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.yadavvelavali\Desktop\Project Details\PIR Project\Master_Data\"/>
    </mc:Choice>
  </mc:AlternateContent>
  <xr:revisionPtr revIDLastSave="0" documentId="13_ncr:101_{B4B26628-59D8-4C9C-B003-74F790F27675}" xr6:coauthVersionLast="47" xr6:coauthVersionMax="47" xr10:uidLastSave="{00000000-0000-0000-0000-000000000000}"/>
  <bookViews>
    <workbookView xWindow="-110" yWindow="-110" windowWidth="19420" windowHeight="10420" tabRatio="688" xr2:uid="{278C0C3C-CFD0-47E2-9E34-2D640E7C8E82}"/>
  </bookViews>
  <sheets>
    <sheet name="Master L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'Master LC'!$A$2:$EB$257</definedName>
    <definedName name="countries">'[1]Help tables'!$D$19:$Z$19</definedName>
    <definedName name="Dovamoversions">'[1]Help tables'!$C$11:$C$16</definedName>
    <definedName name="firstyear">'[2]Time setting'!$O$10</definedName>
    <definedName name="helptable">'[3]Help tables'!$C$2:$D$8</definedName>
    <definedName name="Name_Fuel1">'[4]General Premises'!$H$72</definedName>
    <definedName name="Name_Fuel2">'[4]General Premises'!$H$73</definedName>
    <definedName name="Name_Fuel3">'[4]General Premises'!$H$74</definedName>
    <definedName name="Name_Fuel4">'[4]General Premises'!$H$75</definedName>
    <definedName name="Name_Fuel5">'[4]General Premises'!$H$76</definedName>
    <definedName name="Path">#REF!</definedName>
    <definedName name="Period">'[5]Time setting'!$G$7:$G$1011</definedName>
    <definedName name="projectstart">'[5]Time setting'!$A$7:$A$1011</definedName>
    <definedName name="Projecttypecode">'[2]Input from project list'!$E$9:$E$614</definedName>
    <definedName name="Projectypecode_flatrampup">'[2]Input from project list'!$F$9:$F$614</definedName>
    <definedName name="Rampup_C3">'[2]Input from project list'!$AL$9:$AL$614</definedName>
    <definedName name="rampup_c4">'[2]Input from project list'!$AO$9:$AO$614</definedName>
    <definedName name="Rampup_CRturnover">'[2]Input from project list'!$AJ$9:$AJ$614</definedName>
    <definedName name="Rampup_fsa">'[2]Input from project list'!$AN$9:$AN$614</definedName>
    <definedName name="Rampup_fuelc1">'[2]Input from project list'!$AK$9:$AK$614</definedName>
    <definedName name="Rampup_nfrmargin">'[6]Input from project list'!$CW$5:$CW$1750</definedName>
    <definedName name="Rampup_POS">'[2]Input from project list'!$AM$9:$AM$614</definedName>
    <definedName name="Rampup_premiumfuelvol">'[2]Input from project list'!$AI$9:$AI$614</definedName>
    <definedName name="Rampup_totalfuelvol">'[2]Input from project list'!$AH$9:$AH$614</definedName>
    <definedName name="Range_0">#REF!</definedName>
    <definedName name="Range_1">#REF!</definedName>
    <definedName name="Range_2">#REF!</definedName>
    <definedName name="Range_3">#REF!</definedName>
    <definedName name="Range_4">#REF!</definedName>
    <definedName name="Range_5">#REF!</definedName>
    <definedName name="Range_6">#REF!</definedName>
    <definedName name="Range_7">#REF!</definedName>
    <definedName name="Range_8">#REF!</definedName>
    <definedName name="Retail_Start_Year">'[7]General Premises'!$H$8</definedName>
    <definedName name="Retail_Ung_RTEP_Base_Years">'[7]Master Data'!$M$90:$AP$90</definedName>
    <definedName name="Retail_USD_Ung_FreeCash_Base">#REF!</definedName>
    <definedName name="Retail_USD_Ung_TerminalValue_Base">#REF!</definedName>
    <definedName name="Retail_Year">'[7]User Inputs IC'!$AM$9:$BP$9</definedName>
    <definedName name="secondyear">'[2]Time setting'!$O$11</definedName>
    <definedName name="TargetYR1ratio">'Master LC'!#REF!</definedName>
    <definedName name="TargetYR1ratio_flat">'Master LC'!#REF!</definedName>
    <definedName name="TargetYR2ratio">'Master LC'!#REF!</definedName>
    <definedName name="TargetYR2ratio_flat">'Master LC'!#REF!</definedName>
    <definedName name="TargetYR3ratio">'Master LC'!#REF!</definedName>
    <definedName name="TargetYR3ratio_flat">'Master LC'!#REF!</definedName>
    <definedName name="thirdyear">'[2]Time setting'!$O$12</definedName>
    <definedName name="Year1_c3margin">'[2]Input from project list'!$K$9:$K$614</definedName>
    <definedName name="Year1_c4">'[2]Input from project list'!$N$9:$N$614</definedName>
    <definedName name="Year1_capex">'[2]Input from project list'!$O$9:$O$614</definedName>
    <definedName name="Year1_crturnover">'[2]Input from project list'!$I$9:$I$614</definedName>
    <definedName name="Year1_fsa">'[2]Input from project list'!$M$9:$M$614</definedName>
    <definedName name="Year1_fuelc1">'[2]Input from project list'!$J$9:$J$614</definedName>
    <definedName name="Year1_nfrmargin">'[6]Input from project list'!$AG$5:$AG$1750</definedName>
    <definedName name="Year1_POS">'[2]Input from project list'!$L$9:$L$614</definedName>
    <definedName name="Year1_premiumfuelvol">'[2]Input from project list'!$H$9:$H$614</definedName>
    <definedName name="Year1_totalfuelvol">'[2]Input from project list'!$G$9:$G$614</definedName>
    <definedName name="Year2_c3margin">'[2]Input from project list'!$T$9:$T$614</definedName>
    <definedName name="Year2_c4">'[2]Input from project list'!$W$9:$W$614</definedName>
    <definedName name="Year2_capex">'[2]Input from project list'!$X$9:$X$614</definedName>
    <definedName name="Year2_crturnover">'[2]Input from project list'!$R$9:$R$614</definedName>
    <definedName name="Year2_fsa">'[2]Input from project list'!$V$9:$V$614</definedName>
    <definedName name="Year2_fuelc1">'[2]Input from project list'!$S$9:$S$614</definedName>
    <definedName name="Year2_nfrmargin">'[6]Input from project list'!$BK$5:$BK$1750</definedName>
    <definedName name="Year2_pos">'[2]Input from project list'!$U$9:$U$614</definedName>
    <definedName name="Year2_premiumfuelvol">'[2]Input from project list'!$Q$9:$Q$614</definedName>
    <definedName name="Year2_totalfuelvol">'[2]Input from project list'!$P$9:$P$614</definedName>
    <definedName name="Year3_c3margin">'[2]Input from project list'!$AC$9:$AC$614</definedName>
    <definedName name="Year3_c4">'[2]Input from project list'!$AF$9:$AF$614</definedName>
    <definedName name="Year3_capex">'[2]Input from project list'!$AG$9:$AG$614</definedName>
    <definedName name="Year3_crturnover">'[2]Input from project list'!$AA$9:$AA$614</definedName>
    <definedName name="Year3_fsa">'[2]Input from project list'!$AE$9:$AE$614</definedName>
    <definedName name="Year3_fuelc1">'[2]Input from project list'!$AB$9:$AB$614</definedName>
    <definedName name="Year3_nfrmargin">'[6]Input from project list'!$CO$5:$CO$1750</definedName>
    <definedName name="Year3_pos">'[2]Input from project list'!$AD$9:$AD$614</definedName>
    <definedName name="Year3_premiumfuelvol">'[2]Input from project list'!$Z$9:$Z$614</definedName>
    <definedName name="Year3_totalfuelvol">'[2]Input from project list'!$Y$9:$Y$614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Q257" i="2" l="1"/>
  <c r="DO257" i="2"/>
  <c r="DK257" i="2"/>
  <c r="DG257" i="2"/>
  <c r="DC257" i="2"/>
  <c r="CY257" i="2"/>
  <c r="CU257" i="2"/>
  <c r="CQ257" i="2"/>
  <c r="CM257" i="2"/>
  <c r="CI257" i="2"/>
  <c r="CE257" i="2"/>
  <c r="CA257" i="2"/>
  <c r="BW257" i="2"/>
  <c r="BS257" i="2"/>
  <c r="BO257" i="2"/>
  <c r="BK257" i="2"/>
  <c r="BF257" i="2"/>
  <c r="BC257" i="2"/>
  <c r="BB257" i="2"/>
  <c r="AY257" i="2"/>
  <c r="AW257" i="2"/>
  <c r="AX257" i="2" s="1"/>
  <c r="DS257" i="2" s="1"/>
  <c r="AS257" i="2"/>
  <c r="AR257" i="2"/>
  <c r="AO257" i="2"/>
  <c r="AN257" i="2"/>
  <c r="DO256" i="2"/>
  <c r="DK256" i="2"/>
  <c r="DG256" i="2"/>
  <c r="DC256" i="2"/>
  <c r="CY256" i="2"/>
  <c r="CU256" i="2"/>
  <c r="CQ256" i="2"/>
  <c r="CM256" i="2"/>
  <c r="CI256" i="2"/>
  <c r="CE256" i="2"/>
  <c r="CA256" i="2"/>
  <c r="BW256" i="2"/>
  <c r="BS256" i="2"/>
  <c r="BO256" i="2"/>
  <c r="BK256" i="2"/>
  <c r="BF256" i="2"/>
  <c r="BB256" i="2"/>
  <c r="DQ256" i="2" s="1"/>
  <c r="AY256" i="2"/>
  <c r="AX256" i="2"/>
  <c r="DS256" i="2" s="1"/>
  <c r="AW256" i="2"/>
  <c r="AS256" i="2"/>
  <c r="AR256" i="2"/>
  <c r="AO256" i="2"/>
  <c r="AN256" i="2"/>
  <c r="DO255" i="2"/>
  <c r="DK255" i="2"/>
  <c r="DG255" i="2"/>
  <c r="DC255" i="2"/>
  <c r="CY255" i="2"/>
  <c r="CU255" i="2"/>
  <c r="CQ255" i="2"/>
  <c r="CM255" i="2"/>
  <c r="CI255" i="2"/>
  <c r="CE255" i="2"/>
  <c r="CA255" i="2"/>
  <c r="BW255" i="2"/>
  <c r="BS255" i="2"/>
  <c r="BO255" i="2"/>
  <c r="BK255" i="2"/>
  <c r="BF255" i="2"/>
  <c r="BC255" i="2"/>
  <c r="BB255" i="2"/>
  <c r="DQ255" i="2" s="1"/>
  <c r="AY255" i="2"/>
  <c r="AW255" i="2"/>
  <c r="AX255" i="2" s="1"/>
  <c r="DS255" i="2" s="1"/>
  <c r="AS255" i="2"/>
  <c r="AR255" i="2"/>
  <c r="AO255" i="2"/>
  <c r="AN255" i="2"/>
  <c r="DQ254" i="2"/>
  <c r="DO254" i="2"/>
  <c r="DK254" i="2"/>
  <c r="DG254" i="2"/>
  <c r="DC254" i="2"/>
  <c r="CY254" i="2"/>
  <c r="CU254" i="2"/>
  <c r="CQ254" i="2"/>
  <c r="CM254" i="2"/>
  <c r="CI254" i="2"/>
  <c r="CE254" i="2"/>
  <c r="CA254" i="2"/>
  <c r="BW254" i="2"/>
  <c r="BS254" i="2"/>
  <c r="BO254" i="2"/>
  <c r="BK254" i="2"/>
  <c r="BF254" i="2"/>
  <c r="BB254" i="2"/>
  <c r="BC254" i="2" s="1"/>
  <c r="AY254" i="2"/>
  <c r="AX254" i="2"/>
  <c r="DS254" i="2" s="1"/>
  <c r="AW254" i="2"/>
  <c r="AS254" i="2"/>
  <c r="AR254" i="2"/>
  <c r="AO254" i="2"/>
  <c r="AN254" i="2"/>
  <c r="DO253" i="2"/>
  <c r="DK253" i="2"/>
  <c r="DG253" i="2"/>
  <c r="DC253" i="2"/>
  <c r="CY253" i="2"/>
  <c r="CU253" i="2"/>
  <c r="CQ253" i="2"/>
  <c r="CM253" i="2"/>
  <c r="CI253" i="2"/>
  <c r="CE253" i="2"/>
  <c r="CA253" i="2"/>
  <c r="BW253" i="2"/>
  <c r="BS253" i="2"/>
  <c r="BO253" i="2"/>
  <c r="BK253" i="2"/>
  <c r="BE253" i="2"/>
  <c r="BF253" i="2" s="1"/>
  <c r="BB253" i="2"/>
  <c r="DQ253" i="2" s="1"/>
  <c r="AY253" i="2"/>
  <c r="AX253" i="2"/>
  <c r="DS253" i="2" s="1"/>
  <c r="AW253" i="2"/>
  <c r="AS253" i="2"/>
  <c r="AR253" i="2"/>
  <c r="AO253" i="2"/>
  <c r="AN253" i="2"/>
  <c r="DQ252" i="2"/>
  <c r="DO252" i="2"/>
  <c r="DK252" i="2"/>
  <c r="DG252" i="2"/>
  <c r="DC252" i="2"/>
  <c r="CY252" i="2"/>
  <c r="CU252" i="2"/>
  <c r="CQ252" i="2"/>
  <c r="CM252" i="2"/>
  <c r="CI252" i="2"/>
  <c r="CE252" i="2"/>
  <c r="CA252" i="2"/>
  <c r="BW252" i="2"/>
  <c r="BS252" i="2"/>
  <c r="BO252" i="2"/>
  <c r="BK252" i="2"/>
  <c r="BF252" i="2"/>
  <c r="BC252" i="2"/>
  <c r="BB252" i="2"/>
  <c r="AY252" i="2"/>
  <c r="AW252" i="2"/>
  <c r="AX252" i="2" s="1"/>
  <c r="DS252" i="2" s="1"/>
  <c r="AS252" i="2"/>
  <c r="AR252" i="2"/>
  <c r="AO252" i="2"/>
  <c r="AN252" i="2"/>
  <c r="DO251" i="2"/>
  <c r="DK251" i="2"/>
  <c r="DG251" i="2"/>
  <c r="DC251" i="2"/>
  <c r="CY251" i="2"/>
  <c r="CU251" i="2"/>
  <c r="CQ251" i="2"/>
  <c r="CM251" i="2"/>
  <c r="CI251" i="2"/>
  <c r="CE251" i="2"/>
  <c r="CA251" i="2"/>
  <c r="BW251" i="2"/>
  <c r="BS251" i="2"/>
  <c r="BO251" i="2"/>
  <c r="BK251" i="2"/>
  <c r="BF251" i="2"/>
  <c r="BB251" i="2"/>
  <c r="DQ251" i="2" s="1"/>
  <c r="AY251" i="2"/>
  <c r="AX251" i="2"/>
  <c r="DS251" i="2" s="1"/>
  <c r="AW251" i="2"/>
  <c r="AS251" i="2"/>
  <c r="AR251" i="2"/>
  <c r="AO251" i="2"/>
  <c r="AN251" i="2"/>
  <c r="DO250" i="2"/>
  <c r="DK250" i="2"/>
  <c r="DG250" i="2"/>
  <c r="DC250" i="2"/>
  <c r="CY250" i="2"/>
  <c r="CU250" i="2"/>
  <c r="CQ250" i="2"/>
  <c r="CM250" i="2"/>
  <c r="CI250" i="2"/>
  <c r="CE250" i="2"/>
  <c r="CA250" i="2"/>
  <c r="BW250" i="2"/>
  <c r="BS250" i="2"/>
  <c r="BO250" i="2"/>
  <c r="BK250" i="2"/>
  <c r="BF250" i="2"/>
  <c r="BC250" i="2"/>
  <c r="BB250" i="2"/>
  <c r="DQ250" i="2" s="1"/>
  <c r="AY250" i="2"/>
  <c r="AW250" i="2"/>
  <c r="AX250" i="2" s="1"/>
  <c r="DS250" i="2" s="1"/>
  <c r="AS250" i="2"/>
  <c r="AR250" i="2"/>
  <c r="AO250" i="2"/>
  <c r="AN250" i="2"/>
  <c r="DQ249" i="2"/>
  <c r="DO249" i="2"/>
  <c r="DK249" i="2"/>
  <c r="DG249" i="2"/>
  <c r="DC249" i="2"/>
  <c r="CY249" i="2"/>
  <c r="CU249" i="2"/>
  <c r="CQ249" i="2"/>
  <c r="CM249" i="2"/>
  <c r="CI249" i="2"/>
  <c r="CE249" i="2"/>
  <c r="CA249" i="2"/>
  <c r="BW249" i="2"/>
  <c r="BS249" i="2"/>
  <c r="BO249" i="2"/>
  <c r="BK249" i="2"/>
  <c r="BF249" i="2"/>
  <c r="BB249" i="2"/>
  <c r="BC249" i="2" s="1"/>
  <c r="AY249" i="2"/>
  <c r="AX249" i="2"/>
  <c r="DS249" i="2" s="1"/>
  <c r="AW249" i="2"/>
  <c r="AS249" i="2"/>
  <c r="AR249" i="2"/>
  <c r="AO249" i="2"/>
  <c r="AN249" i="2"/>
  <c r="DQ248" i="2"/>
  <c r="DO248" i="2"/>
  <c r="DK248" i="2"/>
  <c r="DG248" i="2"/>
  <c r="DC248" i="2"/>
  <c r="CY248" i="2"/>
  <c r="CU248" i="2"/>
  <c r="CQ248" i="2"/>
  <c r="CM248" i="2"/>
  <c r="CI248" i="2"/>
  <c r="CE248" i="2"/>
  <c r="CA248" i="2"/>
  <c r="BW248" i="2"/>
  <c r="BS248" i="2"/>
  <c r="BO248" i="2"/>
  <c r="BK248" i="2"/>
  <c r="BF248" i="2"/>
  <c r="BC248" i="2"/>
  <c r="BB248" i="2"/>
  <c r="AY248" i="2"/>
  <c r="AW248" i="2"/>
  <c r="AX248" i="2" s="1"/>
  <c r="DS248" i="2" s="1"/>
  <c r="AS248" i="2"/>
  <c r="AR248" i="2"/>
  <c r="AO248" i="2"/>
  <c r="AN248" i="2"/>
  <c r="DO247" i="2"/>
  <c r="DK247" i="2"/>
  <c r="DG247" i="2"/>
  <c r="DC247" i="2"/>
  <c r="CY247" i="2"/>
  <c r="CU247" i="2"/>
  <c r="CQ247" i="2"/>
  <c r="CM247" i="2"/>
  <c r="CI247" i="2"/>
  <c r="CE247" i="2"/>
  <c r="CA247" i="2"/>
  <c r="BW247" i="2"/>
  <c r="BS247" i="2"/>
  <c r="BO247" i="2"/>
  <c r="BK247" i="2"/>
  <c r="BF247" i="2"/>
  <c r="BB247" i="2"/>
  <c r="DQ247" i="2" s="1"/>
  <c r="AY247" i="2"/>
  <c r="AW247" i="2"/>
  <c r="AX247" i="2" s="1"/>
  <c r="DS247" i="2" s="1"/>
  <c r="AS247" i="2"/>
  <c r="AR247" i="2"/>
  <c r="AO247" i="2"/>
  <c r="AN247" i="2"/>
  <c r="DO246" i="2"/>
  <c r="DK246" i="2"/>
  <c r="DG246" i="2"/>
  <c r="DC246" i="2"/>
  <c r="CY246" i="2"/>
  <c r="CU246" i="2"/>
  <c r="CQ246" i="2"/>
  <c r="CM246" i="2"/>
  <c r="CI246" i="2"/>
  <c r="CE246" i="2"/>
  <c r="CA246" i="2"/>
  <c r="BW246" i="2"/>
  <c r="BS246" i="2"/>
  <c r="BO246" i="2"/>
  <c r="BK246" i="2"/>
  <c r="BF246" i="2"/>
  <c r="BB246" i="2"/>
  <c r="DQ246" i="2" s="1"/>
  <c r="AY246" i="2"/>
  <c r="AW246" i="2"/>
  <c r="AX246" i="2" s="1"/>
  <c r="DS246" i="2" s="1"/>
  <c r="AS246" i="2"/>
  <c r="AR246" i="2"/>
  <c r="AO246" i="2"/>
  <c r="AN246" i="2"/>
  <c r="DQ245" i="2"/>
  <c r="DO245" i="2"/>
  <c r="DK245" i="2"/>
  <c r="DG245" i="2"/>
  <c r="DC245" i="2"/>
  <c r="CY245" i="2"/>
  <c r="CU245" i="2"/>
  <c r="CQ245" i="2"/>
  <c r="CM245" i="2"/>
  <c r="CI245" i="2"/>
  <c r="CE245" i="2"/>
  <c r="CA245" i="2"/>
  <c r="BW245" i="2"/>
  <c r="BS245" i="2"/>
  <c r="BO245" i="2"/>
  <c r="BK245" i="2"/>
  <c r="BF245" i="2"/>
  <c r="BB245" i="2"/>
  <c r="BC245" i="2" s="1"/>
  <c r="AY245" i="2"/>
  <c r="AX245" i="2"/>
  <c r="DS245" i="2" s="1"/>
  <c r="AW245" i="2"/>
  <c r="AS245" i="2"/>
  <c r="AR245" i="2"/>
  <c r="AO245" i="2"/>
  <c r="AN245" i="2"/>
  <c r="DQ244" i="2"/>
  <c r="DO244" i="2"/>
  <c r="DK244" i="2"/>
  <c r="DG244" i="2"/>
  <c r="DC244" i="2"/>
  <c r="CY244" i="2"/>
  <c r="CU244" i="2"/>
  <c r="CQ244" i="2"/>
  <c r="CM244" i="2"/>
  <c r="CI244" i="2"/>
  <c r="CE244" i="2"/>
  <c r="CA244" i="2"/>
  <c r="BW244" i="2"/>
  <c r="BS244" i="2"/>
  <c r="BO244" i="2"/>
  <c r="BK244" i="2"/>
  <c r="BF244" i="2"/>
  <c r="BC244" i="2"/>
  <c r="BB244" i="2"/>
  <c r="AY244" i="2"/>
  <c r="AW244" i="2"/>
  <c r="AX244" i="2" s="1"/>
  <c r="DS244" i="2" s="1"/>
  <c r="AS244" i="2"/>
  <c r="AR244" i="2"/>
  <c r="AO244" i="2"/>
  <c r="AN244" i="2"/>
  <c r="DO243" i="2"/>
  <c r="DK243" i="2"/>
  <c r="DG243" i="2"/>
  <c r="DC243" i="2"/>
  <c r="CY243" i="2"/>
  <c r="CU243" i="2"/>
  <c r="CQ243" i="2"/>
  <c r="CM243" i="2"/>
  <c r="CI243" i="2"/>
  <c r="CE243" i="2"/>
  <c r="CA243" i="2"/>
  <c r="BW243" i="2"/>
  <c r="BS243" i="2"/>
  <c r="BO243" i="2"/>
  <c r="BK243" i="2"/>
  <c r="BF243" i="2"/>
  <c r="BB243" i="2"/>
  <c r="AY243" i="2"/>
  <c r="AX243" i="2"/>
  <c r="DS243" i="2" s="1"/>
  <c r="AW243" i="2"/>
  <c r="AS243" i="2"/>
  <c r="AR243" i="2"/>
  <c r="AO243" i="2"/>
  <c r="AN243" i="2"/>
  <c r="DS242" i="2"/>
  <c r="DO242" i="2"/>
  <c r="DK242" i="2"/>
  <c r="DG242" i="2"/>
  <c r="DC242" i="2"/>
  <c r="CY242" i="2"/>
  <c r="CU242" i="2"/>
  <c r="CQ242" i="2"/>
  <c r="CM242" i="2"/>
  <c r="CI242" i="2"/>
  <c r="CE242" i="2"/>
  <c r="CA242" i="2"/>
  <c r="BW242" i="2"/>
  <c r="BS242" i="2"/>
  <c r="BO242" i="2"/>
  <c r="BK242" i="2"/>
  <c r="BE242" i="2"/>
  <c r="BF242" i="2" s="1"/>
  <c r="BB242" i="2"/>
  <c r="BC242" i="2" s="1"/>
  <c r="AY242" i="2"/>
  <c r="AW242" i="2"/>
  <c r="AX242" i="2" s="1"/>
  <c r="AS242" i="2"/>
  <c r="AR242" i="2"/>
  <c r="AO242" i="2"/>
  <c r="AN242" i="2"/>
  <c r="DO241" i="2"/>
  <c r="DK241" i="2"/>
  <c r="DG241" i="2"/>
  <c r="DC241" i="2"/>
  <c r="CY241" i="2"/>
  <c r="CU241" i="2"/>
  <c r="CQ241" i="2"/>
  <c r="CM241" i="2"/>
  <c r="CI241" i="2"/>
  <c r="CE241" i="2"/>
  <c r="CA241" i="2"/>
  <c r="BW241" i="2"/>
  <c r="BS241" i="2"/>
  <c r="BO241" i="2"/>
  <c r="BK241" i="2"/>
  <c r="BF241" i="2"/>
  <c r="BB241" i="2"/>
  <c r="BC241" i="2" s="1"/>
  <c r="AY241" i="2"/>
  <c r="AX241" i="2"/>
  <c r="DS241" i="2" s="1"/>
  <c r="AW241" i="2"/>
  <c r="AS241" i="2"/>
  <c r="AR241" i="2"/>
  <c r="AO241" i="2"/>
  <c r="AN241" i="2"/>
  <c r="DQ240" i="2"/>
  <c r="DO240" i="2"/>
  <c r="DK240" i="2"/>
  <c r="DG240" i="2"/>
  <c r="DC240" i="2"/>
  <c r="CY240" i="2"/>
  <c r="CU240" i="2"/>
  <c r="CQ240" i="2"/>
  <c r="CM240" i="2"/>
  <c r="CI240" i="2"/>
  <c r="CE240" i="2"/>
  <c r="CA240" i="2"/>
  <c r="BW240" i="2"/>
  <c r="BS240" i="2"/>
  <c r="BO240" i="2"/>
  <c r="BK240" i="2"/>
  <c r="BF240" i="2"/>
  <c r="BC240" i="2"/>
  <c r="BB240" i="2"/>
  <c r="AY240" i="2"/>
  <c r="AW240" i="2"/>
  <c r="AX240" i="2" s="1"/>
  <c r="DS240" i="2" s="1"/>
  <c r="AS240" i="2"/>
  <c r="AR240" i="2"/>
  <c r="AO240" i="2"/>
  <c r="AN240" i="2"/>
  <c r="DO239" i="2"/>
  <c r="DK239" i="2"/>
  <c r="DG239" i="2"/>
  <c r="DC239" i="2"/>
  <c r="CY239" i="2"/>
  <c r="CU239" i="2"/>
  <c r="CQ239" i="2"/>
  <c r="CM239" i="2"/>
  <c r="CI239" i="2"/>
  <c r="CE239" i="2"/>
  <c r="CA239" i="2"/>
  <c r="BW239" i="2"/>
  <c r="BS239" i="2"/>
  <c r="BO239" i="2"/>
  <c r="BK239" i="2"/>
  <c r="BF239" i="2"/>
  <c r="BB239" i="2"/>
  <c r="DQ239" i="2" s="1"/>
  <c r="AY239" i="2"/>
  <c r="AW239" i="2"/>
  <c r="AX239" i="2" s="1"/>
  <c r="DS239" i="2" s="1"/>
  <c r="AS239" i="2"/>
  <c r="AR239" i="2"/>
  <c r="AO239" i="2"/>
  <c r="AN239" i="2"/>
  <c r="DO238" i="2"/>
  <c r="DK238" i="2"/>
  <c r="DG238" i="2"/>
  <c r="DC238" i="2"/>
  <c r="CY238" i="2"/>
  <c r="CU238" i="2"/>
  <c r="CQ238" i="2"/>
  <c r="CM238" i="2"/>
  <c r="CI238" i="2"/>
  <c r="CE238" i="2"/>
  <c r="CA238" i="2"/>
  <c r="BW238" i="2"/>
  <c r="BS238" i="2"/>
  <c r="BO238" i="2"/>
  <c r="BK238" i="2"/>
  <c r="BF238" i="2"/>
  <c r="BB238" i="2"/>
  <c r="DQ238" i="2" s="1"/>
  <c r="AY238" i="2"/>
  <c r="AW238" i="2"/>
  <c r="AX238" i="2" s="1"/>
  <c r="DS238" i="2" s="1"/>
  <c r="AS238" i="2"/>
  <c r="AR238" i="2"/>
  <c r="AO238" i="2"/>
  <c r="AN238" i="2"/>
  <c r="DQ237" i="2"/>
  <c r="DO237" i="2"/>
  <c r="DK237" i="2"/>
  <c r="DG237" i="2"/>
  <c r="DC237" i="2"/>
  <c r="CY237" i="2"/>
  <c r="CU237" i="2"/>
  <c r="CQ237" i="2"/>
  <c r="CM237" i="2"/>
  <c r="CI237" i="2"/>
  <c r="CE237" i="2"/>
  <c r="CA237" i="2"/>
  <c r="BW237" i="2"/>
  <c r="BS237" i="2"/>
  <c r="BO237" i="2"/>
  <c r="BK237" i="2"/>
  <c r="BF237" i="2"/>
  <c r="BB237" i="2"/>
  <c r="BC237" i="2" s="1"/>
  <c r="AY237" i="2"/>
  <c r="AX237" i="2"/>
  <c r="DS237" i="2" s="1"/>
  <c r="AW237" i="2"/>
  <c r="AS237" i="2"/>
  <c r="AR237" i="2"/>
  <c r="AO237" i="2"/>
  <c r="AN237" i="2"/>
  <c r="DO236" i="2"/>
  <c r="DK236" i="2"/>
  <c r="DG236" i="2"/>
  <c r="DC236" i="2"/>
  <c r="CY236" i="2"/>
  <c r="CU236" i="2"/>
  <c r="CQ236" i="2"/>
  <c r="CM236" i="2"/>
  <c r="CI236" i="2"/>
  <c r="CE236" i="2"/>
  <c r="CA236" i="2"/>
  <c r="BW236" i="2"/>
  <c r="BS236" i="2"/>
  <c r="BO236" i="2"/>
  <c r="BK236" i="2"/>
  <c r="BF236" i="2"/>
  <c r="BB236" i="2"/>
  <c r="BC236" i="2" s="1"/>
  <c r="AY236" i="2"/>
  <c r="AW236" i="2"/>
  <c r="AX236" i="2" s="1"/>
  <c r="DS236" i="2" s="1"/>
  <c r="AS236" i="2"/>
  <c r="AR236" i="2"/>
  <c r="AO236" i="2"/>
  <c r="AN236" i="2"/>
  <c r="DO235" i="2"/>
  <c r="DK235" i="2"/>
  <c r="DG235" i="2"/>
  <c r="DC235" i="2"/>
  <c r="CY235" i="2"/>
  <c r="CU235" i="2"/>
  <c r="CQ235" i="2"/>
  <c r="CM235" i="2"/>
  <c r="CI235" i="2"/>
  <c r="CE235" i="2"/>
  <c r="CA235" i="2"/>
  <c r="BW235" i="2"/>
  <c r="BS235" i="2"/>
  <c r="BO235" i="2"/>
  <c r="BK235" i="2"/>
  <c r="BF235" i="2"/>
  <c r="BB235" i="2"/>
  <c r="BC235" i="2" s="1"/>
  <c r="AY235" i="2"/>
  <c r="AX235" i="2"/>
  <c r="DS235" i="2" s="1"/>
  <c r="AW235" i="2"/>
  <c r="AS235" i="2"/>
  <c r="AR235" i="2"/>
  <c r="AO235" i="2"/>
  <c r="AN235" i="2"/>
  <c r="DO234" i="2"/>
  <c r="DK234" i="2"/>
  <c r="DG234" i="2"/>
  <c r="DC234" i="2"/>
  <c r="CY234" i="2"/>
  <c r="CU234" i="2"/>
  <c r="CQ234" i="2"/>
  <c r="CM234" i="2"/>
  <c r="CI234" i="2"/>
  <c r="CE234" i="2"/>
  <c r="CA234" i="2"/>
  <c r="BW234" i="2"/>
  <c r="BS234" i="2"/>
  <c r="BO234" i="2"/>
  <c r="BK234" i="2"/>
  <c r="BE234" i="2"/>
  <c r="BF234" i="2" s="1"/>
  <c r="BB234" i="2"/>
  <c r="DQ234" i="2" s="1"/>
  <c r="AY234" i="2"/>
  <c r="AX234" i="2"/>
  <c r="DS234" i="2" s="1"/>
  <c r="AW234" i="2"/>
  <c r="AS234" i="2"/>
  <c r="AR234" i="2"/>
  <c r="AO234" i="2"/>
  <c r="AN234" i="2"/>
  <c r="DQ233" i="2"/>
  <c r="DO233" i="2"/>
  <c r="DK233" i="2"/>
  <c r="DG233" i="2"/>
  <c r="DC233" i="2"/>
  <c r="CY233" i="2"/>
  <c r="CU233" i="2"/>
  <c r="CQ233" i="2"/>
  <c r="CM233" i="2"/>
  <c r="CI233" i="2"/>
  <c r="CE233" i="2"/>
  <c r="CA233" i="2"/>
  <c r="BW233" i="2"/>
  <c r="BS233" i="2"/>
  <c r="BO233" i="2"/>
  <c r="BK233" i="2"/>
  <c r="BE233" i="2"/>
  <c r="BF233" i="2" s="1"/>
  <c r="BB233" i="2"/>
  <c r="BC233" i="2" s="1"/>
  <c r="AY233" i="2"/>
  <c r="AX233" i="2"/>
  <c r="DS233" i="2" s="1"/>
  <c r="AW233" i="2"/>
  <c r="AS233" i="2"/>
  <c r="AR233" i="2"/>
  <c r="AO233" i="2"/>
  <c r="AN233" i="2"/>
  <c r="DQ232" i="2"/>
  <c r="DO232" i="2"/>
  <c r="DK232" i="2"/>
  <c r="DG232" i="2"/>
  <c r="DC232" i="2"/>
  <c r="CY232" i="2"/>
  <c r="CU232" i="2"/>
  <c r="CQ232" i="2"/>
  <c r="CM232" i="2"/>
  <c r="CI232" i="2"/>
  <c r="CE232" i="2"/>
  <c r="CA232" i="2"/>
  <c r="BW232" i="2"/>
  <c r="BS232" i="2"/>
  <c r="BO232" i="2"/>
  <c r="BK232" i="2"/>
  <c r="BF232" i="2"/>
  <c r="BC232" i="2"/>
  <c r="BB232" i="2"/>
  <c r="AY232" i="2"/>
  <c r="AW232" i="2"/>
  <c r="AX232" i="2" s="1"/>
  <c r="DS232" i="2" s="1"/>
  <c r="AS232" i="2"/>
  <c r="AR232" i="2"/>
  <c r="AO232" i="2"/>
  <c r="AN232" i="2"/>
  <c r="DO231" i="2"/>
  <c r="DK231" i="2"/>
  <c r="DG231" i="2"/>
  <c r="DC231" i="2"/>
  <c r="CY231" i="2"/>
  <c r="CU231" i="2"/>
  <c r="CQ231" i="2"/>
  <c r="CM231" i="2"/>
  <c r="CI231" i="2"/>
  <c r="CE231" i="2"/>
  <c r="CA231" i="2"/>
  <c r="BW231" i="2"/>
  <c r="BS231" i="2"/>
  <c r="BO231" i="2"/>
  <c r="BK231" i="2"/>
  <c r="BF231" i="2"/>
  <c r="BB231" i="2"/>
  <c r="DQ231" i="2" s="1"/>
  <c r="AY231" i="2"/>
  <c r="AW231" i="2"/>
  <c r="AX231" i="2" s="1"/>
  <c r="DS231" i="2" s="1"/>
  <c r="AS231" i="2"/>
  <c r="AR231" i="2"/>
  <c r="AO231" i="2"/>
  <c r="AN231" i="2"/>
  <c r="DO230" i="2"/>
  <c r="DK230" i="2"/>
  <c r="DG230" i="2"/>
  <c r="DC230" i="2"/>
  <c r="CY230" i="2"/>
  <c r="CU230" i="2"/>
  <c r="CQ230" i="2"/>
  <c r="CM230" i="2"/>
  <c r="CI230" i="2"/>
  <c r="CE230" i="2"/>
  <c r="CA230" i="2"/>
  <c r="BW230" i="2"/>
  <c r="BS230" i="2"/>
  <c r="BO230" i="2"/>
  <c r="BK230" i="2"/>
  <c r="BF230" i="2"/>
  <c r="BB230" i="2"/>
  <c r="DQ230" i="2" s="1"/>
  <c r="AY230" i="2"/>
  <c r="AW230" i="2"/>
  <c r="AX230" i="2" s="1"/>
  <c r="DS230" i="2" s="1"/>
  <c r="AS230" i="2"/>
  <c r="AR230" i="2"/>
  <c r="AO230" i="2"/>
  <c r="AN230" i="2"/>
  <c r="DO229" i="2"/>
  <c r="DK229" i="2"/>
  <c r="DG229" i="2"/>
  <c r="DC229" i="2"/>
  <c r="CY229" i="2"/>
  <c r="CU229" i="2"/>
  <c r="CQ229" i="2"/>
  <c r="CM229" i="2"/>
  <c r="CI229" i="2"/>
  <c r="CE229" i="2"/>
  <c r="CA229" i="2"/>
  <c r="BW229" i="2"/>
  <c r="BS229" i="2"/>
  <c r="BO229" i="2"/>
  <c r="BK229" i="2"/>
  <c r="BF229" i="2"/>
  <c r="BC229" i="2"/>
  <c r="BB229" i="2"/>
  <c r="AY229" i="2"/>
  <c r="AW229" i="2"/>
  <c r="AX229" i="2" s="1"/>
  <c r="DS229" i="2" s="1"/>
  <c r="AS229" i="2"/>
  <c r="AR229" i="2"/>
  <c r="AO229" i="2"/>
  <c r="AN229" i="2"/>
  <c r="DO228" i="2"/>
  <c r="DK228" i="2"/>
  <c r="DG228" i="2"/>
  <c r="DC228" i="2"/>
  <c r="CY228" i="2"/>
  <c r="CU228" i="2"/>
  <c r="CQ228" i="2"/>
  <c r="CM228" i="2"/>
  <c r="CI228" i="2"/>
  <c r="CE228" i="2"/>
  <c r="CA228" i="2"/>
  <c r="BW228" i="2"/>
  <c r="BS228" i="2"/>
  <c r="BO228" i="2"/>
  <c r="BK228" i="2"/>
  <c r="BF228" i="2"/>
  <c r="BC228" i="2"/>
  <c r="BB228" i="2"/>
  <c r="AY228" i="2"/>
  <c r="AW228" i="2"/>
  <c r="AX228" i="2" s="1"/>
  <c r="DS228" i="2" s="1"/>
  <c r="AS228" i="2"/>
  <c r="AR228" i="2"/>
  <c r="AO228" i="2"/>
  <c r="AN228" i="2"/>
  <c r="DQ227" i="2"/>
  <c r="DO227" i="2"/>
  <c r="DK227" i="2"/>
  <c r="DG227" i="2"/>
  <c r="DC227" i="2"/>
  <c r="CY227" i="2"/>
  <c r="CU227" i="2"/>
  <c r="CQ227" i="2"/>
  <c r="CM227" i="2"/>
  <c r="CI227" i="2"/>
  <c r="CE227" i="2"/>
  <c r="CA227" i="2"/>
  <c r="BW227" i="2"/>
  <c r="BS227" i="2"/>
  <c r="BO227" i="2"/>
  <c r="BK227" i="2"/>
  <c r="BF227" i="2"/>
  <c r="BB227" i="2"/>
  <c r="BC227" i="2" s="1"/>
  <c r="AY227" i="2"/>
  <c r="AX227" i="2"/>
  <c r="DS227" i="2" s="1"/>
  <c r="AW227" i="2"/>
  <c r="AS227" i="2"/>
  <c r="AR227" i="2"/>
  <c r="AO227" i="2"/>
  <c r="AN227" i="2"/>
  <c r="DO226" i="2"/>
  <c r="DK226" i="2"/>
  <c r="DG226" i="2"/>
  <c r="DC226" i="2"/>
  <c r="CY226" i="2"/>
  <c r="CU226" i="2"/>
  <c r="CQ226" i="2"/>
  <c r="CM226" i="2"/>
  <c r="CI226" i="2"/>
  <c r="CE226" i="2"/>
  <c r="CA226" i="2"/>
  <c r="BW226" i="2"/>
  <c r="BS226" i="2"/>
  <c r="BO226" i="2"/>
  <c r="BK226" i="2"/>
  <c r="BF226" i="2"/>
  <c r="BB226" i="2"/>
  <c r="BC226" i="2" s="1"/>
  <c r="AY226" i="2"/>
  <c r="AX226" i="2"/>
  <c r="DS226" i="2" s="1"/>
  <c r="AW226" i="2"/>
  <c r="AS226" i="2"/>
  <c r="AR226" i="2"/>
  <c r="AO226" i="2"/>
  <c r="AN226" i="2"/>
  <c r="DS225" i="2"/>
  <c r="DO225" i="2"/>
  <c r="DK225" i="2"/>
  <c r="DG225" i="2"/>
  <c r="DC225" i="2"/>
  <c r="CY225" i="2"/>
  <c r="CU225" i="2"/>
  <c r="CQ225" i="2"/>
  <c r="CM225" i="2"/>
  <c r="CI225" i="2"/>
  <c r="CE225" i="2"/>
  <c r="CA225" i="2"/>
  <c r="BW225" i="2"/>
  <c r="BS225" i="2"/>
  <c r="BO225" i="2"/>
  <c r="BK225" i="2"/>
  <c r="BF225" i="2"/>
  <c r="BB225" i="2"/>
  <c r="BC225" i="2" s="1"/>
  <c r="AY225" i="2"/>
  <c r="AX225" i="2"/>
  <c r="AW225" i="2"/>
  <c r="AS225" i="2"/>
  <c r="AR225" i="2"/>
  <c r="AO225" i="2"/>
  <c r="AN225" i="2"/>
  <c r="DQ224" i="2"/>
  <c r="DO224" i="2"/>
  <c r="DK224" i="2"/>
  <c r="DG224" i="2"/>
  <c r="DC224" i="2"/>
  <c r="CY224" i="2"/>
  <c r="CU224" i="2"/>
  <c r="CQ224" i="2"/>
  <c r="CM224" i="2"/>
  <c r="CI224" i="2"/>
  <c r="CE224" i="2"/>
  <c r="CA224" i="2"/>
  <c r="BW224" i="2"/>
  <c r="BS224" i="2"/>
  <c r="BO224" i="2"/>
  <c r="BK224" i="2"/>
  <c r="BE224" i="2"/>
  <c r="BF224" i="2" s="1"/>
  <c r="BB224" i="2"/>
  <c r="BC224" i="2" s="1"/>
  <c r="AY224" i="2"/>
  <c r="AX224" i="2"/>
  <c r="DS224" i="2" s="1"/>
  <c r="AW224" i="2"/>
  <c r="AS224" i="2"/>
  <c r="AR224" i="2"/>
  <c r="AO224" i="2"/>
  <c r="AN224" i="2"/>
  <c r="DO223" i="2"/>
  <c r="DK223" i="2"/>
  <c r="DG223" i="2"/>
  <c r="DC223" i="2"/>
  <c r="CY223" i="2"/>
  <c r="CU223" i="2"/>
  <c r="CQ223" i="2"/>
  <c r="CM223" i="2"/>
  <c r="CI223" i="2"/>
  <c r="CE223" i="2"/>
  <c r="CA223" i="2"/>
  <c r="BW223" i="2"/>
  <c r="BS223" i="2"/>
  <c r="BO223" i="2"/>
  <c r="BK223" i="2"/>
  <c r="BE223" i="2"/>
  <c r="BF223" i="2" s="1"/>
  <c r="BB223" i="2"/>
  <c r="DQ223" i="2" s="1"/>
  <c r="AY223" i="2"/>
  <c r="AX223" i="2"/>
  <c r="DS223" i="2" s="1"/>
  <c r="AW223" i="2"/>
  <c r="AS223" i="2"/>
  <c r="AR223" i="2"/>
  <c r="AO223" i="2"/>
  <c r="AN223" i="2"/>
  <c r="DQ222" i="2"/>
  <c r="DO222" i="2"/>
  <c r="DK222" i="2"/>
  <c r="DG222" i="2"/>
  <c r="DC222" i="2"/>
  <c r="CY222" i="2"/>
  <c r="CU222" i="2"/>
  <c r="CQ222" i="2"/>
  <c r="CM222" i="2"/>
  <c r="CI222" i="2"/>
  <c r="CE222" i="2"/>
  <c r="CA222" i="2"/>
  <c r="BW222" i="2"/>
  <c r="BS222" i="2"/>
  <c r="BO222" i="2"/>
  <c r="BK222" i="2"/>
  <c r="BF222" i="2"/>
  <c r="BC222" i="2"/>
  <c r="BB222" i="2"/>
  <c r="AY222" i="2"/>
  <c r="AW222" i="2"/>
  <c r="AX222" i="2" s="1"/>
  <c r="DS222" i="2" s="1"/>
  <c r="AS222" i="2"/>
  <c r="AR222" i="2"/>
  <c r="AO222" i="2"/>
  <c r="AN222" i="2"/>
  <c r="DO221" i="2"/>
  <c r="DK221" i="2"/>
  <c r="DG221" i="2"/>
  <c r="DC221" i="2"/>
  <c r="CY221" i="2"/>
  <c r="CU221" i="2"/>
  <c r="CQ221" i="2"/>
  <c r="CM221" i="2"/>
  <c r="CI221" i="2"/>
  <c r="CE221" i="2"/>
  <c r="CA221" i="2"/>
  <c r="BW221" i="2"/>
  <c r="BS221" i="2"/>
  <c r="BO221" i="2"/>
  <c r="BK221" i="2"/>
  <c r="BE221" i="2"/>
  <c r="BF221" i="2" s="1"/>
  <c r="BC221" i="2"/>
  <c r="BB221" i="2"/>
  <c r="DQ221" i="2" s="1"/>
  <c r="AY221" i="2"/>
  <c r="AW221" i="2"/>
  <c r="AX221" i="2" s="1"/>
  <c r="DS221" i="2" s="1"/>
  <c r="AS221" i="2"/>
  <c r="AR221" i="2"/>
  <c r="AO221" i="2"/>
  <c r="AN221" i="2"/>
  <c r="DQ220" i="2"/>
  <c r="DO220" i="2"/>
  <c r="DK220" i="2"/>
  <c r="DG220" i="2"/>
  <c r="DC220" i="2"/>
  <c r="CY220" i="2"/>
  <c r="CU220" i="2"/>
  <c r="CQ220" i="2"/>
  <c r="CM220" i="2"/>
  <c r="CI220" i="2"/>
  <c r="CE220" i="2"/>
  <c r="CA220" i="2"/>
  <c r="BW220" i="2"/>
  <c r="BS220" i="2"/>
  <c r="BO220" i="2"/>
  <c r="BK220" i="2"/>
  <c r="BF220" i="2"/>
  <c r="BE220" i="2"/>
  <c r="BC220" i="2"/>
  <c r="BB220" i="2"/>
  <c r="AY220" i="2"/>
  <c r="AW220" i="2"/>
  <c r="AX220" i="2" s="1"/>
  <c r="DS220" i="2" s="1"/>
  <c r="AS220" i="2"/>
  <c r="AR220" i="2"/>
  <c r="AO220" i="2"/>
  <c r="AN220" i="2"/>
  <c r="DO219" i="2"/>
  <c r="DK219" i="2"/>
  <c r="DG219" i="2"/>
  <c r="DC219" i="2"/>
  <c r="CY219" i="2"/>
  <c r="CU219" i="2"/>
  <c r="CQ219" i="2"/>
  <c r="CM219" i="2"/>
  <c r="CI219" i="2"/>
  <c r="CE219" i="2"/>
  <c r="CA219" i="2"/>
  <c r="BW219" i="2"/>
  <c r="BS219" i="2"/>
  <c r="BO219" i="2"/>
  <c r="BK219" i="2"/>
  <c r="BE219" i="2"/>
  <c r="BF219" i="2" s="1"/>
  <c r="BC219" i="2"/>
  <c r="BB219" i="2"/>
  <c r="DQ219" i="2" s="1"/>
  <c r="AY219" i="2"/>
  <c r="AW219" i="2"/>
  <c r="AX219" i="2" s="1"/>
  <c r="DS219" i="2" s="1"/>
  <c r="AS219" i="2"/>
  <c r="AR219" i="2"/>
  <c r="AO219" i="2"/>
  <c r="AN219" i="2"/>
  <c r="DQ218" i="2"/>
  <c r="DO218" i="2"/>
  <c r="DK218" i="2"/>
  <c r="DG218" i="2"/>
  <c r="DC218" i="2"/>
  <c r="CY218" i="2"/>
  <c r="CU218" i="2"/>
  <c r="CQ218" i="2"/>
  <c r="CM218" i="2"/>
  <c r="CI218" i="2"/>
  <c r="CE218" i="2"/>
  <c r="CA218" i="2"/>
  <c r="BW218" i="2"/>
  <c r="BS218" i="2"/>
  <c r="BO218" i="2"/>
  <c r="BK218" i="2"/>
  <c r="BF218" i="2"/>
  <c r="BE218" i="2"/>
  <c r="BC218" i="2"/>
  <c r="BB218" i="2"/>
  <c r="AY218" i="2"/>
  <c r="AW218" i="2"/>
  <c r="AX218" i="2" s="1"/>
  <c r="DS218" i="2" s="1"/>
  <c r="AS218" i="2"/>
  <c r="AR218" i="2"/>
  <c r="AO218" i="2"/>
  <c r="AN218" i="2"/>
  <c r="DO217" i="2"/>
  <c r="DK217" i="2"/>
  <c r="DG217" i="2"/>
  <c r="DC217" i="2"/>
  <c r="CY217" i="2"/>
  <c r="CU217" i="2"/>
  <c r="CQ217" i="2"/>
  <c r="CM217" i="2"/>
  <c r="CI217" i="2"/>
  <c r="CE217" i="2"/>
  <c r="CA217" i="2"/>
  <c r="BW217" i="2"/>
  <c r="BS217" i="2"/>
  <c r="BO217" i="2"/>
  <c r="BK217" i="2"/>
  <c r="BF217" i="2"/>
  <c r="BB217" i="2"/>
  <c r="BC217" i="2" s="1"/>
  <c r="AY217" i="2"/>
  <c r="AW217" i="2"/>
  <c r="AX217" i="2" s="1"/>
  <c r="DS217" i="2" s="1"/>
  <c r="AS217" i="2"/>
  <c r="AR217" i="2"/>
  <c r="AO217" i="2"/>
  <c r="AN217" i="2"/>
  <c r="DQ216" i="2"/>
  <c r="DO216" i="2"/>
  <c r="DK216" i="2"/>
  <c r="DG216" i="2"/>
  <c r="DC216" i="2"/>
  <c r="CY216" i="2"/>
  <c r="CU216" i="2"/>
  <c r="CQ216" i="2"/>
  <c r="CM216" i="2"/>
  <c r="CI216" i="2"/>
  <c r="CE216" i="2"/>
  <c r="CA216" i="2"/>
  <c r="BW216" i="2"/>
  <c r="BS216" i="2"/>
  <c r="BO216" i="2"/>
  <c r="BK216" i="2"/>
  <c r="BF216" i="2"/>
  <c r="BB216" i="2"/>
  <c r="BC216" i="2" s="1"/>
  <c r="AY216" i="2"/>
  <c r="AX216" i="2"/>
  <c r="DS216" i="2" s="1"/>
  <c r="AW216" i="2"/>
  <c r="AS216" i="2"/>
  <c r="AR216" i="2"/>
  <c r="AO216" i="2"/>
  <c r="AN216" i="2"/>
  <c r="DQ215" i="2"/>
  <c r="DO215" i="2"/>
  <c r="DK215" i="2"/>
  <c r="DG215" i="2"/>
  <c r="DC215" i="2"/>
  <c r="CY215" i="2"/>
  <c r="CU215" i="2"/>
  <c r="CQ215" i="2"/>
  <c r="CM215" i="2"/>
  <c r="CI215" i="2"/>
  <c r="CE215" i="2"/>
  <c r="CA215" i="2"/>
  <c r="BW215" i="2"/>
  <c r="BS215" i="2"/>
  <c r="BO215" i="2"/>
  <c r="BK215" i="2"/>
  <c r="BE215" i="2"/>
  <c r="BF215" i="2" s="1"/>
  <c r="BC215" i="2"/>
  <c r="BB215" i="2"/>
  <c r="AY215" i="2"/>
  <c r="AX215" i="2"/>
  <c r="DS215" i="2" s="1"/>
  <c r="AW215" i="2"/>
  <c r="AS215" i="2"/>
  <c r="AR215" i="2"/>
  <c r="AO215" i="2"/>
  <c r="AN215" i="2"/>
  <c r="DO214" i="2"/>
  <c r="DK214" i="2"/>
  <c r="DG214" i="2"/>
  <c r="DC214" i="2"/>
  <c r="CY214" i="2"/>
  <c r="CU214" i="2"/>
  <c r="CQ214" i="2"/>
  <c r="CM214" i="2"/>
  <c r="CI214" i="2"/>
  <c r="CE214" i="2"/>
  <c r="CA214" i="2"/>
  <c r="BW214" i="2"/>
  <c r="BS214" i="2"/>
  <c r="BO214" i="2"/>
  <c r="BK214" i="2"/>
  <c r="BE214" i="2"/>
  <c r="BF214" i="2" s="1"/>
  <c r="BB214" i="2"/>
  <c r="DQ214" i="2" s="1"/>
  <c r="AY214" i="2"/>
  <c r="AX214" i="2"/>
  <c r="DS214" i="2" s="1"/>
  <c r="AW214" i="2"/>
  <c r="AS214" i="2"/>
  <c r="AR214" i="2"/>
  <c r="AO214" i="2"/>
  <c r="AN214" i="2"/>
  <c r="DQ213" i="2"/>
  <c r="DO213" i="2"/>
  <c r="DK213" i="2"/>
  <c r="DG213" i="2"/>
  <c r="DC213" i="2"/>
  <c r="CY213" i="2"/>
  <c r="CU213" i="2"/>
  <c r="CQ213" i="2"/>
  <c r="CM213" i="2"/>
  <c r="CI213" i="2"/>
  <c r="CE213" i="2"/>
  <c r="CA213" i="2"/>
  <c r="BW213" i="2"/>
  <c r="BS213" i="2"/>
  <c r="BO213" i="2"/>
  <c r="BK213" i="2"/>
  <c r="BF213" i="2"/>
  <c r="BC213" i="2"/>
  <c r="BB213" i="2"/>
  <c r="AY213" i="2"/>
  <c r="AW213" i="2"/>
  <c r="AX213" i="2" s="1"/>
  <c r="DS213" i="2" s="1"/>
  <c r="AS213" i="2"/>
  <c r="AR213" i="2"/>
  <c r="AO213" i="2"/>
  <c r="AN213" i="2"/>
  <c r="DO212" i="2"/>
  <c r="DK212" i="2"/>
  <c r="DG212" i="2"/>
  <c r="DC212" i="2"/>
  <c r="CY212" i="2"/>
  <c r="CU212" i="2"/>
  <c r="CQ212" i="2"/>
  <c r="CM212" i="2"/>
  <c r="CI212" i="2"/>
  <c r="CE212" i="2"/>
  <c r="CA212" i="2"/>
  <c r="BW212" i="2"/>
  <c r="BS212" i="2"/>
  <c r="BO212" i="2"/>
  <c r="BK212" i="2"/>
  <c r="BE212" i="2"/>
  <c r="BF212" i="2" s="1"/>
  <c r="BC212" i="2"/>
  <c r="BB212" i="2"/>
  <c r="DQ212" i="2" s="1"/>
  <c r="AY212" i="2"/>
  <c r="AW212" i="2"/>
  <c r="AX212" i="2" s="1"/>
  <c r="DS212" i="2" s="1"/>
  <c r="AS212" i="2"/>
  <c r="AR212" i="2"/>
  <c r="AO212" i="2"/>
  <c r="AN212" i="2"/>
  <c r="DQ211" i="2"/>
  <c r="DO211" i="2"/>
  <c r="DK211" i="2"/>
  <c r="DG211" i="2"/>
  <c r="DC211" i="2"/>
  <c r="CY211" i="2"/>
  <c r="CU211" i="2"/>
  <c r="CQ211" i="2"/>
  <c r="CM211" i="2"/>
  <c r="CI211" i="2"/>
  <c r="CE211" i="2"/>
  <c r="CA211" i="2"/>
  <c r="BW211" i="2"/>
  <c r="BS211" i="2"/>
  <c r="BO211" i="2"/>
  <c r="BK211" i="2"/>
  <c r="BF211" i="2"/>
  <c r="BE211" i="2"/>
  <c r="BC211" i="2"/>
  <c r="BB211" i="2"/>
  <c r="AY211" i="2"/>
  <c r="AW211" i="2"/>
  <c r="AX211" i="2" s="1"/>
  <c r="DS211" i="2" s="1"/>
  <c r="AS211" i="2"/>
  <c r="AR211" i="2"/>
  <c r="AO211" i="2"/>
  <c r="AN211" i="2"/>
  <c r="DO210" i="2"/>
  <c r="DK210" i="2"/>
  <c r="DG210" i="2"/>
  <c r="DC210" i="2"/>
  <c r="CY210" i="2"/>
  <c r="CU210" i="2"/>
  <c r="CQ210" i="2"/>
  <c r="CM210" i="2"/>
  <c r="CI210" i="2"/>
  <c r="CE210" i="2"/>
  <c r="CA210" i="2"/>
  <c r="BW210" i="2"/>
  <c r="BS210" i="2"/>
  <c r="BO210" i="2"/>
  <c r="BK210" i="2"/>
  <c r="BF210" i="2"/>
  <c r="BB210" i="2"/>
  <c r="BC210" i="2" s="1"/>
  <c r="AY210" i="2"/>
  <c r="AW210" i="2"/>
  <c r="AX210" i="2" s="1"/>
  <c r="DS210" i="2" s="1"/>
  <c r="AS210" i="2"/>
  <c r="AR210" i="2"/>
  <c r="AO210" i="2"/>
  <c r="AN210" i="2"/>
  <c r="DQ209" i="2"/>
  <c r="DO209" i="2"/>
  <c r="DK209" i="2"/>
  <c r="DG209" i="2"/>
  <c r="DC209" i="2"/>
  <c r="CY209" i="2"/>
  <c r="CU209" i="2"/>
  <c r="CQ209" i="2"/>
  <c r="CM209" i="2"/>
  <c r="CI209" i="2"/>
  <c r="CE209" i="2"/>
  <c r="CA209" i="2"/>
  <c r="BW209" i="2"/>
  <c r="BS209" i="2"/>
  <c r="BO209" i="2"/>
  <c r="BK209" i="2"/>
  <c r="BF209" i="2"/>
  <c r="BE209" i="2"/>
  <c r="BC209" i="2"/>
  <c r="BB209" i="2"/>
  <c r="AY209" i="2"/>
  <c r="AW209" i="2"/>
  <c r="AX209" i="2" s="1"/>
  <c r="DS209" i="2" s="1"/>
  <c r="AS209" i="2"/>
  <c r="AR209" i="2"/>
  <c r="AO209" i="2"/>
  <c r="AN209" i="2"/>
  <c r="DQ208" i="2"/>
  <c r="DO208" i="2"/>
  <c r="DK208" i="2"/>
  <c r="DG208" i="2"/>
  <c r="DC208" i="2"/>
  <c r="CY208" i="2"/>
  <c r="CU208" i="2"/>
  <c r="CQ208" i="2"/>
  <c r="CM208" i="2"/>
  <c r="CI208" i="2"/>
  <c r="CE208" i="2"/>
  <c r="CA208" i="2"/>
  <c r="BW208" i="2"/>
  <c r="BS208" i="2"/>
  <c r="BO208" i="2"/>
  <c r="BK208" i="2"/>
  <c r="BF208" i="2"/>
  <c r="BB208" i="2"/>
  <c r="BC208" i="2" s="1"/>
  <c r="AY208" i="2"/>
  <c r="AX208" i="2"/>
  <c r="DS208" i="2" s="1"/>
  <c r="AW208" i="2"/>
  <c r="AS208" i="2"/>
  <c r="AR208" i="2"/>
  <c r="AO208" i="2"/>
  <c r="AN208" i="2"/>
  <c r="DQ207" i="2"/>
  <c r="DO207" i="2"/>
  <c r="DK207" i="2"/>
  <c r="DG207" i="2"/>
  <c r="DC207" i="2"/>
  <c r="CY207" i="2"/>
  <c r="CU207" i="2"/>
  <c r="CQ207" i="2"/>
  <c r="CM207" i="2"/>
  <c r="CI207" i="2"/>
  <c r="CE207" i="2"/>
  <c r="CA207" i="2"/>
  <c r="BW207" i="2"/>
  <c r="BS207" i="2"/>
  <c r="BO207" i="2"/>
  <c r="BK207" i="2"/>
  <c r="BF207" i="2"/>
  <c r="BC207" i="2"/>
  <c r="BB207" i="2"/>
  <c r="AY207" i="2"/>
  <c r="AW207" i="2"/>
  <c r="AX207" i="2" s="1"/>
  <c r="DS207" i="2" s="1"/>
  <c r="AS207" i="2"/>
  <c r="AR207" i="2"/>
  <c r="AO207" i="2"/>
  <c r="AN207" i="2"/>
  <c r="DO206" i="2"/>
  <c r="DK206" i="2"/>
  <c r="DG206" i="2"/>
  <c r="DC206" i="2"/>
  <c r="CY206" i="2"/>
  <c r="CU206" i="2"/>
  <c r="CQ206" i="2"/>
  <c r="CM206" i="2"/>
  <c r="CI206" i="2"/>
  <c r="CE206" i="2"/>
  <c r="CA206" i="2"/>
  <c r="BW206" i="2"/>
  <c r="BS206" i="2"/>
  <c r="BO206" i="2"/>
  <c r="BK206" i="2"/>
  <c r="BF206" i="2"/>
  <c r="BB206" i="2"/>
  <c r="DQ206" i="2" s="1"/>
  <c r="AY206" i="2"/>
  <c r="AW206" i="2"/>
  <c r="AX206" i="2" s="1"/>
  <c r="DS206" i="2" s="1"/>
  <c r="AS206" i="2"/>
  <c r="AR206" i="2"/>
  <c r="AO206" i="2"/>
  <c r="AN206" i="2"/>
  <c r="DS205" i="2"/>
  <c r="DO205" i="2"/>
  <c r="DK205" i="2"/>
  <c r="DG205" i="2"/>
  <c r="DC205" i="2"/>
  <c r="CY205" i="2"/>
  <c r="CU205" i="2"/>
  <c r="CQ205" i="2"/>
  <c r="CM205" i="2"/>
  <c r="CI205" i="2"/>
  <c r="CE205" i="2"/>
  <c r="CA205" i="2"/>
  <c r="BW205" i="2"/>
  <c r="BS205" i="2"/>
  <c r="BO205" i="2"/>
  <c r="BK205" i="2"/>
  <c r="BE205" i="2"/>
  <c r="BF205" i="2" s="1"/>
  <c r="BB205" i="2"/>
  <c r="AY205" i="2"/>
  <c r="AX205" i="2"/>
  <c r="AW205" i="2"/>
  <c r="AS205" i="2"/>
  <c r="AR205" i="2"/>
  <c r="AO205" i="2"/>
  <c r="AN205" i="2"/>
  <c r="DS204" i="2"/>
  <c r="DO204" i="2"/>
  <c r="DK204" i="2"/>
  <c r="DG204" i="2"/>
  <c r="DC204" i="2"/>
  <c r="CY204" i="2"/>
  <c r="CU204" i="2"/>
  <c r="CQ204" i="2"/>
  <c r="CM204" i="2"/>
  <c r="CI204" i="2"/>
  <c r="CE204" i="2"/>
  <c r="CA204" i="2"/>
  <c r="BW204" i="2"/>
  <c r="BS204" i="2"/>
  <c r="BO204" i="2"/>
  <c r="BK204" i="2"/>
  <c r="BF204" i="2"/>
  <c r="BB204" i="2"/>
  <c r="BC204" i="2" s="1"/>
  <c r="AY204" i="2"/>
  <c r="AX204" i="2"/>
  <c r="AW204" i="2"/>
  <c r="AS204" i="2"/>
  <c r="AR204" i="2"/>
  <c r="AO204" i="2"/>
  <c r="AN204" i="2"/>
  <c r="DQ203" i="2"/>
  <c r="DO203" i="2"/>
  <c r="DK203" i="2"/>
  <c r="DG203" i="2"/>
  <c r="DC203" i="2"/>
  <c r="CY203" i="2"/>
  <c r="CU203" i="2"/>
  <c r="CQ203" i="2"/>
  <c r="CM203" i="2"/>
  <c r="CI203" i="2"/>
  <c r="CE203" i="2"/>
  <c r="CA203" i="2"/>
  <c r="BW203" i="2"/>
  <c r="BS203" i="2"/>
  <c r="BO203" i="2"/>
  <c r="BK203" i="2"/>
  <c r="BE203" i="2"/>
  <c r="BF203" i="2" s="1"/>
  <c r="BB203" i="2"/>
  <c r="BC203" i="2" s="1"/>
  <c r="AY203" i="2"/>
  <c r="AX203" i="2"/>
  <c r="DS203" i="2" s="1"/>
  <c r="AW203" i="2"/>
  <c r="AS203" i="2"/>
  <c r="AR203" i="2"/>
  <c r="AO203" i="2"/>
  <c r="AN203" i="2"/>
  <c r="DO202" i="2"/>
  <c r="DK202" i="2"/>
  <c r="DG202" i="2"/>
  <c r="DC202" i="2"/>
  <c r="CY202" i="2"/>
  <c r="CU202" i="2"/>
  <c r="CQ202" i="2"/>
  <c r="CM202" i="2"/>
  <c r="CI202" i="2"/>
  <c r="CE202" i="2"/>
  <c r="CA202" i="2"/>
  <c r="BW202" i="2"/>
  <c r="BS202" i="2"/>
  <c r="BO202" i="2"/>
  <c r="BK202" i="2"/>
  <c r="BE202" i="2"/>
  <c r="BF202" i="2" s="1"/>
  <c r="BB202" i="2"/>
  <c r="DQ202" i="2" s="1"/>
  <c r="AY202" i="2"/>
  <c r="AX202" i="2"/>
  <c r="DS202" i="2" s="1"/>
  <c r="AW202" i="2"/>
  <c r="AS202" i="2"/>
  <c r="AR202" i="2"/>
  <c r="AO202" i="2"/>
  <c r="AN202" i="2"/>
  <c r="DO201" i="2"/>
  <c r="DK201" i="2"/>
  <c r="DG201" i="2"/>
  <c r="DC201" i="2"/>
  <c r="CY201" i="2"/>
  <c r="CU201" i="2"/>
  <c r="CQ201" i="2"/>
  <c r="CM201" i="2"/>
  <c r="CI201" i="2"/>
  <c r="CE201" i="2"/>
  <c r="CA201" i="2"/>
  <c r="BW201" i="2"/>
  <c r="BS201" i="2"/>
  <c r="BO201" i="2"/>
  <c r="BK201" i="2"/>
  <c r="BF201" i="2"/>
  <c r="BE201" i="2"/>
  <c r="BC201" i="2"/>
  <c r="BB201" i="2"/>
  <c r="AY201" i="2"/>
  <c r="AW201" i="2"/>
  <c r="AX201" i="2" s="1"/>
  <c r="DS201" i="2" s="1"/>
  <c r="AS201" i="2"/>
  <c r="AR201" i="2"/>
  <c r="AO201" i="2"/>
  <c r="AN201" i="2"/>
  <c r="DO200" i="2"/>
  <c r="DK200" i="2"/>
  <c r="DG200" i="2"/>
  <c r="DC200" i="2"/>
  <c r="CY200" i="2"/>
  <c r="CU200" i="2"/>
  <c r="CQ200" i="2"/>
  <c r="CM200" i="2"/>
  <c r="CI200" i="2"/>
  <c r="CE200" i="2"/>
  <c r="CA200" i="2"/>
  <c r="BW200" i="2"/>
  <c r="BS200" i="2"/>
  <c r="BO200" i="2"/>
  <c r="BK200" i="2"/>
  <c r="BF200" i="2"/>
  <c r="BB200" i="2"/>
  <c r="AY200" i="2"/>
  <c r="AX200" i="2"/>
  <c r="DS200" i="2" s="1"/>
  <c r="AW200" i="2"/>
  <c r="AS200" i="2"/>
  <c r="AR200" i="2"/>
  <c r="AO200" i="2"/>
  <c r="AN200" i="2"/>
  <c r="DO199" i="2"/>
  <c r="DK199" i="2"/>
  <c r="DG199" i="2"/>
  <c r="DC199" i="2"/>
  <c r="CY199" i="2"/>
  <c r="CU199" i="2"/>
  <c r="CQ199" i="2"/>
  <c r="CM199" i="2"/>
  <c r="CI199" i="2"/>
  <c r="CE199" i="2"/>
  <c r="CA199" i="2"/>
  <c r="BW199" i="2"/>
  <c r="BS199" i="2"/>
  <c r="BO199" i="2"/>
  <c r="BK199" i="2"/>
  <c r="BF199" i="2"/>
  <c r="BC199" i="2"/>
  <c r="BB199" i="2"/>
  <c r="DQ199" i="2" s="1"/>
  <c r="AY199" i="2"/>
  <c r="AW199" i="2"/>
  <c r="AX199" i="2" s="1"/>
  <c r="DS199" i="2" s="1"/>
  <c r="AS199" i="2"/>
  <c r="AR199" i="2"/>
  <c r="AO199" i="2"/>
  <c r="AN199" i="2"/>
  <c r="DO198" i="2"/>
  <c r="DK198" i="2"/>
  <c r="DG198" i="2"/>
  <c r="DC198" i="2"/>
  <c r="CY198" i="2"/>
  <c r="CU198" i="2"/>
  <c r="CQ198" i="2"/>
  <c r="CM198" i="2"/>
  <c r="CI198" i="2"/>
  <c r="CE198" i="2"/>
  <c r="CA198" i="2"/>
  <c r="BW198" i="2"/>
  <c r="BS198" i="2"/>
  <c r="BO198" i="2"/>
  <c r="BK198" i="2"/>
  <c r="BF198" i="2"/>
  <c r="BC198" i="2"/>
  <c r="BB198" i="2"/>
  <c r="AY198" i="2"/>
  <c r="AW198" i="2"/>
  <c r="AX198" i="2" s="1"/>
  <c r="DS198" i="2" s="1"/>
  <c r="AS198" i="2"/>
  <c r="AR198" i="2"/>
  <c r="AO198" i="2"/>
  <c r="AN198" i="2"/>
  <c r="DO197" i="2"/>
  <c r="DK197" i="2"/>
  <c r="DG197" i="2"/>
  <c r="DC197" i="2"/>
  <c r="CY197" i="2"/>
  <c r="CU197" i="2"/>
  <c r="CQ197" i="2"/>
  <c r="CM197" i="2"/>
  <c r="CI197" i="2"/>
  <c r="CE197" i="2"/>
  <c r="CA197" i="2"/>
  <c r="BW197" i="2"/>
  <c r="BS197" i="2"/>
  <c r="BO197" i="2"/>
  <c r="BK197" i="2"/>
  <c r="BE197" i="2"/>
  <c r="BF197" i="2" s="1"/>
  <c r="BC197" i="2"/>
  <c r="BB197" i="2"/>
  <c r="DQ197" i="2" s="1"/>
  <c r="AY197" i="2"/>
  <c r="AW197" i="2"/>
  <c r="AX197" i="2" s="1"/>
  <c r="DS197" i="2" s="1"/>
  <c r="AS197" i="2"/>
  <c r="AR197" i="2"/>
  <c r="AO197" i="2"/>
  <c r="AN197" i="2"/>
  <c r="DO196" i="2"/>
  <c r="DK196" i="2"/>
  <c r="DG196" i="2"/>
  <c r="DC196" i="2"/>
  <c r="CY196" i="2"/>
  <c r="CU196" i="2"/>
  <c r="CQ196" i="2"/>
  <c r="CM196" i="2"/>
  <c r="CI196" i="2"/>
  <c r="CE196" i="2"/>
  <c r="CA196" i="2"/>
  <c r="BW196" i="2"/>
  <c r="BS196" i="2"/>
  <c r="BO196" i="2"/>
  <c r="BK196" i="2"/>
  <c r="BF196" i="2"/>
  <c r="BC196" i="2"/>
  <c r="BB196" i="2"/>
  <c r="AY196" i="2"/>
  <c r="AW196" i="2"/>
  <c r="AX196" i="2" s="1"/>
  <c r="DS196" i="2" s="1"/>
  <c r="AS196" i="2"/>
  <c r="AR196" i="2"/>
  <c r="AO196" i="2"/>
  <c r="AN196" i="2"/>
  <c r="DO195" i="2"/>
  <c r="DK195" i="2"/>
  <c r="DG195" i="2"/>
  <c r="DC195" i="2"/>
  <c r="CY195" i="2"/>
  <c r="CU195" i="2"/>
  <c r="CQ195" i="2"/>
  <c r="CM195" i="2"/>
  <c r="CI195" i="2"/>
  <c r="CE195" i="2"/>
  <c r="CA195" i="2"/>
  <c r="BW195" i="2"/>
  <c r="BS195" i="2"/>
  <c r="BO195" i="2"/>
  <c r="BK195" i="2"/>
  <c r="BF195" i="2"/>
  <c r="BC195" i="2"/>
  <c r="BB195" i="2"/>
  <c r="AY195" i="2"/>
  <c r="AW195" i="2"/>
  <c r="AX195" i="2" s="1"/>
  <c r="DS195" i="2" s="1"/>
  <c r="AS195" i="2"/>
  <c r="AR195" i="2"/>
  <c r="AO195" i="2"/>
  <c r="AN195" i="2"/>
  <c r="DO194" i="2"/>
  <c r="DK194" i="2"/>
  <c r="DG194" i="2"/>
  <c r="DC194" i="2"/>
  <c r="CY194" i="2"/>
  <c r="CU194" i="2"/>
  <c r="CQ194" i="2"/>
  <c r="CM194" i="2"/>
  <c r="CI194" i="2"/>
  <c r="CE194" i="2"/>
  <c r="CA194" i="2"/>
  <c r="BW194" i="2"/>
  <c r="BS194" i="2"/>
  <c r="BO194" i="2"/>
  <c r="BK194" i="2"/>
  <c r="BF194" i="2"/>
  <c r="BB194" i="2"/>
  <c r="BC194" i="2" s="1"/>
  <c r="AY194" i="2"/>
  <c r="AW194" i="2"/>
  <c r="AX194" i="2" s="1"/>
  <c r="DS194" i="2" s="1"/>
  <c r="AS194" i="2"/>
  <c r="AR194" i="2"/>
  <c r="AO194" i="2"/>
  <c r="AN194" i="2"/>
  <c r="DO193" i="2"/>
  <c r="DK193" i="2"/>
  <c r="DG193" i="2"/>
  <c r="DC193" i="2"/>
  <c r="CY193" i="2"/>
  <c r="CU193" i="2"/>
  <c r="CQ193" i="2"/>
  <c r="CM193" i="2"/>
  <c r="CI193" i="2"/>
  <c r="CE193" i="2"/>
  <c r="CA193" i="2"/>
  <c r="BW193" i="2"/>
  <c r="BS193" i="2"/>
  <c r="BO193" i="2"/>
  <c r="BK193" i="2"/>
  <c r="BF193" i="2"/>
  <c r="BC193" i="2"/>
  <c r="BB193" i="2"/>
  <c r="AY193" i="2"/>
  <c r="AW193" i="2"/>
  <c r="AX193" i="2" s="1"/>
  <c r="DS193" i="2" s="1"/>
  <c r="AS193" i="2"/>
  <c r="AR193" i="2"/>
  <c r="AO193" i="2"/>
  <c r="AN193" i="2"/>
  <c r="DQ192" i="2"/>
  <c r="DO192" i="2"/>
  <c r="DK192" i="2"/>
  <c r="DG192" i="2"/>
  <c r="DC192" i="2"/>
  <c r="CY192" i="2"/>
  <c r="CU192" i="2"/>
  <c r="CQ192" i="2"/>
  <c r="CM192" i="2"/>
  <c r="CI192" i="2"/>
  <c r="CE192" i="2"/>
  <c r="CA192" i="2"/>
  <c r="BW192" i="2"/>
  <c r="BS192" i="2"/>
  <c r="BO192" i="2"/>
  <c r="BK192" i="2"/>
  <c r="BF192" i="2"/>
  <c r="BE192" i="2"/>
  <c r="BC192" i="2"/>
  <c r="BB192" i="2"/>
  <c r="AY192" i="2"/>
  <c r="AW192" i="2"/>
  <c r="AX192" i="2" s="1"/>
  <c r="DS192" i="2" s="1"/>
  <c r="AS192" i="2"/>
  <c r="AR192" i="2"/>
  <c r="AO192" i="2"/>
  <c r="AN192" i="2"/>
  <c r="DO191" i="2"/>
  <c r="DK191" i="2"/>
  <c r="DG191" i="2"/>
  <c r="DC191" i="2"/>
  <c r="CY191" i="2"/>
  <c r="CU191" i="2"/>
  <c r="CQ191" i="2"/>
  <c r="CM191" i="2"/>
  <c r="CI191" i="2"/>
  <c r="CE191" i="2"/>
  <c r="CA191" i="2"/>
  <c r="BW191" i="2"/>
  <c r="BS191" i="2"/>
  <c r="BO191" i="2"/>
  <c r="BK191" i="2"/>
  <c r="BF191" i="2"/>
  <c r="BB191" i="2"/>
  <c r="BC191" i="2" s="1"/>
  <c r="AY191" i="2"/>
  <c r="AW191" i="2"/>
  <c r="AX191" i="2" s="1"/>
  <c r="DS191" i="2" s="1"/>
  <c r="AS191" i="2"/>
  <c r="AR191" i="2"/>
  <c r="AO191" i="2"/>
  <c r="AN191" i="2"/>
  <c r="DO190" i="2"/>
  <c r="DK190" i="2"/>
  <c r="DG190" i="2"/>
  <c r="DC190" i="2"/>
  <c r="CY190" i="2"/>
  <c r="CU190" i="2"/>
  <c r="CQ190" i="2"/>
  <c r="CM190" i="2"/>
  <c r="CI190" i="2"/>
  <c r="CE190" i="2"/>
  <c r="CA190" i="2"/>
  <c r="BW190" i="2"/>
  <c r="BS190" i="2"/>
  <c r="BO190" i="2"/>
  <c r="BK190" i="2"/>
  <c r="BF190" i="2"/>
  <c r="BC190" i="2"/>
  <c r="BB190" i="2"/>
  <c r="AY190" i="2"/>
  <c r="AW190" i="2"/>
  <c r="AX190" i="2" s="1"/>
  <c r="DS190" i="2" s="1"/>
  <c r="AS190" i="2"/>
  <c r="AR190" i="2"/>
  <c r="AO190" i="2"/>
  <c r="AN190" i="2"/>
  <c r="DO189" i="2"/>
  <c r="DK189" i="2"/>
  <c r="DG189" i="2"/>
  <c r="DC189" i="2"/>
  <c r="CY189" i="2"/>
  <c r="CU189" i="2"/>
  <c r="CQ189" i="2"/>
  <c r="CM189" i="2"/>
  <c r="CI189" i="2"/>
  <c r="CE189" i="2"/>
  <c r="CA189" i="2"/>
  <c r="BW189" i="2"/>
  <c r="BS189" i="2"/>
  <c r="BO189" i="2"/>
  <c r="BK189" i="2"/>
  <c r="BF189" i="2"/>
  <c r="BB189" i="2"/>
  <c r="DQ189" i="2" s="1"/>
  <c r="AY189" i="2"/>
  <c r="AW189" i="2"/>
  <c r="AX189" i="2" s="1"/>
  <c r="DS189" i="2" s="1"/>
  <c r="AS189" i="2"/>
  <c r="AR189" i="2"/>
  <c r="AO189" i="2"/>
  <c r="AN189" i="2"/>
  <c r="DO188" i="2"/>
  <c r="DK188" i="2"/>
  <c r="DG188" i="2"/>
  <c r="DC188" i="2"/>
  <c r="CY188" i="2"/>
  <c r="CU188" i="2"/>
  <c r="CQ188" i="2"/>
  <c r="CM188" i="2"/>
  <c r="CI188" i="2"/>
  <c r="CE188" i="2"/>
  <c r="CA188" i="2"/>
  <c r="BW188" i="2"/>
  <c r="BS188" i="2"/>
  <c r="BO188" i="2"/>
  <c r="BK188" i="2"/>
  <c r="BF188" i="2"/>
  <c r="BB188" i="2"/>
  <c r="DQ188" i="2" s="1"/>
  <c r="AY188" i="2"/>
  <c r="AW188" i="2"/>
  <c r="AX188" i="2" s="1"/>
  <c r="DS188" i="2" s="1"/>
  <c r="AS188" i="2"/>
  <c r="AR188" i="2"/>
  <c r="AO188" i="2"/>
  <c r="AN188" i="2"/>
  <c r="DQ187" i="2"/>
  <c r="DO187" i="2"/>
  <c r="DK187" i="2"/>
  <c r="DG187" i="2"/>
  <c r="DC187" i="2"/>
  <c r="CY187" i="2"/>
  <c r="CU187" i="2"/>
  <c r="CQ187" i="2"/>
  <c r="CM187" i="2"/>
  <c r="CI187" i="2"/>
  <c r="CE187" i="2"/>
  <c r="CA187" i="2"/>
  <c r="BW187" i="2"/>
  <c r="BS187" i="2"/>
  <c r="BO187" i="2"/>
  <c r="BK187" i="2"/>
  <c r="BF187" i="2"/>
  <c r="BB187" i="2"/>
  <c r="BC187" i="2" s="1"/>
  <c r="AY187" i="2"/>
  <c r="AX187" i="2"/>
  <c r="DS187" i="2" s="1"/>
  <c r="AW187" i="2"/>
  <c r="AS187" i="2"/>
  <c r="AR187" i="2"/>
  <c r="AO187" i="2"/>
  <c r="AN187" i="2"/>
  <c r="DQ186" i="2"/>
  <c r="DO186" i="2"/>
  <c r="DK186" i="2"/>
  <c r="DG186" i="2"/>
  <c r="DC186" i="2"/>
  <c r="CY186" i="2"/>
  <c r="CU186" i="2"/>
  <c r="CQ186" i="2"/>
  <c r="CM186" i="2"/>
  <c r="CI186" i="2"/>
  <c r="CE186" i="2"/>
  <c r="CA186" i="2"/>
  <c r="BW186" i="2"/>
  <c r="BS186" i="2"/>
  <c r="BO186" i="2"/>
  <c r="BK186" i="2"/>
  <c r="BF186" i="2"/>
  <c r="BC186" i="2"/>
  <c r="BB186" i="2"/>
  <c r="AY186" i="2"/>
  <c r="AW186" i="2"/>
  <c r="AX186" i="2" s="1"/>
  <c r="DS186" i="2" s="1"/>
  <c r="AS186" i="2"/>
  <c r="AR186" i="2"/>
  <c r="AO186" i="2"/>
  <c r="AN186" i="2"/>
  <c r="DO185" i="2"/>
  <c r="DK185" i="2"/>
  <c r="DG185" i="2"/>
  <c r="DC185" i="2"/>
  <c r="CY185" i="2"/>
  <c r="CU185" i="2"/>
  <c r="CQ185" i="2"/>
  <c r="CM185" i="2"/>
  <c r="CI185" i="2"/>
  <c r="CE185" i="2"/>
  <c r="CA185" i="2"/>
  <c r="BW185" i="2"/>
  <c r="BS185" i="2"/>
  <c r="BO185" i="2"/>
  <c r="BK185" i="2"/>
  <c r="BF185" i="2"/>
  <c r="BB185" i="2"/>
  <c r="BC185" i="2" s="1"/>
  <c r="AY185" i="2"/>
  <c r="AW185" i="2"/>
  <c r="AX185" i="2" s="1"/>
  <c r="DS185" i="2" s="1"/>
  <c r="AS185" i="2"/>
  <c r="AR185" i="2"/>
  <c r="AO185" i="2"/>
  <c r="AN185" i="2"/>
  <c r="DQ184" i="2"/>
  <c r="DO184" i="2"/>
  <c r="DK184" i="2"/>
  <c r="DG184" i="2"/>
  <c r="DC184" i="2"/>
  <c r="CY184" i="2"/>
  <c r="CU184" i="2"/>
  <c r="CQ184" i="2"/>
  <c r="CM184" i="2"/>
  <c r="CI184" i="2"/>
  <c r="CE184" i="2"/>
  <c r="CA184" i="2"/>
  <c r="BW184" i="2"/>
  <c r="BS184" i="2"/>
  <c r="BO184" i="2"/>
  <c r="BK184" i="2"/>
  <c r="BF184" i="2"/>
  <c r="BE184" i="2"/>
  <c r="BC184" i="2"/>
  <c r="BB184" i="2"/>
  <c r="AY184" i="2"/>
  <c r="AW184" i="2"/>
  <c r="AX184" i="2" s="1"/>
  <c r="DS184" i="2" s="1"/>
  <c r="AS184" i="2"/>
  <c r="AR184" i="2"/>
  <c r="AO184" i="2"/>
  <c r="AN184" i="2"/>
  <c r="DQ183" i="2"/>
  <c r="DO183" i="2"/>
  <c r="DK183" i="2"/>
  <c r="DG183" i="2"/>
  <c r="DC183" i="2"/>
  <c r="CY183" i="2"/>
  <c r="CU183" i="2"/>
  <c r="CQ183" i="2"/>
  <c r="CM183" i="2"/>
  <c r="CI183" i="2"/>
  <c r="CE183" i="2"/>
  <c r="CA183" i="2"/>
  <c r="BW183" i="2"/>
  <c r="BS183" i="2"/>
  <c r="BO183" i="2"/>
  <c r="BK183" i="2"/>
  <c r="BF183" i="2"/>
  <c r="BB183" i="2"/>
  <c r="BC183" i="2" s="1"/>
  <c r="AY183" i="2"/>
  <c r="AX183" i="2"/>
  <c r="DS183" i="2" s="1"/>
  <c r="AW183" i="2"/>
  <c r="AS183" i="2"/>
  <c r="AR183" i="2"/>
  <c r="AO183" i="2"/>
  <c r="AN183" i="2"/>
  <c r="DO182" i="2"/>
  <c r="DK182" i="2"/>
  <c r="DG182" i="2"/>
  <c r="DC182" i="2"/>
  <c r="CY182" i="2"/>
  <c r="CU182" i="2"/>
  <c r="CQ182" i="2"/>
  <c r="CM182" i="2"/>
  <c r="CI182" i="2"/>
  <c r="CE182" i="2"/>
  <c r="CA182" i="2"/>
  <c r="BW182" i="2"/>
  <c r="BS182" i="2"/>
  <c r="BO182" i="2"/>
  <c r="BK182" i="2"/>
  <c r="BF182" i="2"/>
  <c r="BB182" i="2"/>
  <c r="BC182" i="2" s="1"/>
  <c r="AY182" i="2"/>
  <c r="AX182" i="2"/>
  <c r="DS182" i="2" s="1"/>
  <c r="AW182" i="2"/>
  <c r="AS182" i="2"/>
  <c r="AR182" i="2"/>
  <c r="AO182" i="2"/>
  <c r="AN182" i="2"/>
  <c r="DO181" i="2"/>
  <c r="DK181" i="2"/>
  <c r="DG181" i="2"/>
  <c r="DC181" i="2"/>
  <c r="CY181" i="2"/>
  <c r="CU181" i="2"/>
  <c r="CQ181" i="2"/>
  <c r="CM181" i="2"/>
  <c r="CI181" i="2"/>
  <c r="CE181" i="2"/>
  <c r="CA181" i="2"/>
  <c r="BW181" i="2"/>
  <c r="BS181" i="2"/>
  <c r="BO181" i="2"/>
  <c r="BK181" i="2"/>
  <c r="BF181" i="2"/>
  <c r="BC181" i="2"/>
  <c r="BB181" i="2"/>
  <c r="DQ181" i="2" s="1"/>
  <c r="AY181" i="2"/>
  <c r="AW181" i="2"/>
  <c r="AX181" i="2" s="1"/>
  <c r="DS181" i="2" s="1"/>
  <c r="AS181" i="2"/>
  <c r="AR181" i="2"/>
  <c r="AO181" i="2"/>
  <c r="AN181" i="2"/>
  <c r="DQ180" i="2"/>
  <c r="DO180" i="2"/>
  <c r="DK180" i="2"/>
  <c r="DG180" i="2"/>
  <c r="DC180" i="2"/>
  <c r="CY180" i="2"/>
  <c r="CU180" i="2"/>
  <c r="CQ180" i="2"/>
  <c r="CM180" i="2"/>
  <c r="CI180" i="2"/>
  <c r="CE180" i="2"/>
  <c r="CA180" i="2"/>
  <c r="BW180" i="2"/>
  <c r="BS180" i="2"/>
  <c r="BO180" i="2"/>
  <c r="BK180" i="2"/>
  <c r="BF180" i="2"/>
  <c r="BB180" i="2"/>
  <c r="BC180" i="2" s="1"/>
  <c r="AY180" i="2"/>
  <c r="AX180" i="2"/>
  <c r="DS180" i="2" s="1"/>
  <c r="AW180" i="2"/>
  <c r="AS180" i="2"/>
  <c r="AR180" i="2"/>
  <c r="AO180" i="2"/>
  <c r="AN180" i="2"/>
  <c r="DO179" i="2"/>
  <c r="DK179" i="2"/>
  <c r="DG179" i="2"/>
  <c r="DC179" i="2"/>
  <c r="CY179" i="2"/>
  <c r="CU179" i="2"/>
  <c r="CQ179" i="2"/>
  <c r="CM179" i="2"/>
  <c r="CI179" i="2"/>
  <c r="CE179" i="2"/>
  <c r="CA179" i="2"/>
  <c r="BW179" i="2"/>
  <c r="BS179" i="2"/>
  <c r="BO179" i="2"/>
  <c r="BK179" i="2"/>
  <c r="BE179" i="2"/>
  <c r="BF179" i="2" s="1"/>
  <c r="BC179" i="2"/>
  <c r="BB179" i="2"/>
  <c r="AY179" i="2"/>
  <c r="AW179" i="2"/>
  <c r="AX179" i="2" s="1"/>
  <c r="DS179" i="2" s="1"/>
  <c r="AS179" i="2"/>
  <c r="AR179" i="2"/>
  <c r="AO179" i="2"/>
  <c r="AN179" i="2"/>
  <c r="DO178" i="2"/>
  <c r="DK178" i="2"/>
  <c r="DG178" i="2"/>
  <c r="DC178" i="2"/>
  <c r="CY178" i="2"/>
  <c r="CU178" i="2"/>
  <c r="CQ178" i="2"/>
  <c r="CM178" i="2"/>
  <c r="CI178" i="2"/>
  <c r="CE178" i="2"/>
  <c r="CA178" i="2"/>
  <c r="BW178" i="2"/>
  <c r="BS178" i="2"/>
  <c r="BO178" i="2"/>
  <c r="BK178" i="2"/>
  <c r="BF178" i="2"/>
  <c r="BC178" i="2"/>
  <c r="BB178" i="2"/>
  <c r="AY178" i="2"/>
  <c r="AW178" i="2"/>
  <c r="AX178" i="2" s="1"/>
  <c r="DS178" i="2" s="1"/>
  <c r="AS178" i="2"/>
  <c r="AR178" i="2"/>
  <c r="AO178" i="2"/>
  <c r="AN178" i="2"/>
  <c r="DQ177" i="2"/>
  <c r="DO177" i="2"/>
  <c r="DK177" i="2"/>
  <c r="DG177" i="2"/>
  <c r="DC177" i="2"/>
  <c r="CY177" i="2"/>
  <c r="CU177" i="2"/>
  <c r="CQ177" i="2"/>
  <c r="CM177" i="2"/>
  <c r="CI177" i="2"/>
  <c r="CE177" i="2"/>
  <c r="CA177" i="2"/>
  <c r="BW177" i="2"/>
  <c r="BS177" i="2"/>
  <c r="BO177" i="2"/>
  <c r="BK177" i="2"/>
  <c r="BF177" i="2"/>
  <c r="BB177" i="2"/>
  <c r="BC177" i="2" s="1"/>
  <c r="AY177" i="2"/>
  <c r="AX177" i="2"/>
  <c r="DS177" i="2" s="1"/>
  <c r="AW177" i="2"/>
  <c r="AS177" i="2"/>
  <c r="AR177" i="2"/>
  <c r="AO177" i="2"/>
  <c r="AN177" i="2"/>
  <c r="DQ176" i="2"/>
  <c r="DO176" i="2"/>
  <c r="DK176" i="2"/>
  <c r="DG176" i="2"/>
  <c r="DC176" i="2"/>
  <c r="CY176" i="2"/>
  <c r="CU176" i="2"/>
  <c r="CQ176" i="2"/>
  <c r="CM176" i="2"/>
  <c r="CI176" i="2"/>
  <c r="CE176" i="2"/>
  <c r="CA176" i="2"/>
  <c r="BW176" i="2"/>
  <c r="BS176" i="2"/>
  <c r="BO176" i="2"/>
  <c r="BK176" i="2"/>
  <c r="BF176" i="2"/>
  <c r="BC176" i="2"/>
  <c r="BB176" i="2"/>
  <c r="AY176" i="2"/>
  <c r="AW176" i="2"/>
  <c r="AX176" i="2" s="1"/>
  <c r="DS176" i="2" s="1"/>
  <c r="AS176" i="2"/>
  <c r="AR176" i="2"/>
  <c r="AO176" i="2"/>
  <c r="AN176" i="2"/>
  <c r="DO175" i="2"/>
  <c r="DK175" i="2"/>
  <c r="DG175" i="2"/>
  <c r="DC175" i="2"/>
  <c r="CY175" i="2"/>
  <c r="CU175" i="2"/>
  <c r="CQ175" i="2"/>
  <c r="CM175" i="2"/>
  <c r="CI175" i="2"/>
  <c r="CE175" i="2"/>
  <c r="CA175" i="2"/>
  <c r="BW175" i="2"/>
  <c r="BS175" i="2"/>
  <c r="BO175" i="2"/>
  <c r="BK175" i="2"/>
  <c r="BF175" i="2"/>
  <c r="BC175" i="2"/>
  <c r="BB175" i="2"/>
  <c r="AY175" i="2"/>
  <c r="AW175" i="2"/>
  <c r="AX175" i="2" s="1"/>
  <c r="DS175" i="2" s="1"/>
  <c r="AS175" i="2"/>
  <c r="AR175" i="2"/>
  <c r="AO175" i="2"/>
  <c r="AN175" i="2"/>
  <c r="DO174" i="2"/>
  <c r="DK174" i="2"/>
  <c r="DG174" i="2"/>
  <c r="DC174" i="2"/>
  <c r="CY174" i="2"/>
  <c r="CU174" i="2"/>
  <c r="CQ174" i="2"/>
  <c r="CM174" i="2"/>
  <c r="CI174" i="2"/>
  <c r="CE174" i="2"/>
  <c r="CA174" i="2"/>
  <c r="BW174" i="2"/>
  <c r="BS174" i="2"/>
  <c r="BO174" i="2"/>
  <c r="BK174" i="2"/>
  <c r="BF174" i="2"/>
  <c r="BC174" i="2"/>
  <c r="BB174" i="2"/>
  <c r="AY174" i="2"/>
  <c r="AW174" i="2"/>
  <c r="AX174" i="2" s="1"/>
  <c r="DS174" i="2" s="1"/>
  <c r="AS174" i="2"/>
  <c r="AR174" i="2"/>
  <c r="AO174" i="2"/>
  <c r="AN174" i="2"/>
  <c r="DO173" i="2"/>
  <c r="DK173" i="2"/>
  <c r="DG173" i="2"/>
  <c r="DC173" i="2"/>
  <c r="CY173" i="2"/>
  <c r="CU173" i="2"/>
  <c r="CQ173" i="2"/>
  <c r="CM173" i="2"/>
  <c r="CI173" i="2"/>
  <c r="CE173" i="2"/>
  <c r="CA173" i="2"/>
  <c r="BW173" i="2"/>
  <c r="BS173" i="2"/>
  <c r="BO173" i="2"/>
  <c r="BK173" i="2"/>
  <c r="BF173" i="2"/>
  <c r="BB173" i="2"/>
  <c r="AY173" i="2"/>
  <c r="AX173" i="2"/>
  <c r="DS173" i="2" s="1"/>
  <c r="AW173" i="2"/>
  <c r="AS173" i="2"/>
  <c r="AR173" i="2"/>
  <c r="AO173" i="2"/>
  <c r="AN173" i="2"/>
  <c r="DS172" i="2"/>
  <c r="DO172" i="2"/>
  <c r="DK172" i="2"/>
  <c r="DG172" i="2"/>
  <c r="DC172" i="2"/>
  <c r="CY172" i="2"/>
  <c r="CU172" i="2"/>
  <c r="CQ172" i="2"/>
  <c r="CM172" i="2"/>
  <c r="CI172" i="2"/>
  <c r="CE172" i="2"/>
  <c r="CA172" i="2"/>
  <c r="BW172" i="2"/>
  <c r="BS172" i="2"/>
  <c r="BO172" i="2"/>
  <c r="BK172" i="2"/>
  <c r="BF172" i="2"/>
  <c r="BB172" i="2"/>
  <c r="BC172" i="2" s="1"/>
  <c r="AY172" i="2"/>
  <c r="AX172" i="2"/>
  <c r="AW172" i="2"/>
  <c r="AS172" i="2"/>
  <c r="AR172" i="2"/>
  <c r="AO172" i="2"/>
  <c r="AN172" i="2"/>
  <c r="DQ171" i="2"/>
  <c r="DO171" i="2"/>
  <c r="DK171" i="2"/>
  <c r="DG171" i="2"/>
  <c r="DC171" i="2"/>
  <c r="CY171" i="2"/>
  <c r="CU171" i="2"/>
  <c r="CQ171" i="2"/>
  <c r="CM171" i="2"/>
  <c r="CI171" i="2"/>
  <c r="CE171" i="2"/>
  <c r="CA171" i="2"/>
  <c r="BW171" i="2"/>
  <c r="BS171" i="2"/>
  <c r="BO171" i="2"/>
  <c r="BK171" i="2"/>
  <c r="BF171" i="2"/>
  <c r="BC171" i="2"/>
  <c r="BB171" i="2"/>
  <c r="AY171" i="2"/>
  <c r="AW171" i="2"/>
  <c r="AX171" i="2" s="1"/>
  <c r="DS171" i="2" s="1"/>
  <c r="AS171" i="2"/>
  <c r="AR171" i="2"/>
  <c r="AO171" i="2"/>
  <c r="AN171" i="2"/>
  <c r="DO170" i="2"/>
  <c r="DK170" i="2"/>
  <c r="DG170" i="2"/>
  <c r="DC170" i="2"/>
  <c r="CY170" i="2"/>
  <c r="CU170" i="2"/>
  <c r="CQ170" i="2"/>
  <c r="CM170" i="2"/>
  <c r="CI170" i="2"/>
  <c r="CE170" i="2"/>
  <c r="CA170" i="2"/>
  <c r="BW170" i="2"/>
  <c r="BS170" i="2"/>
  <c r="BO170" i="2"/>
  <c r="BK170" i="2"/>
  <c r="BF170" i="2"/>
  <c r="BB170" i="2"/>
  <c r="BC170" i="2" s="1"/>
  <c r="AY170" i="2"/>
  <c r="AW170" i="2"/>
  <c r="AX170" i="2" s="1"/>
  <c r="DS170" i="2" s="1"/>
  <c r="AS170" i="2"/>
  <c r="AR170" i="2"/>
  <c r="AO170" i="2"/>
  <c r="AN170" i="2"/>
  <c r="DO169" i="2"/>
  <c r="DK169" i="2"/>
  <c r="DG169" i="2"/>
  <c r="DC169" i="2"/>
  <c r="CY169" i="2"/>
  <c r="CU169" i="2"/>
  <c r="CQ169" i="2"/>
  <c r="CM169" i="2"/>
  <c r="CI169" i="2"/>
  <c r="CE169" i="2"/>
  <c r="CA169" i="2"/>
  <c r="BW169" i="2"/>
  <c r="BS169" i="2"/>
  <c r="BO169" i="2"/>
  <c r="BK169" i="2"/>
  <c r="BF169" i="2"/>
  <c r="BC169" i="2"/>
  <c r="BB169" i="2"/>
  <c r="AY169" i="2"/>
  <c r="AW169" i="2"/>
  <c r="AX169" i="2" s="1"/>
  <c r="DS169" i="2" s="1"/>
  <c r="AS169" i="2"/>
  <c r="AR169" i="2"/>
  <c r="AO169" i="2"/>
  <c r="AN169" i="2"/>
  <c r="DO168" i="2"/>
  <c r="DK168" i="2"/>
  <c r="DG168" i="2"/>
  <c r="DC168" i="2"/>
  <c r="CY168" i="2"/>
  <c r="CU168" i="2"/>
  <c r="CQ168" i="2"/>
  <c r="CM168" i="2"/>
  <c r="CI168" i="2"/>
  <c r="CE168" i="2"/>
  <c r="CA168" i="2"/>
  <c r="BW168" i="2"/>
  <c r="BS168" i="2"/>
  <c r="BO168" i="2"/>
  <c r="BK168" i="2"/>
  <c r="BF168" i="2"/>
  <c r="BC168" i="2"/>
  <c r="BB168" i="2"/>
  <c r="AY168" i="2"/>
  <c r="AW168" i="2"/>
  <c r="AX168" i="2" s="1"/>
  <c r="DS168" i="2" s="1"/>
  <c r="AS168" i="2"/>
  <c r="AR168" i="2"/>
  <c r="AO168" i="2"/>
  <c r="AN168" i="2"/>
  <c r="DQ167" i="2"/>
  <c r="DO167" i="2"/>
  <c r="DK167" i="2"/>
  <c r="DG167" i="2"/>
  <c r="DC167" i="2"/>
  <c r="CY167" i="2"/>
  <c r="CU167" i="2"/>
  <c r="CQ167" i="2"/>
  <c r="CM167" i="2"/>
  <c r="CI167" i="2"/>
  <c r="CE167" i="2"/>
  <c r="CA167" i="2"/>
  <c r="BW167" i="2"/>
  <c r="BS167" i="2"/>
  <c r="BO167" i="2"/>
  <c r="BK167" i="2"/>
  <c r="BF167" i="2"/>
  <c r="BB167" i="2"/>
  <c r="BC167" i="2" s="1"/>
  <c r="AY167" i="2"/>
  <c r="AX167" i="2"/>
  <c r="DS167" i="2" s="1"/>
  <c r="AW167" i="2"/>
  <c r="AS167" i="2"/>
  <c r="AR167" i="2"/>
  <c r="AO167" i="2"/>
  <c r="AN167" i="2"/>
  <c r="DQ166" i="2"/>
  <c r="DO166" i="2"/>
  <c r="DK166" i="2"/>
  <c r="DG166" i="2"/>
  <c r="DC166" i="2"/>
  <c r="CY166" i="2"/>
  <c r="CU166" i="2"/>
  <c r="CQ166" i="2"/>
  <c r="CM166" i="2"/>
  <c r="CI166" i="2"/>
  <c r="CE166" i="2"/>
  <c r="CA166" i="2"/>
  <c r="BW166" i="2"/>
  <c r="BS166" i="2"/>
  <c r="BO166" i="2"/>
  <c r="BK166" i="2"/>
  <c r="BF166" i="2"/>
  <c r="BC166" i="2"/>
  <c r="BB166" i="2"/>
  <c r="AY166" i="2"/>
  <c r="AW166" i="2"/>
  <c r="AX166" i="2" s="1"/>
  <c r="DS166" i="2" s="1"/>
  <c r="AS166" i="2"/>
  <c r="AR166" i="2"/>
  <c r="AO166" i="2"/>
  <c r="AN166" i="2"/>
  <c r="DO165" i="2"/>
  <c r="DK165" i="2"/>
  <c r="DG165" i="2"/>
  <c r="DC165" i="2"/>
  <c r="CY165" i="2"/>
  <c r="CU165" i="2"/>
  <c r="CQ165" i="2"/>
  <c r="CM165" i="2"/>
  <c r="CI165" i="2"/>
  <c r="CE165" i="2"/>
  <c r="CA165" i="2"/>
  <c r="BW165" i="2"/>
  <c r="BS165" i="2"/>
  <c r="BO165" i="2"/>
  <c r="BK165" i="2"/>
  <c r="BF165" i="2"/>
  <c r="BB165" i="2"/>
  <c r="DQ165" i="2" s="1"/>
  <c r="AY165" i="2"/>
  <c r="AW165" i="2"/>
  <c r="AX165" i="2" s="1"/>
  <c r="DS165" i="2" s="1"/>
  <c r="AS165" i="2"/>
  <c r="AR165" i="2"/>
  <c r="AO165" i="2"/>
  <c r="AN165" i="2"/>
  <c r="DO164" i="2"/>
  <c r="DK164" i="2"/>
  <c r="DG164" i="2"/>
  <c r="DC164" i="2"/>
  <c r="CY164" i="2"/>
  <c r="CU164" i="2"/>
  <c r="CQ164" i="2"/>
  <c r="CM164" i="2"/>
  <c r="CI164" i="2"/>
  <c r="CE164" i="2"/>
  <c r="CA164" i="2"/>
  <c r="BW164" i="2"/>
  <c r="BS164" i="2"/>
  <c r="BO164" i="2"/>
  <c r="BK164" i="2"/>
  <c r="BF164" i="2"/>
  <c r="BB164" i="2"/>
  <c r="BC164" i="2" s="1"/>
  <c r="AY164" i="2"/>
  <c r="AX164" i="2"/>
  <c r="DS164" i="2" s="1"/>
  <c r="AW164" i="2"/>
  <c r="AS164" i="2"/>
  <c r="AR164" i="2"/>
  <c r="AO164" i="2"/>
  <c r="AN164" i="2"/>
  <c r="DO163" i="2"/>
  <c r="DK163" i="2"/>
  <c r="DG163" i="2"/>
  <c r="DC163" i="2"/>
  <c r="CY163" i="2"/>
  <c r="CU163" i="2"/>
  <c r="CQ163" i="2"/>
  <c r="CM163" i="2"/>
  <c r="CI163" i="2"/>
  <c r="CE163" i="2"/>
  <c r="CA163" i="2"/>
  <c r="BW163" i="2"/>
  <c r="BS163" i="2"/>
  <c r="BO163" i="2"/>
  <c r="BK163" i="2"/>
  <c r="BF163" i="2"/>
  <c r="BB163" i="2"/>
  <c r="BC163" i="2" s="1"/>
  <c r="AY163" i="2"/>
  <c r="AX163" i="2"/>
  <c r="DS163" i="2" s="1"/>
  <c r="AW163" i="2"/>
  <c r="AS163" i="2"/>
  <c r="AR163" i="2"/>
  <c r="AO163" i="2"/>
  <c r="AN163" i="2"/>
  <c r="DS162" i="2"/>
  <c r="DO162" i="2"/>
  <c r="DK162" i="2"/>
  <c r="DG162" i="2"/>
  <c r="DC162" i="2"/>
  <c r="CY162" i="2"/>
  <c r="CU162" i="2"/>
  <c r="CQ162" i="2"/>
  <c r="CM162" i="2"/>
  <c r="CI162" i="2"/>
  <c r="CE162" i="2"/>
  <c r="CA162" i="2"/>
  <c r="BW162" i="2"/>
  <c r="BS162" i="2"/>
  <c r="BO162" i="2"/>
  <c r="BK162" i="2"/>
  <c r="BF162" i="2"/>
  <c r="BB162" i="2"/>
  <c r="BC162" i="2" s="1"/>
  <c r="AY162" i="2"/>
  <c r="AX162" i="2"/>
  <c r="AW162" i="2"/>
  <c r="AS162" i="2"/>
  <c r="AR162" i="2"/>
  <c r="AO162" i="2"/>
  <c r="AN162" i="2"/>
  <c r="DO161" i="2"/>
  <c r="DK161" i="2"/>
  <c r="DG161" i="2"/>
  <c r="DC161" i="2"/>
  <c r="CY161" i="2"/>
  <c r="CU161" i="2"/>
  <c r="CQ161" i="2"/>
  <c r="CM161" i="2"/>
  <c r="CI161" i="2"/>
  <c r="CE161" i="2"/>
  <c r="CA161" i="2"/>
  <c r="BW161" i="2"/>
  <c r="BS161" i="2"/>
  <c r="BO161" i="2"/>
  <c r="BK161" i="2"/>
  <c r="BF161" i="2"/>
  <c r="BB161" i="2"/>
  <c r="BC161" i="2" s="1"/>
  <c r="AY161" i="2"/>
  <c r="AW161" i="2"/>
  <c r="AX161" i="2" s="1"/>
  <c r="DS161" i="2" s="1"/>
  <c r="AS161" i="2"/>
  <c r="AR161" i="2"/>
  <c r="AO161" i="2"/>
  <c r="AN161" i="2"/>
  <c r="DO160" i="2"/>
  <c r="DK160" i="2"/>
  <c r="DG160" i="2"/>
  <c r="DC160" i="2"/>
  <c r="CY160" i="2"/>
  <c r="CU160" i="2"/>
  <c r="CQ160" i="2"/>
  <c r="CM160" i="2"/>
  <c r="CI160" i="2"/>
  <c r="CE160" i="2"/>
  <c r="CA160" i="2"/>
  <c r="BW160" i="2"/>
  <c r="BS160" i="2"/>
  <c r="BO160" i="2"/>
  <c r="BK160" i="2"/>
  <c r="BF160" i="2"/>
  <c r="BB160" i="2"/>
  <c r="BC160" i="2" s="1"/>
  <c r="AY160" i="2"/>
  <c r="AX160" i="2"/>
  <c r="DS160" i="2" s="1"/>
  <c r="AW160" i="2"/>
  <c r="AS160" i="2"/>
  <c r="AR160" i="2"/>
  <c r="AO160" i="2"/>
  <c r="AN160" i="2"/>
  <c r="DQ159" i="2"/>
  <c r="DO159" i="2"/>
  <c r="DK159" i="2"/>
  <c r="DG159" i="2"/>
  <c r="DC159" i="2"/>
  <c r="CY159" i="2"/>
  <c r="CU159" i="2"/>
  <c r="CQ159" i="2"/>
  <c r="CM159" i="2"/>
  <c r="CI159" i="2"/>
  <c r="CE159" i="2"/>
  <c r="CA159" i="2"/>
  <c r="BW159" i="2"/>
  <c r="BS159" i="2"/>
  <c r="BO159" i="2"/>
  <c r="BK159" i="2"/>
  <c r="BF159" i="2"/>
  <c r="BC159" i="2"/>
  <c r="BB159" i="2"/>
  <c r="AY159" i="2"/>
  <c r="AW159" i="2"/>
  <c r="AX159" i="2" s="1"/>
  <c r="DS159" i="2" s="1"/>
  <c r="AS159" i="2"/>
  <c r="AR159" i="2"/>
  <c r="AO159" i="2"/>
  <c r="AN159" i="2"/>
  <c r="DO158" i="2"/>
  <c r="DK158" i="2"/>
  <c r="DG158" i="2"/>
  <c r="DC158" i="2"/>
  <c r="CY158" i="2"/>
  <c r="CU158" i="2"/>
  <c r="CQ158" i="2"/>
  <c r="CM158" i="2"/>
  <c r="CI158" i="2"/>
  <c r="CE158" i="2"/>
  <c r="CA158" i="2"/>
  <c r="BW158" i="2"/>
  <c r="BS158" i="2"/>
  <c r="BO158" i="2"/>
  <c r="BK158" i="2"/>
  <c r="BF158" i="2"/>
  <c r="BB158" i="2"/>
  <c r="DQ158" i="2" s="1"/>
  <c r="AY158" i="2"/>
  <c r="AW158" i="2"/>
  <c r="AX158" i="2" s="1"/>
  <c r="DS158" i="2" s="1"/>
  <c r="AS158" i="2"/>
  <c r="AR158" i="2"/>
  <c r="AO158" i="2"/>
  <c r="AN158" i="2"/>
  <c r="DO157" i="2"/>
  <c r="DK157" i="2"/>
  <c r="DG157" i="2"/>
  <c r="DC157" i="2"/>
  <c r="CY157" i="2"/>
  <c r="CU157" i="2"/>
  <c r="CQ157" i="2"/>
  <c r="CM157" i="2"/>
  <c r="CI157" i="2"/>
  <c r="CE157" i="2"/>
  <c r="CA157" i="2"/>
  <c r="BW157" i="2"/>
  <c r="BS157" i="2"/>
  <c r="BO157" i="2"/>
  <c r="BK157" i="2"/>
  <c r="BF157" i="2"/>
  <c r="BB157" i="2"/>
  <c r="BC157" i="2" s="1"/>
  <c r="AY157" i="2"/>
  <c r="AX157" i="2"/>
  <c r="DS157" i="2" s="1"/>
  <c r="AW157" i="2"/>
  <c r="AS157" i="2"/>
  <c r="AR157" i="2"/>
  <c r="AO157" i="2"/>
  <c r="AN157" i="2"/>
  <c r="DO156" i="2"/>
  <c r="DK156" i="2"/>
  <c r="DG156" i="2"/>
  <c r="DC156" i="2"/>
  <c r="CY156" i="2"/>
  <c r="CU156" i="2"/>
  <c r="CQ156" i="2"/>
  <c r="CM156" i="2"/>
  <c r="CI156" i="2"/>
  <c r="CE156" i="2"/>
  <c r="CA156" i="2"/>
  <c r="BW156" i="2"/>
  <c r="BS156" i="2"/>
  <c r="BO156" i="2"/>
  <c r="BK156" i="2"/>
  <c r="BF156" i="2"/>
  <c r="BB156" i="2"/>
  <c r="BC156" i="2" s="1"/>
  <c r="AY156" i="2"/>
  <c r="AX156" i="2"/>
  <c r="DS156" i="2" s="1"/>
  <c r="AW156" i="2"/>
  <c r="AS156" i="2"/>
  <c r="AR156" i="2"/>
  <c r="AO156" i="2"/>
  <c r="AN156" i="2"/>
  <c r="DS155" i="2"/>
  <c r="DO155" i="2"/>
  <c r="DK155" i="2"/>
  <c r="DG155" i="2"/>
  <c r="DC155" i="2"/>
  <c r="CY155" i="2"/>
  <c r="CU155" i="2"/>
  <c r="CQ155" i="2"/>
  <c r="CM155" i="2"/>
  <c r="CI155" i="2"/>
  <c r="CE155" i="2"/>
  <c r="CA155" i="2"/>
  <c r="BW155" i="2"/>
  <c r="BS155" i="2"/>
  <c r="BO155" i="2"/>
  <c r="BK155" i="2"/>
  <c r="BF155" i="2"/>
  <c r="BC155" i="2"/>
  <c r="BB155" i="2"/>
  <c r="DQ155" i="2" s="1"/>
  <c r="AY155" i="2"/>
  <c r="AW155" i="2"/>
  <c r="AX155" i="2" s="1"/>
  <c r="AS155" i="2"/>
  <c r="AR155" i="2"/>
  <c r="AO155" i="2"/>
  <c r="AN155" i="2"/>
  <c r="DQ154" i="2"/>
  <c r="DO154" i="2"/>
  <c r="DK154" i="2"/>
  <c r="DG154" i="2"/>
  <c r="DC154" i="2"/>
  <c r="CY154" i="2"/>
  <c r="CU154" i="2"/>
  <c r="CQ154" i="2"/>
  <c r="CM154" i="2"/>
  <c r="CI154" i="2"/>
  <c r="CE154" i="2"/>
  <c r="CA154" i="2"/>
  <c r="BW154" i="2"/>
  <c r="BS154" i="2"/>
  <c r="BO154" i="2"/>
  <c r="BK154" i="2"/>
  <c r="BF154" i="2"/>
  <c r="BB154" i="2"/>
  <c r="BC154" i="2" s="1"/>
  <c r="AY154" i="2"/>
  <c r="AX154" i="2"/>
  <c r="DS154" i="2" s="1"/>
  <c r="AW154" i="2"/>
  <c r="AS154" i="2"/>
  <c r="AR154" i="2"/>
  <c r="AO154" i="2"/>
  <c r="AN154" i="2"/>
  <c r="DQ153" i="2"/>
  <c r="DO153" i="2"/>
  <c r="DK153" i="2"/>
  <c r="DG153" i="2"/>
  <c r="DC153" i="2"/>
  <c r="CY153" i="2"/>
  <c r="CU153" i="2"/>
  <c r="CQ153" i="2"/>
  <c r="CM153" i="2"/>
  <c r="CI153" i="2"/>
  <c r="CE153" i="2"/>
  <c r="CA153" i="2"/>
  <c r="BW153" i="2"/>
  <c r="BS153" i="2"/>
  <c r="BO153" i="2"/>
  <c r="BK153" i="2"/>
  <c r="BF153" i="2"/>
  <c r="BC153" i="2"/>
  <c r="BB153" i="2"/>
  <c r="AY153" i="2"/>
  <c r="AW153" i="2"/>
  <c r="AX153" i="2" s="1"/>
  <c r="DS153" i="2" s="1"/>
  <c r="AS153" i="2"/>
  <c r="AR153" i="2"/>
  <c r="AO153" i="2"/>
  <c r="AN153" i="2"/>
  <c r="DO152" i="2"/>
  <c r="DK152" i="2"/>
  <c r="DG152" i="2"/>
  <c r="DC152" i="2"/>
  <c r="CY152" i="2"/>
  <c r="CU152" i="2"/>
  <c r="CQ152" i="2"/>
  <c r="CM152" i="2"/>
  <c r="CI152" i="2"/>
  <c r="CE152" i="2"/>
  <c r="CA152" i="2"/>
  <c r="BW152" i="2"/>
  <c r="BS152" i="2"/>
  <c r="BO152" i="2"/>
  <c r="BK152" i="2"/>
  <c r="BF152" i="2"/>
  <c r="BB152" i="2"/>
  <c r="DQ152" i="2" s="1"/>
  <c r="AY152" i="2"/>
  <c r="AW152" i="2"/>
  <c r="AX152" i="2" s="1"/>
  <c r="DS152" i="2" s="1"/>
  <c r="AS152" i="2"/>
  <c r="AR152" i="2"/>
  <c r="AO152" i="2"/>
  <c r="AN152" i="2"/>
  <c r="DO151" i="2"/>
  <c r="DK151" i="2"/>
  <c r="DG151" i="2"/>
  <c r="DC151" i="2"/>
  <c r="CY151" i="2"/>
  <c r="CU151" i="2"/>
  <c r="CQ151" i="2"/>
  <c r="CM151" i="2"/>
  <c r="CI151" i="2"/>
  <c r="CE151" i="2"/>
  <c r="CA151" i="2"/>
  <c r="BW151" i="2"/>
  <c r="BS151" i="2"/>
  <c r="BO151" i="2"/>
  <c r="BK151" i="2"/>
  <c r="BF151" i="2"/>
  <c r="BB151" i="2"/>
  <c r="DQ151" i="2" s="1"/>
  <c r="AY151" i="2"/>
  <c r="AW151" i="2"/>
  <c r="AX151" i="2" s="1"/>
  <c r="DS151" i="2" s="1"/>
  <c r="AS151" i="2"/>
  <c r="AR151" i="2"/>
  <c r="AO151" i="2"/>
  <c r="AN151" i="2"/>
  <c r="DQ150" i="2"/>
  <c r="DO150" i="2"/>
  <c r="DK150" i="2"/>
  <c r="DG150" i="2"/>
  <c r="DC150" i="2"/>
  <c r="CY150" i="2"/>
  <c r="CU150" i="2"/>
  <c r="CQ150" i="2"/>
  <c r="CM150" i="2"/>
  <c r="CI150" i="2"/>
  <c r="CE150" i="2"/>
  <c r="CA150" i="2"/>
  <c r="BW150" i="2"/>
  <c r="BS150" i="2"/>
  <c r="BO150" i="2"/>
  <c r="BK150" i="2"/>
  <c r="BF150" i="2"/>
  <c r="BB150" i="2"/>
  <c r="BC150" i="2" s="1"/>
  <c r="AY150" i="2"/>
  <c r="AX150" i="2"/>
  <c r="DS150" i="2" s="1"/>
  <c r="AW150" i="2"/>
  <c r="AS150" i="2"/>
  <c r="AR150" i="2"/>
  <c r="AO150" i="2"/>
  <c r="AN150" i="2"/>
  <c r="DQ149" i="2"/>
  <c r="DO149" i="2"/>
  <c r="DK149" i="2"/>
  <c r="DG149" i="2"/>
  <c r="DC149" i="2"/>
  <c r="CY149" i="2"/>
  <c r="CU149" i="2"/>
  <c r="CQ149" i="2"/>
  <c r="CM149" i="2"/>
  <c r="CI149" i="2"/>
  <c r="CE149" i="2"/>
  <c r="CA149" i="2"/>
  <c r="BW149" i="2"/>
  <c r="BS149" i="2"/>
  <c r="BO149" i="2"/>
  <c r="BK149" i="2"/>
  <c r="BF149" i="2"/>
  <c r="BC149" i="2"/>
  <c r="BB149" i="2"/>
  <c r="AY149" i="2"/>
  <c r="AW149" i="2"/>
  <c r="AX149" i="2" s="1"/>
  <c r="DS149" i="2" s="1"/>
  <c r="AS149" i="2"/>
  <c r="AR149" i="2"/>
  <c r="AO149" i="2"/>
  <c r="AN149" i="2"/>
  <c r="DO148" i="2"/>
  <c r="DK148" i="2"/>
  <c r="DG148" i="2"/>
  <c r="DC148" i="2"/>
  <c r="CY148" i="2"/>
  <c r="CU148" i="2"/>
  <c r="CQ148" i="2"/>
  <c r="CM148" i="2"/>
  <c r="CI148" i="2"/>
  <c r="CE148" i="2"/>
  <c r="CA148" i="2"/>
  <c r="BW148" i="2"/>
  <c r="BS148" i="2"/>
  <c r="BO148" i="2"/>
  <c r="BK148" i="2"/>
  <c r="BF148" i="2"/>
  <c r="BB148" i="2"/>
  <c r="AY148" i="2"/>
  <c r="AX148" i="2"/>
  <c r="DS148" i="2" s="1"/>
  <c r="AW148" i="2"/>
  <c r="AS148" i="2"/>
  <c r="AR148" i="2"/>
  <c r="AO148" i="2"/>
  <c r="AN148" i="2"/>
  <c r="DS147" i="2"/>
  <c r="DO147" i="2"/>
  <c r="DK147" i="2"/>
  <c r="DG147" i="2"/>
  <c r="DC147" i="2"/>
  <c r="CY147" i="2"/>
  <c r="CU147" i="2"/>
  <c r="CQ147" i="2"/>
  <c r="CM147" i="2"/>
  <c r="CI147" i="2"/>
  <c r="CE147" i="2"/>
  <c r="CA147" i="2"/>
  <c r="BW147" i="2"/>
  <c r="BS147" i="2"/>
  <c r="BO147" i="2"/>
  <c r="BK147" i="2"/>
  <c r="BF147" i="2"/>
  <c r="BC147" i="2"/>
  <c r="BB147" i="2"/>
  <c r="DQ147" i="2" s="1"/>
  <c r="AY147" i="2"/>
  <c r="AW147" i="2"/>
  <c r="AX147" i="2" s="1"/>
  <c r="AS147" i="2"/>
  <c r="AR147" i="2"/>
  <c r="AO147" i="2"/>
  <c r="AN147" i="2"/>
  <c r="DQ146" i="2"/>
  <c r="DO146" i="2"/>
  <c r="DK146" i="2"/>
  <c r="DG146" i="2"/>
  <c r="DC146" i="2"/>
  <c r="CY146" i="2"/>
  <c r="CU146" i="2"/>
  <c r="CQ146" i="2"/>
  <c r="CM146" i="2"/>
  <c r="CI146" i="2"/>
  <c r="CE146" i="2"/>
  <c r="CA146" i="2"/>
  <c r="BW146" i="2"/>
  <c r="BS146" i="2"/>
  <c r="BO146" i="2"/>
  <c r="BK146" i="2"/>
  <c r="BF146" i="2"/>
  <c r="BB146" i="2"/>
  <c r="BC146" i="2" s="1"/>
  <c r="AY146" i="2"/>
  <c r="AX146" i="2"/>
  <c r="DS146" i="2" s="1"/>
  <c r="AW146" i="2"/>
  <c r="AS146" i="2"/>
  <c r="AR146" i="2"/>
  <c r="AO146" i="2"/>
  <c r="AN146" i="2"/>
  <c r="DQ145" i="2"/>
  <c r="DO145" i="2"/>
  <c r="DK145" i="2"/>
  <c r="DG145" i="2"/>
  <c r="DC145" i="2"/>
  <c r="CY145" i="2"/>
  <c r="CU145" i="2"/>
  <c r="CQ145" i="2"/>
  <c r="CM145" i="2"/>
  <c r="CI145" i="2"/>
  <c r="CE145" i="2"/>
  <c r="CA145" i="2"/>
  <c r="BW145" i="2"/>
  <c r="BS145" i="2"/>
  <c r="BO145" i="2"/>
  <c r="BK145" i="2"/>
  <c r="BF145" i="2"/>
  <c r="BC145" i="2"/>
  <c r="BB145" i="2"/>
  <c r="AY145" i="2"/>
  <c r="AW145" i="2"/>
  <c r="AX145" i="2" s="1"/>
  <c r="DS145" i="2" s="1"/>
  <c r="AS145" i="2"/>
  <c r="AR145" i="2"/>
  <c r="AO145" i="2"/>
  <c r="AN145" i="2"/>
  <c r="DO144" i="2"/>
  <c r="DK144" i="2"/>
  <c r="DG144" i="2"/>
  <c r="DC144" i="2"/>
  <c r="CY144" i="2"/>
  <c r="CU144" i="2"/>
  <c r="CQ144" i="2"/>
  <c r="CM144" i="2"/>
  <c r="CI144" i="2"/>
  <c r="CE144" i="2"/>
  <c r="CA144" i="2"/>
  <c r="BW144" i="2"/>
  <c r="BS144" i="2"/>
  <c r="BO144" i="2"/>
  <c r="BK144" i="2"/>
  <c r="BF144" i="2"/>
  <c r="BB144" i="2"/>
  <c r="DQ144" i="2" s="1"/>
  <c r="AY144" i="2"/>
  <c r="AW144" i="2"/>
  <c r="AX144" i="2" s="1"/>
  <c r="DS144" i="2" s="1"/>
  <c r="AS144" i="2"/>
  <c r="AR144" i="2"/>
  <c r="AO144" i="2"/>
  <c r="AN144" i="2"/>
  <c r="DO143" i="2"/>
  <c r="DK143" i="2"/>
  <c r="DG143" i="2"/>
  <c r="DC143" i="2"/>
  <c r="CY143" i="2"/>
  <c r="CU143" i="2"/>
  <c r="CQ143" i="2"/>
  <c r="CM143" i="2"/>
  <c r="CI143" i="2"/>
  <c r="CE143" i="2"/>
  <c r="CA143" i="2"/>
  <c r="BW143" i="2"/>
  <c r="BS143" i="2"/>
  <c r="BO143" i="2"/>
  <c r="BK143" i="2"/>
  <c r="BF143" i="2"/>
  <c r="BB143" i="2"/>
  <c r="DQ143" i="2" s="1"/>
  <c r="AY143" i="2"/>
  <c r="AW143" i="2"/>
  <c r="AX143" i="2" s="1"/>
  <c r="DS143" i="2" s="1"/>
  <c r="AS143" i="2"/>
  <c r="AR143" i="2"/>
  <c r="AO143" i="2"/>
  <c r="AN143" i="2"/>
  <c r="DQ142" i="2"/>
  <c r="DO142" i="2"/>
  <c r="DK142" i="2"/>
  <c r="DG142" i="2"/>
  <c r="DC142" i="2"/>
  <c r="CY142" i="2"/>
  <c r="CU142" i="2"/>
  <c r="CQ142" i="2"/>
  <c r="CM142" i="2"/>
  <c r="CI142" i="2"/>
  <c r="CE142" i="2"/>
  <c r="CA142" i="2"/>
  <c r="BW142" i="2"/>
  <c r="BS142" i="2"/>
  <c r="BO142" i="2"/>
  <c r="BK142" i="2"/>
  <c r="BF142" i="2"/>
  <c r="BB142" i="2"/>
  <c r="BC142" i="2" s="1"/>
  <c r="AY142" i="2"/>
  <c r="AX142" i="2"/>
  <c r="DS142" i="2" s="1"/>
  <c r="AW142" i="2"/>
  <c r="AS142" i="2"/>
  <c r="AR142" i="2"/>
  <c r="AO142" i="2"/>
  <c r="AN142" i="2"/>
  <c r="DQ141" i="2"/>
  <c r="DO141" i="2"/>
  <c r="DK141" i="2"/>
  <c r="DG141" i="2"/>
  <c r="DC141" i="2"/>
  <c r="CY141" i="2"/>
  <c r="CU141" i="2"/>
  <c r="CQ141" i="2"/>
  <c r="CM141" i="2"/>
  <c r="CI141" i="2"/>
  <c r="CE141" i="2"/>
  <c r="CA141" i="2"/>
  <c r="BW141" i="2"/>
  <c r="BS141" i="2"/>
  <c r="BO141" i="2"/>
  <c r="BK141" i="2"/>
  <c r="BF141" i="2"/>
  <c r="BC141" i="2"/>
  <c r="BB141" i="2"/>
  <c r="AY141" i="2"/>
  <c r="AW141" i="2"/>
  <c r="AX141" i="2" s="1"/>
  <c r="DS141" i="2" s="1"/>
  <c r="AS141" i="2"/>
  <c r="AR141" i="2"/>
  <c r="AO141" i="2"/>
  <c r="AN141" i="2"/>
  <c r="DO140" i="2"/>
  <c r="DK140" i="2"/>
  <c r="DG140" i="2"/>
  <c r="DC140" i="2"/>
  <c r="CY140" i="2"/>
  <c r="CU140" i="2"/>
  <c r="CQ140" i="2"/>
  <c r="CM140" i="2"/>
  <c r="CI140" i="2"/>
  <c r="CE140" i="2"/>
  <c r="CA140" i="2"/>
  <c r="BW140" i="2"/>
  <c r="BS140" i="2"/>
  <c r="BO140" i="2"/>
  <c r="BK140" i="2"/>
  <c r="BF140" i="2"/>
  <c r="BB140" i="2"/>
  <c r="AY140" i="2"/>
  <c r="AX140" i="2"/>
  <c r="DS140" i="2" s="1"/>
  <c r="AW140" i="2"/>
  <c r="AS140" i="2"/>
  <c r="AR140" i="2"/>
  <c r="AO140" i="2"/>
  <c r="AN140" i="2"/>
  <c r="DS139" i="2"/>
  <c r="DO139" i="2"/>
  <c r="DK139" i="2"/>
  <c r="DG139" i="2"/>
  <c r="DC139" i="2"/>
  <c r="CY139" i="2"/>
  <c r="CU139" i="2"/>
  <c r="CQ139" i="2"/>
  <c r="CM139" i="2"/>
  <c r="CI139" i="2"/>
  <c r="CE139" i="2"/>
  <c r="CA139" i="2"/>
  <c r="BW139" i="2"/>
  <c r="BS139" i="2"/>
  <c r="BO139" i="2"/>
  <c r="BK139" i="2"/>
  <c r="BF139" i="2"/>
  <c r="BC139" i="2"/>
  <c r="BB139" i="2"/>
  <c r="DQ139" i="2" s="1"/>
  <c r="AY139" i="2"/>
  <c r="AW139" i="2"/>
  <c r="AX139" i="2" s="1"/>
  <c r="AS139" i="2"/>
  <c r="AR139" i="2"/>
  <c r="AO139" i="2"/>
  <c r="AN139" i="2"/>
  <c r="DQ138" i="2"/>
  <c r="DO138" i="2"/>
  <c r="DK138" i="2"/>
  <c r="DG138" i="2"/>
  <c r="DC138" i="2"/>
  <c r="CY138" i="2"/>
  <c r="CU138" i="2"/>
  <c r="CQ138" i="2"/>
  <c r="CM138" i="2"/>
  <c r="CI138" i="2"/>
  <c r="CE138" i="2"/>
  <c r="CA138" i="2"/>
  <c r="BW138" i="2"/>
  <c r="BS138" i="2"/>
  <c r="BO138" i="2"/>
  <c r="BK138" i="2"/>
  <c r="BF138" i="2"/>
  <c r="BB138" i="2"/>
  <c r="BC138" i="2" s="1"/>
  <c r="AY138" i="2"/>
  <c r="AX138" i="2"/>
  <c r="DS138" i="2" s="1"/>
  <c r="AW138" i="2"/>
  <c r="AS138" i="2"/>
  <c r="AR138" i="2"/>
  <c r="AO138" i="2"/>
  <c r="AN138" i="2"/>
  <c r="DQ137" i="2"/>
  <c r="DO137" i="2"/>
  <c r="DK137" i="2"/>
  <c r="DG137" i="2"/>
  <c r="DC137" i="2"/>
  <c r="CY137" i="2"/>
  <c r="CU137" i="2"/>
  <c r="CQ137" i="2"/>
  <c r="CM137" i="2"/>
  <c r="CI137" i="2"/>
  <c r="CE137" i="2"/>
  <c r="CA137" i="2"/>
  <c r="BW137" i="2"/>
  <c r="BS137" i="2"/>
  <c r="BO137" i="2"/>
  <c r="BK137" i="2"/>
  <c r="BF137" i="2"/>
  <c r="BC137" i="2"/>
  <c r="BB137" i="2"/>
  <c r="AY137" i="2"/>
  <c r="AW137" i="2"/>
  <c r="AX137" i="2" s="1"/>
  <c r="DS137" i="2" s="1"/>
  <c r="AS137" i="2"/>
  <c r="AR137" i="2"/>
  <c r="AO137" i="2"/>
  <c r="AN137" i="2"/>
  <c r="DO136" i="2"/>
  <c r="DK136" i="2"/>
  <c r="DG136" i="2"/>
  <c r="DC136" i="2"/>
  <c r="CY136" i="2"/>
  <c r="CU136" i="2"/>
  <c r="CQ136" i="2"/>
  <c r="CM136" i="2"/>
  <c r="CI136" i="2"/>
  <c r="CE136" i="2"/>
  <c r="CA136" i="2"/>
  <c r="BW136" i="2"/>
  <c r="BS136" i="2"/>
  <c r="BO136" i="2"/>
  <c r="BK136" i="2"/>
  <c r="BF136" i="2"/>
  <c r="BB136" i="2"/>
  <c r="DQ136" i="2" s="1"/>
  <c r="AY136" i="2"/>
  <c r="AW136" i="2"/>
  <c r="AX136" i="2" s="1"/>
  <c r="DS136" i="2" s="1"/>
  <c r="AS136" i="2"/>
  <c r="AR136" i="2"/>
  <c r="AO136" i="2"/>
  <c r="AN136" i="2"/>
  <c r="DO135" i="2"/>
  <c r="DK135" i="2"/>
  <c r="DG135" i="2"/>
  <c r="DC135" i="2"/>
  <c r="CY135" i="2"/>
  <c r="CU135" i="2"/>
  <c r="CQ135" i="2"/>
  <c r="CM135" i="2"/>
  <c r="CI135" i="2"/>
  <c r="CE135" i="2"/>
  <c r="CA135" i="2"/>
  <c r="BW135" i="2"/>
  <c r="BS135" i="2"/>
  <c r="BO135" i="2"/>
  <c r="BK135" i="2"/>
  <c r="BF135" i="2"/>
  <c r="BB135" i="2"/>
  <c r="DQ135" i="2" s="1"/>
  <c r="AY135" i="2"/>
  <c r="AW135" i="2"/>
  <c r="AX135" i="2" s="1"/>
  <c r="DS135" i="2" s="1"/>
  <c r="AS135" i="2"/>
  <c r="AR135" i="2"/>
  <c r="AO135" i="2"/>
  <c r="AN135" i="2"/>
  <c r="DQ134" i="2"/>
  <c r="DO134" i="2"/>
  <c r="DK134" i="2"/>
  <c r="DG134" i="2"/>
  <c r="DC134" i="2"/>
  <c r="CY134" i="2"/>
  <c r="CU134" i="2"/>
  <c r="CQ134" i="2"/>
  <c r="CM134" i="2"/>
  <c r="CI134" i="2"/>
  <c r="CE134" i="2"/>
  <c r="CA134" i="2"/>
  <c r="BW134" i="2"/>
  <c r="BS134" i="2"/>
  <c r="BO134" i="2"/>
  <c r="BK134" i="2"/>
  <c r="BF134" i="2"/>
  <c r="BB134" i="2"/>
  <c r="BC134" i="2" s="1"/>
  <c r="AY134" i="2"/>
  <c r="AX134" i="2"/>
  <c r="DS134" i="2" s="1"/>
  <c r="AW134" i="2"/>
  <c r="AS134" i="2"/>
  <c r="AR134" i="2"/>
  <c r="AO134" i="2"/>
  <c r="AN134" i="2"/>
  <c r="DQ133" i="2"/>
  <c r="DO133" i="2"/>
  <c r="DK133" i="2"/>
  <c r="DG133" i="2"/>
  <c r="DC133" i="2"/>
  <c r="CY133" i="2"/>
  <c r="CU133" i="2"/>
  <c r="CQ133" i="2"/>
  <c r="CM133" i="2"/>
  <c r="CI133" i="2"/>
  <c r="CE133" i="2"/>
  <c r="CA133" i="2"/>
  <c r="BW133" i="2"/>
  <c r="BS133" i="2"/>
  <c r="BO133" i="2"/>
  <c r="BK133" i="2"/>
  <c r="BF133" i="2"/>
  <c r="BC133" i="2"/>
  <c r="BB133" i="2"/>
  <c r="AY133" i="2"/>
  <c r="AW133" i="2"/>
  <c r="AX133" i="2" s="1"/>
  <c r="DS133" i="2" s="1"/>
  <c r="AS133" i="2"/>
  <c r="AR133" i="2"/>
  <c r="AO133" i="2"/>
  <c r="AN133" i="2"/>
  <c r="DO132" i="2"/>
  <c r="DK132" i="2"/>
  <c r="DG132" i="2"/>
  <c r="DC132" i="2"/>
  <c r="CY132" i="2"/>
  <c r="CU132" i="2"/>
  <c r="CQ132" i="2"/>
  <c r="CM132" i="2"/>
  <c r="CI132" i="2"/>
  <c r="CE132" i="2"/>
  <c r="CA132" i="2"/>
  <c r="BW132" i="2"/>
  <c r="BS132" i="2"/>
  <c r="BO132" i="2"/>
  <c r="BK132" i="2"/>
  <c r="BF132" i="2"/>
  <c r="BB132" i="2"/>
  <c r="AY132" i="2"/>
  <c r="AX132" i="2"/>
  <c r="DS132" i="2" s="1"/>
  <c r="AW132" i="2"/>
  <c r="AS132" i="2"/>
  <c r="AR132" i="2"/>
  <c r="AO132" i="2"/>
  <c r="AN132" i="2"/>
  <c r="DO131" i="2"/>
  <c r="DK131" i="2"/>
  <c r="DG131" i="2"/>
  <c r="DC131" i="2"/>
  <c r="CY131" i="2"/>
  <c r="CU131" i="2"/>
  <c r="CQ131" i="2"/>
  <c r="CM131" i="2"/>
  <c r="CI131" i="2"/>
  <c r="CE131" i="2"/>
  <c r="CA131" i="2"/>
  <c r="BW131" i="2"/>
  <c r="BS131" i="2"/>
  <c r="BO131" i="2"/>
  <c r="BK131" i="2"/>
  <c r="BF131" i="2"/>
  <c r="BC131" i="2"/>
  <c r="BB131" i="2"/>
  <c r="DQ131" i="2" s="1"/>
  <c r="AY131" i="2"/>
  <c r="AW131" i="2"/>
  <c r="AX131" i="2" s="1"/>
  <c r="DS131" i="2" s="1"/>
  <c r="AS131" i="2"/>
  <c r="AR131" i="2"/>
  <c r="AO131" i="2"/>
  <c r="AN131" i="2"/>
  <c r="DO130" i="2"/>
  <c r="DK130" i="2"/>
  <c r="DG130" i="2"/>
  <c r="DC130" i="2"/>
  <c r="CY130" i="2"/>
  <c r="CU130" i="2"/>
  <c r="CQ130" i="2"/>
  <c r="CM130" i="2"/>
  <c r="CI130" i="2"/>
  <c r="CE130" i="2"/>
  <c r="CA130" i="2"/>
  <c r="BW130" i="2"/>
  <c r="BS130" i="2"/>
  <c r="BO130" i="2"/>
  <c r="BK130" i="2"/>
  <c r="BF130" i="2"/>
  <c r="BC130" i="2"/>
  <c r="BB130" i="2"/>
  <c r="AY130" i="2"/>
  <c r="AW130" i="2"/>
  <c r="AX130" i="2" s="1"/>
  <c r="DS130" i="2" s="1"/>
  <c r="AS130" i="2"/>
  <c r="AR130" i="2"/>
  <c r="AO130" i="2"/>
  <c r="AN130" i="2"/>
  <c r="DO129" i="2"/>
  <c r="DK129" i="2"/>
  <c r="DG129" i="2"/>
  <c r="DC129" i="2"/>
  <c r="CY129" i="2"/>
  <c r="CU129" i="2"/>
  <c r="CQ129" i="2"/>
  <c r="CM129" i="2"/>
  <c r="CI129" i="2"/>
  <c r="CE129" i="2"/>
  <c r="CA129" i="2"/>
  <c r="BW129" i="2"/>
  <c r="BS129" i="2"/>
  <c r="BO129" i="2"/>
  <c r="BK129" i="2"/>
  <c r="BF129" i="2"/>
  <c r="BB129" i="2"/>
  <c r="AY129" i="2"/>
  <c r="AX129" i="2"/>
  <c r="DS129" i="2" s="1"/>
  <c r="AW129" i="2"/>
  <c r="AS129" i="2"/>
  <c r="AR129" i="2"/>
  <c r="AO129" i="2"/>
  <c r="AN129" i="2"/>
  <c r="DO128" i="2"/>
  <c r="DK128" i="2"/>
  <c r="DG128" i="2"/>
  <c r="DC128" i="2"/>
  <c r="CY128" i="2"/>
  <c r="CU128" i="2"/>
  <c r="CQ128" i="2"/>
  <c r="CM128" i="2"/>
  <c r="CI128" i="2"/>
  <c r="CE128" i="2"/>
  <c r="CA128" i="2"/>
  <c r="BW128" i="2"/>
  <c r="BS128" i="2"/>
  <c r="BO128" i="2"/>
  <c r="BK128" i="2"/>
  <c r="BF128" i="2"/>
  <c r="BC128" i="2"/>
  <c r="BB128" i="2"/>
  <c r="DQ128" i="2" s="1"/>
  <c r="AY128" i="2"/>
  <c r="AW128" i="2"/>
  <c r="AX128" i="2" s="1"/>
  <c r="DS128" i="2" s="1"/>
  <c r="AS128" i="2"/>
  <c r="AR128" i="2"/>
  <c r="AO128" i="2"/>
  <c r="AN128" i="2"/>
  <c r="DO127" i="2"/>
  <c r="DK127" i="2"/>
  <c r="DG127" i="2"/>
  <c r="DC127" i="2"/>
  <c r="CY127" i="2"/>
  <c r="CU127" i="2"/>
  <c r="CQ127" i="2"/>
  <c r="CM127" i="2"/>
  <c r="CI127" i="2"/>
  <c r="CE127" i="2"/>
  <c r="CA127" i="2"/>
  <c r="BW127" i="2"/>
  <c r="BS127" i="2"/>
  <c r="BO127" i="2"/>
  <c r="BK127" i="2"/>
  <c r="BF127" i="2"/>
  <c r="BC127" i="2"/>
  <c r="BB127" i="2"/>
  <c r="AY127" i="2"/>
  <c r="AW127" i="2"/>
  <c r="AX127" i="2" s="1"/>
  <c r="DS127" i="2" s="1"/>
  <c r="AS127" i="2"/>
  <c r="AR127" i="2"/>
  <c r="AO127" i="2"/>
  <c r="AN127" i="2"/>
  <c r="DO126" i="2"/>
  <c r="DK126" i="2"/>
  <c r="DG126" i="2"/>
  <c r="DC126" i="2"/>
  <c r="CY126" i="2"/>
  <c r="CU126" i="2"/>
  <c r="CQ126" i="2"/>
  <c r="CM126" i="2"/>
  <c r="CI126" i="2"/>
  <c r="CE126" i="2"/>
  <c r="CA126" i="2"/>
  <c r="BW126" i="2"/>
  <c r="BS126" i="2"/>
  <c r="BO126" i="2"/>
  <c r="BK126" i="2"/>
  <c r="BF126" i="2"/>
  <c r="BB126" i="2"/>
  <c r="AY126" i="2"/>
  <c r="AX126" i="2"/>
  <c r="DS126" i="2" s="1"/>
  <c r="AW126" i="2"/>
  <c r="AS126" i="2"/>
  <c r="AR126" i="2"/>
  <c r="AO126" i="2"/>
  <c r="AN126" i="2"/>
  <c r="DQ125" i="2"/>
  <c r="DO125" i="2"/>
  <c r="DK125" i="2"/>
  <c r="DG125" i="2"/>
  <c r="DC125" i="2"/>
  <c r="CY125" i="2"/>
  <c r="CU125" i="2"/>
  <c r="CQ125" i="2"/>
  <c r="CM125" i="2"/>
  <c r="CI125" i="2"/>
  <c r="CE125" i="2"/>
  <c r="CA125" i="2"/>
  <c r="BW125" i="2"/>
  <c r="BS125" i="2"/>
  <c r="BO125" i="2"/>
  <c r="BK125" i="2"/>
  <c r="BF125" i="2"/>
  <c r="BC125" i="2"/>
  <c r="BB125" i="2"/>
  <c r="AY125" i="2"/>
  <c r="AW125" i="2"/>
  <c r="AX125" i="2" s="1"/>
  <c r="DS125" i="2" s="1"/>
  <c r="AS125" i="2"/>
  <c r="AR125" i="2"/>
  <c r="AO125" i="2"/>
  <c r="AN125" i="2"/>
  <c r="DQ124" i="2"/>
  <c r="DO124" i="2"/>
  <c r="DK124" i="2"/>
  <c r="DG124" i="2"/>
  <c r="DC124" i="2"/>
  <c r="CY124" i="2"/>
  <c r="CU124" i="2"/>
  <c r="CQ124" i="2"/>
  <c r="CM124" i="2"/>
  <c r="CI124" i="2"/>
  <c r="CE124" i="2"/>
  <c r="CA124" i="2"/>
  <c r="BW124" i="2"/>
  <c r="BS124" i="2"/>
  <c r="BO124" i="2"/>
  <c r="BK124" i="2"/>
  <c r="BF124" i="2"/>
  <c r="BB124" i="2"/>
  <c r="BC124" i="2" s="1"/>
  <c r="AY124" i="2"/>
  <c r="AX124" i="2"/>
  <c r="DS124" i="2" s="1"/>
  <c r="AW124" i="2"/>
  <c r="AS124" i="2"/>
  <c r="AR124" i="2"/>
  <c r="AO124" i="2"/>
  <c r="AN124" i="2"/>
  <c r="DO123" i="2"/>
  <c r="DK123" i="2"/>
  <c r="DG123" i="2"/>
  <c r="DC123" i="2"/>
  <c r="CY123" i="2"/>
  <c r="CU123" i="2"/>
  <c r="CQ123" i="2"/>
  <c r="CM123" i="2"/>
  <c r="CI123" i="2"/>
  <c r="CE123" i="2"/>
  <c r="CA123" i="2"/>
  <c r="BW123" i="2"/>
  <c r="BS123" i="2"/>
  <c r="BO123" i="2"/>
  <c r="BK123" i="2"/>
  <c r="BF123" i="2"/>
  <c r="BC123" i="2"/>
  <c r="BB123" i="2"/>
  <c r="DQ123" i="2" s="1"/>
  <c r="AY123" i="2"/>
  <c r="AW123" i="2"/>
  <c r="AX123" i="2" s="1"/>
  <c r="DS123" i="2" s="1"/>
  <c r="AS123" i="2"/>
  <c r="AR123" i="2"/>
  <c r="AO123" i="2"/>
  <c r="AN123" i="2"/>
  <c r="DO122" i="2"/>
  <c r="DK122" i="2"/>
  <c r="DG122" i="2"/>
  <c r="DC122" i="2"/>
  <c r="CY122" i="2"/>
  <c r="CU122" i="2"/>
  <c r="CQ122" i="2"/>
  <c r="CM122" i="2"/>
  <c r="CI122" i="2"/>
  <c r="CE122" i="2"/>
  <c r="CA122" i="2"/>
  <c r="BW122" i="2"/>
  <c r="BS122" i="2"/>
  <c r="BO122" i="2"/>
  <c r="BK122" i="2"/>
  <c r="BF122" i="2"/>
  <c r="BB122" i="2"/>
  <c r="DQ122" i="2" s="1"/>
  <c r="AY122" i="2"/>
  <c r="AW122" i="2"/>
  <c r="AX122" i="2" s="1"/>
  <c r="DS122" i="2" s="1"/>
  <c r="AS122" i="2"/>
  <c r="AR122" i="2"/>
  <c r="AO122" i="2"/>
  <c r="AN122" i="2"/>
  <c r="DQ121" i="2"/>
  <c r="DO121" i="2"/>
  <c r="DK121" i="2"/>
  <c r="DG121" i="2"/>
  <c r="DC121" i="2"/>
  <c r="CY121" i="2"/>
  <c r="CU121" i="2"/>
  <c r="CQ121" i="2"/>
  <c r="CM121" i="2"/>
  <c r="CI121" i="2"/>
  <c r="CE121" i="2"/>
  <c r="CA121" i="2"/>
  <c r="BW121" i="2"/>
  <c r="BS121" i="2"/>
  <c r="BO121" i="2"/>
  <c r="BK121" i="2"/>
  <c r="BF121" i="2"/>
  <c r="BC121" i="2"/>
  <c r="BB121" i="2"/>
  <c r="AY121" i="2"/>
  <c r="AX121" i="2"/>
  <c r="DS121" i="2" s="1"/>
  <c r="AW121" i="2"/>
  <c r="AS121" i="2"/>
  <c r="AR121" i="2"/>
  <c r="AO121" i="2"/>
  <c r="AN121" i="2"/>
  <c r="DQ120" i="2"/>
  <c r="DO120" i="2"/>
  <c r="DK120" i="2"/>
  <c r="DG120" i="2"/>
  <c r="DC120" i="2"/>
  <c r="CY120" i="2"/>
  <c r="CU120" i="2"/>
  <c r="CQ120" i="2"/>
  <c r="CM120" i="2"/>
  <c r="CI120" i="2"/>
  <c r="CE120" i="2"/>
  <c r="CA120" i="2"/>
  <c r="BW120" i="2"/>
  <c r="BS120" i="2"/>
  <c r="BO120" i="2"/>
  <c r="BK120" i="2"/>
  <c r="BF120" i="2"/>
  <c r="BC120" i="2"/>
  <c r="BB120" i="2"/>
  <c r="AY120" i="2"/>
  <c r="AX120" i="2"/>
  <c r="DS120" i="2" s="1"/>
  <c r="AW120" i="2"/>
  <c r="AS120" i="2"/>
  <c r="AR120" i="2"/>
  <c r="AO120" i="2"/>
  <c r="AN120" i="2"/>
  <c r="DO119" i="2"/>
  <c r="DK119" i="2"/>
  <c r="DG119" i="2"/>
  <c r="DC119" i="2"/>
  <c r="CY119" i="2"/>
  <c r="CU119" i="2"/>
  <c r="CQ119" i="2"/>
  <c r="CM119" i="2"/>
  <c r="CI119" i="2"/>
  <c r="CE119" i="2"/>
  <c r="CA119" i="2"/>
  <c r="BW119" i="2"/>
  <c r="BS119" i="2"/>
  <c r="BO119" i="2"/>
  <c r="BK119" i="2"/>
  <c r="BF119" i="2"/>
  <c r="BC119" i="2"/>
  <c r="BB119" i="2"/>
  <c r="DQ119" i="2" s="1"/>
  <c r="AY119" i="2"/>
  <c r="AW119" i="2"/>
  <c r="AX119" i="2" s="1"/>
  <c r="DS119" i="2" s="1"/>
  <c r="AS119" i="2"/>
  <c r="AR119" i="2"/>
  <c r="AO119" i="2"/>
  <c r="AN119" i="2"/>
  <c r="DO118" i="2"/>
  <c r="DK118" i="2"/>
  <c r="DG118" i="2"/>
  <c r="DC118" i="2"/>
  <c r="CY118" i="2"/>
  <c r="CU118" i="2"/>
  <c r="CQ118" i="2"/>
  <c r="CM118" i="2"/>
  <c r="CI118" i="2"/>
  <c r="CE118" i="2"/>
  <c r="CA118" i="2"/>
  <c r="BW118" i="2"/>
  <c r="BS118" i="2"/>
  <c r="BO118" i="2"/>
  <c r="BK118" i="2"/>
  <c r="BF118" i="2"/>
  <c r="BB118" i="2"/>
  <c r="AY118" i="2"/>
  <c r="AX118" i="2"/>
  <c r="DS118" i="2" s="1"/>
  <c r="AW118" i="2"/>
  <c r="AS118" i="2"/>
  <c r="AR118" i="2"/>
  <c r="AO118" i="2"/>
  <c r="AN118" i="2"/>
  <c r="DS117" i="2"/>
  <c r="DQ117" i="2"/>
  <c r="DO117" i="2"/>
  <c r="DK117" i="2"/>
  <c r="DG117" i="2"/>
  <c r="DC117" i="2"/>
  <c r="CY117" i="2"/>
  <c r="CU117" i="2"/>
  <c r="CQ117" i="2"/>
  <c r="CM117" i="2"/>
  <c r="CI117" i="2"/>
  <c r="CE117" i="2"/>
  <c r="CA117" i="2"/>
  <c r="BW117" i="2"/>
  <c r="BS117" i="2"/>
  <c r="BO117" i="2"/>
  <c r="BK117" i="2"/>
  <c r="BF117" i="2"/>
  <c r="BC117" i="2"/>
  <c r="BB117" i="2"/>
  <c r="AY117" i="2"/>
  <c r="AX117" i="2"/>
  <c r="AW117" i="2"/>
  <c r="AS117" i="2"/>
  <c r="AR117" i="2"/>
  <c r="AO117" i="2"/>
  <c r="AN117" i="2"/>
  <c r="DQ116" i="2"/>
  <c r="DO116" i="2"/>
  <c r="DK116" i="2"/>
  <c r="DG116" i="2"/>
  <c r="DC116" i="2"/>
  <c r="CY116" i="2"/>
  <c r="CU116" i="2"/>
  <c r="CQ116" i="2"/>
  <c r="CM116" i="2"/>
  <c r="CI116" i="2"/>
  <c r="CE116" i="2"/>
  <c r="CA116" i="2"/>
  <c r="BW116" i="2"/>
  <c r="BS116" i="2"/>
  <c r="BO116" i="2"/>
  <c r="BK116" i="2"/>
  <c r="BF116" i="2"/>
  <c r="BC116" i="2"/>
  <c r="BB116" i="2"/>
  <c r="AY116" i="2"/>
  <c r="AX116" i="2"/>
  <c r="DS116" i="2" s="1"/>
  <c r="AW116" i="2"/>
  <c r="AS116" i="2"/>
  <c r="AR116" i="2"/>
  <c r="AO116" i="2"/>
  <c r="AN116" i="2"/>
  <c r="DO115" i="2"/>
  <c r="DK115" i="2"/>
  <c r="DG115" i="2"/>
  <c r="DC115" i="2"/>
  <c r="CY115" i="2"/>
  <c r="CU115" i="2"/>
  <c r="CQ115" i="2"/>
  <c r="CM115" i="2"/>
  <c r="CI115" i="2"/>
  <c r="CE115" i="2"/>
  <c r="CA115" i="2"/>
  <c r="BW115" i="2"/>
  <c r="BS115" i="2"/>
  <c r="BO115" i="2"/>
  <c r="BK115" i="2"/>
  <c r="BF115" i="2"/>
  <c r="BC115" i="2"/>
  <c r="BB115" i="2"/>
  <c r="DQ115" i="2" s="1"/>
  <c r="AY115" i="2"/>
  <c r="AW115" i="2"/>
  <c r="AX115" i="2" s="1"/>
  <c r="DS115" i="2" s="1"/>
  <c r="AS115" i="2"/>
  <c r="AR115" i="2"/>
  <c r="AO115" i="2"/>
  <c r="AN115" i="2"/>
  <c r="DS114" i="2"/>
  <c r="DO114" i="2"/>
  <c r="DK114" i="2"/>
  <c r="DG114" i="2"/>
  <c r="DC114" i="2"/>
  <c r="CY114" i="2"/>
  <c r="CU114" i="2"/>
  <c r="CQ114" i="2"/>
  <c r="CM114" i="2"/>
  <c r="CI114" i="2"/>
  <c r="CE114" i="2"/>
  <c r="CA114" i="2"/>
  <c r="BW114" i="2"/>
  <c r="BS114" i="2"/>
  <c r="BO114" i="2"/>
  <c r="BK114" i="2"/>
  <c r="BF114" i="2"/>
  <c r="BB114" i="2"/>
  <c r="DQ114" i="2" s="1"/>
  <c r="AY114" i="2"/>
  <c r="AW114" i="2"/>
  <c r="AX114" i="2" s="1"/>
  <c r="AS114" i="2"/>
  <c r="AR114" i="2"/>
  <c r="AO114" i="2"/>
  <c r="AN114" i="2"/>
  <c r="DO113" i="2"/>
  <c r="DK113" i="2"/>
  <c r="DG113" i="2"/>
  <c r="DC113" i="2"/>
  <c r="CY113" i="2"/>
  <c r="CU113" i="2"/>
  <c r="CQ113" i="2"/>
  <c r="CM113" i="2"/>
  <c r="CI113" i="2"/>
  <c r="CE113" i="2"/>
  <c r="CA113" i="2"/>
  <c r="BW113" i="2"/>
  <c r="BS113" i="2"/>
  <c r="BO113" i="2"/>
  <c r="BK113" i="2"/>
  <c r="BF113" i="2"/>
  <c r="BC113" i="2"/>
  <c r="BB113" i="2"/>
  <c r="AY113" i="2"/>
  <c r="AX113" i="2"/>
  <c r="DS113" i="2" s="1"/>
  <c r="AW113" i="2"/>
  <c r="AS113" i="2"/>
  <c r="AR113" i="2"/>
  <c r="AO113" i="2"/>
  <c r="AN113" i="2"/>
  <c r="DO112" i="2"/>
  <c r="DK112" i="2"/>
  <c r="DG112" i="2"/>
  <c r="DC112" i="2"/>
  <c r="CY112" i="2"/>
  <c r="CU112" i="2"/>
  <c r="CQ112" i="2"/>
  <c r="CM112" i="2"/>
  <c r="CI112" i="2"/>
  <c r="CE112" i="2"/>
  <c r="CA112" i="2"/>
  <c r="BW112" i="2"/>
  <c r="BS112" i="2"/>
  <c r="BO112" i="2"/>
  <c r="BK112" i="2"/>
  <c r="BF112" i="2"/>
  <c r="BB112" i="2"/>
  <c r="DQ112" i="2" s="1"/>
  <c r="AY112" i="2"/>
  <c r="AW112" i="2"/>
  <c r="AX112" i="2" s="1"/>
  <c r="DS112" i="2" s="1"/>
  <c r="AS112" i="2"/>
  <c r="AR112" i="2"/>
  <c r="AO112" i="2"/>
  <c r="AN112" i="2"/>
  <c r="DS111" i="2"/>
  <c r="DO111" i="2"/>
  <c r="DK111" i="2"/>
  <c r="DG111" i="2"/>
  <c r="DC111" i="2"/>
  <c r="CY111" i="2"/>
  <c r="CU111" i="2"/>
  <c r="CQ111" i="2"/>
  <c r="CM111" i="2"/>
  <c r="CI111" i="2"/>
  <c r="CE111" i="2"/>
  <c r="CA111" i="2"/>
  <c r="BW111" i="2"/>
  <c r="BS111" i="2"/>
  <c r="BO111" i="2"/>
  <c r="BK111" i="2"/>
  <c r="BF111" i="2"/>
  <c r="BB111" i="2"/>
  <c r="DQ111" i="2" s="1"/>
  <c r="AY111" i="2"/>
  <c r="AW111" i="2"/>
  <c r="AX111" i="2" s="1"/>
  <c r="AS111" i="2"/>
  <c r="AR111" i="2"/>
  <c r="AO111" i="2"/>
  <c r="AN111" i="2"/>
  <c r="DQ110" i="2"/>
  <c r="DO110" i="2"/>
  <c r="DK110" i="2"/>
  <c r="DG110" i="2"/>
  <c r="DC110" i="2"/>
  <c r="CY110" i="2"/>
  <c r="CU110" i="2"/>
  <c r="CQ110" i="2"/>
  <c r="CM110" i="2"/>
  <c r="CI110" i="2"/>
  <c r="CE110" i="2"/>
  <c r="CA110" i="2"/>
  <c r="BW110" i="2"/>
  <c r="BS110" i="2"/>
  <c r="BO110" i="2"/>
  <c r="BK110" i="2"/>
  <c r="BF110" i="2"/>
  <c r="BB110" i="2"/>
  <c r="BC110" i="2" s="1"/>
  <c r="AY110" i="2"/>
  <c r="AX110" i="2"/>
  <c r="DS110" i="2" s="1"/>
  <c r="AW110" i="2"/>
  <c r="AS110" i="2"/>
  <c r="AR110" i="2"/>
  <c r="AO110" i="2"/>
  <c r="AN110" i="2"/>
  <c r="DQ109" i="2"/>
  <c r="DO109" i="2"/>
  <c r="DK109" i="2"/>
  <c r="DG109" i="2"/>
  <c r="DC109" i="2"/>
  <c r="CY109" i="2"/>
  <c r="CU109" i="2"/>
  <c r="CQ109" i="2"/>
  <c r="CM109" i="2"/>
  <c r="CI109" i="2"/>
  <c r="CE109" i="2"/>
  <c r="CA109" i="2"/>
  <c r="BW109" i="2"/>
  <c r="BS109" i="2"/>
  <c r="BO109" i="2"/>
  <c r="BK109" i="2"/>
  <c r="BF109" i="2"/>
  <c r="BC109" i="2"/>
  <c r="BB109" i="2"/>
  <c r="AY109" i="2"/>
  <c r="AX109" i="2"/>
  <c r="DS109" i="2" s="1"/>
  <c r="AW109" i="2"/>
  <c r="AS109" i="2"/>
  <c r="AR109" i="2"/>
  <c r="AO109" i="2"/>
  <c r="AN109" i="2"/>
  <c r="DO108" i="2"/>
  <c r="DK108" i="2"/>
  <c r="DG108" i="2"/>
  <c r="DC108" i="2"/>
  <c r="CY108" i="2"/>
  <c r="CU108" i="2"/>
  <c r="CQ108" i="2"/>
  <c r="CM108" i="2"/>
  <c r="CI108" i="2"/>
  <c r="CE108" i="2"/>
  <c r="CA108" i="2"/>
  <c r="BW108" i="2"/>
  <c r="BS108" i="2"/>
  <c r="BO108" i="2"/>
  <c r="BK108" i="2"/>
  <c r="BF108" i="2"/>
  <c r="BC108" i="2"/>
  <c r="BB108" i="2"/>
  <c r="DQ108" i="2" s="1"/>
  <c r="AY108" i="2"/>
  <c r="AW108" i="2"/>
  <c r="AX108" i="2" s="1"/>
  <c r="DS108" i="2" s="1"/>
  <c r="AS108" i="2"/>
  <c r="AR108" i="2"/>
  <c r="AO108" i="2"/>
  <c r="AN108" i="2"/>
  <c r="DO107" i="2"/>
  <c r="DK107" i="2"/>
  <c r="DG107" i="2"/>
  <c r="DC107" i="2"/>
  <c r="CY107" i="2"/>
  <c r="CU107" i="2"/>
  <c r="CQ107" i="2"/>
  <c r="CM107" i="2"/>
  <c r="CI107" i="2"/>
  <c r="CE107" i="2"/>
  <c r="CA107" i="2"/>
  <c r="BW107" i="2"/>
  <c r="BS107" i="2"/>
  <c r="BO107" i="2"/>
  <c r="BK107" i="2"/>
  <c r="BF107" i="2"/>
  <c r="BB107" i="2"/>
  <c r="AY107" i="2"/>
  <c r="AX107" i="2"/>
  <c r="DS107" i="2" s="1"/>
  <c r="AW107" i="2"/>
  <c r="AS107" i="2"/>
  <c r="AR107" i="2"/>
  <c r="AO107" i="2"/>
  <c r="AN107" i="2"/>
  <c r="DS106" i="2"/>
  <c r="DQ106" i="2"/>
  <c r="DO106" i="2"/>
  <c r="DK106" i="2"/>
  <c r="DG106" i="2"/>
  <c r="DC106" i="2"/>
  <c r="CY106" i="2"/>
  <c r="CU106" i="2"/>
  <c r="CQ106" i="2"/>
  <c r="CM106" i="2"/>
  <c r="CI106" i="2"/>
  <c r="CE106" i="2"/>
  <c r="CA106" i="2"/>
  <c r="BW106" i="2"/>
  <c r="BS106" i="2"/>
  <c r="BO106" i="2"/>
  <c r="BK106" i="2"/>
  <c r="BF106" i="2"/>
  <c r="BC106" i="2"/>
  <c r="BB106" i="2"/>
  <c r="AY106" i="2"/>
  <c r="AX106" i="2"/>
  <c r="AW106" i="2"/>
  <c r="AS106" i="2"/>
  <c r="AR106" i="2"/>
  <c r="AO106" i="2"/>
  <c r="AN106" i="2"/>
  <c r="DO105" i="2"/>
  <c r="DK105" i="2"/>
  <c r="DG105" i="2"/>
  <c r="DC105" i="2"/>
  <c r="CY105" i="2"/>
  <c r="CU105" i="2"/>
  <c r="CQ105" i="2"/>
  <c r="CM105" i="2"/>
  <c r="CI105" i="2"/>
  <c r="CE105" i="2"/>
  <c r="CA105" i="2"/>
  <c r="BW105" i="2"/>
  <c r="BS105" i="2"/>
  <c r="BO105" i="2"/>
  <c r="BK105" i="2"/>
  <c r="BF105" i="2"/>
  <c r="BC105" i="2"/>
  <c r="BB105" i="2"/>
  <c r="AY105" i="2"/>
  <c r="AW105" i="2"/>
  <c r="AX105" i="2" s="1"/>
  <c r="DS105" i="2" s="1"/>
  <c r="AS105" i="2"/>
  <c r="AR105" i="2"/>
  <c r="AO105" i="2"/>
  <c r="AN105" i="2"/>
  <c r="DO104" i="2"/>
  <c r="DK104" i="2"/>
  <c r="DG104" i="2"/>
  <c r="DC104" i="2"/>
  <c r="CY104" i="2"/>
  <c r="CU104" i="2"/>
  <c r="CQ104" i="2"/>
  <c r="CM104" i="2"/>
  <c r="CI104" i="2"/>
  <c r="CE104" i="2"/>
  <c r="CA104" i="2"/>
  <c r="BW104" i="2"/>
  <c r="BS104" i="2"/>
  <c r="BO104" i="2"/>
  <c r="BK104" i="2"/>
  <c r="BF104" i="2"/>
  <c r="BB104" i="2"/>
  <c r="BC104" i="2" s="1"/>
  <c r="AY104" i="2"/>
  <c r="AX104" i="2"/>
  <c r="DS104" i="2" s="1"/>
  <c r="AW104" i="2"/>
  <c r="AS104" i="2"/>
  <c r="AR104" i="2"/>
  <c r="AO104" i="2"/>
  <c r="AN104" i="2"/>
  <c r="DO103" i="2"/>
  <c r="DK103" i="2"/>
  <c r="DG103" i="2"/>
  <c r="DC103" i="2"/>
  <c r="CY103" i="2"/>
  <c r="CU103" i="2"/>
  <c r="CQ103" i="2"/>
  <c r="CM103" i="2"/>
  <c r="CI103" i="2"/>
  <c r="CE103" i="2"/>
  <c r="CA103" i="2"/>
  <c r="BW103" i="2"/>
  <c r="BS103" i="2"/>
  <c r="BO103" i="2"/>
  <c r="BK103" i="2"/>
  <c r="BF103" i="2"/>
  <c r="BC103" i="2"/>
  <c r="BB103" i="2"/>
  <c r="AY103" i="2"/>
  <c r="AW103" i="2"/>
  <c r="AX103" i="2" s="1"/>
  <c r="DS103" i="2" s="1"/>
  <c r="AS103" i="2"/>
  <c r="AR103" i="2"/>
  <c r="AO103" i="2"/>
  <c r="AN103" i="2"/>
  <c r="DO102" i="2"/>
  <c r="DK102" i="2"/>
  <c r="DG102" i="2"/>
  <c r="DC102" i="2"/>
  <c r="CY102" i="2"/>
  <c r="CU102" i="2"/>
  <c r="CQ102" i="2"/>
  <c r="CM102" i="2"/>
  <c r="CI102" i="2"/>
  <c r="CE102" i="2"/>
  <c r="CA102" i="2"/>
  <c r="BW102" i="2"/>
  <c r="BS102" i="2"/>
  <c r="BO102" i="2"/>
  <c r="BK102" i="2"/>
  <c r="BF102" i="2"/>
  <c r="BB102" i="2"/>
  <c r="DQ102" i="2" s="1"/>
  <c r="AY102" i="2"/>
  <c r="AW102" i="2"/>
  <c r="AX102" i="2" s="1"/>
  <c r="DS102" i="2" s="1"/>
  <c r="AS102" i="2"/>
  <c r="AR102" i="2"/>
  <c r="AO102" i="2"/>
  <c r="AN102" i="2"/>
  <c r="DQ101" i="2"/>
  <c r="DO101" i="2"/>
  <c r="DK101" i="2"/>
  <c r="DG101" i="2"/>
  <c r="DC101" i="2"/>
  <c r="CY101" i="2"/>
  <c r="CU101" i="2"/>
  <c r="CQ101" i="2"/>
  <c r="CM101" i="2"/>
  <c r="CI101" i="2"/>
  <c r="CE101" i="2"/>
  <c r="CA101" i="2"/>
  <c r="BW101" i="2"/>
  <c r="BS101" i="2"/>
  <c r="BO101" i="2"/>
  <c r="BK101" i="2"/>
  <c r="BF101" i="2"/>
  <c r="BB101" i="2"/>
  <c r="BC101" i="2" s="1"/>
  <c r="AY101" i="2"/>
  <c r="AX101" i="2"/>
  <c r="DS101" i="2" s="1"/>
  <c r="AW101" i="2"/>
  <c r="AS101" i="2"/>
  <c r="AR101" i="2"/>
  <c r="AO101" i="2"/>
  <c r="AN101" i="2"/>
  <c r="DQ100" i="2"/>
  <c r="DO100" i="2"/>
  <c r="DK100" i="2"/>
  <c r="DG100" i="2"/>
  <c r="DC100" i="2"/>
  <c r="CY100" i="2"/>
  <c r="CU100" i="2"/>
  <c r="CQ100" i="2"/>
  <c r="CM100" i="2"/>
  <c r="CI100" i="2"/>
  <c r="CE100" i="2"/>
  <c r="CA100" i="2"/>
  <c r="BW100" i="2"/>
  <c r="BS100" i="2"/>
  <c r="BO100" i="2"/>
  <c r="BK100" i="2"/>
  <c r="BF100" i="2"/>
  <c r="BC100" i="2"/>
  <c r="BB100" i="2"/>
  <c r="AY100" i="2"/>
  <c r="AX100" i="2"/>
  <c r="DS100" i="2" s="1"/>
  <c r="AW100" i="2"/>
  <c r="AS100" i="2"/>
  <c r="AR100" i="2"/>
  <c r="AO100" i="2"/>
  <c r="AN100" i="2"/>
  <c r="DO99" i="2"/>
  <c r="DK99" i="2"/>
  <c r="DG99" i="2"/>
  <c r="DC99" i="2"/>
  <c r="CY99" i="2"/>
  <c r="CU99" i="2"/>
  <c r="CQ99" i="2"/>
  <c r="CM99" i="2"/>
  <c r="CI99" i="2"/>
  <c r="CE99" i="2"/>
  <c r="CA99" i="2"/>
  <c r="BW99" i="2"/>
  <c r="BS99" i="2"/>
  <c r="BO99" i="2"/>
  <c r="BK99" i="2"/>
  <c r="BF99" i="2"/>
  <c r="BC99" i="2"/>
  <c r="BB99" i="2"/>
  <c r="DQ99" i="2" s="1"/>
  <c r="AY99" i="2"/>
  <c r="AW99" i="2"/>
  <c r="AX99" i="2" s="1"/>
  <c r="DS99" i="2" s="1"/>
  <c r="AS99" i="2"/>
  <c r="AR99" i="2"/>
  <c r="AO99" i="2"/>
  <c r="AN99" i="2"/>
  <c r="DO98" i="2"/>
  <c r="DK98" i="2"/>
  <c r="DG98" i="2"/>
  <c r="DC98" i="2"/>
  <c r="CY98" i="2"/>
  <c r="CU98" i="2"/>
  <c r="CQ98" i="2"/>
  <c r="CM98" i="2"/>
  <c r="CI98" i="2"/>
  <c r="CE98" i="2"/>
  <c r="CA98" i="2"/>
  <c r="BW98" i="2"/>
  <c r="BS98" i="2"/>
  <c r="BO98" i="2"/>
  <c r="BK98" i="2"/>
  <c r="BF98" i="2"/>
  <c r="BC98" i="2"/>
  <c r="BB98" i="2"/>
  <c r="AY98" i="2"/>
  <c r="AX98" i="2"/>
  <c r="DS98" i="2" s="1"/>
  <c r="AW98" i="2"/>
  <c r="AS98" i="2"/>
  <c r="AR98" i="2"/>
  <c r="AO98" i="2"/>
  <c r="AN98" i="2"/>
  <c r="DQ97" i="2"/>
  <c r="DO97" i="2"/>
  <c r="DK97" i="2"/>
  <c r="DG97" i="2"/>
  <c r="DC97" i="2"/>
  <c r="CY97" i="2"/>
  <c r="CU97" i="2"/>
  <c r="CQ97" i="2"/>
  <c r="CM97" i="2"/>
  <c r="CI97" i="2"/>
  <c r="CE97" i="2"/>
  <c r="CA97" i="2"/>
  <c r="BW97" i="2"/>
  <c r="BS97" i="2"/>
  <c r="BO97" i="2"/>
  <c r="BK97" i="2"/>
  <c r="BF97" i="2"/>
  <c r="BC97" i="2"/>
  <c r="BB97" i="2"/>
  <c r="AY97" i="2"/>
  <c r="AX97" i="2"/>
  <c r="DS97" i="2" s="1"/>
  <c r="AW97" i="2"/>
  <c r="AS97" i="2"/>
  <c r="AR97" i="2"/>
  <c r="AO97" i="2"/>
  <c r="AN97" i="2"/>
  <c r="DS96" i="2"/>
  <c r="DO96" i="2"/>
  <c r="DK96" i="2"/>
  <c r="DG96" i="2"/>
  <c r="DC96" i="2"/>
  <c r="CY96" i="2"/>
  <c r="CU96" i="2"/>
  <c r="CQ96" i="2"/>
  <c r="CM96" i="2"/>
  <c r="CI96" i="2"/>
  <c r="CE96" i="2"/>
  <c r="CA96" i="2"/>
  <c r="BW96" i="2"/>
  <c r="BS96" i="2"/>
  <c r="BO96" i="2"/>
  <c r="BK96" i="2"/>
  <c r="BF96" i="2"/>
  <c r="BB96" i="2"/>
  <c r="BC96" i="2" s="1"/>
  <c r="AY96" i="2"/>
  <c r="AX96" i="2"/>
  <c r="AW96" i="2"/>
  <c r="AS96" i="2"/>
  <c r="AR96" i="2"/>
  <c r="AO96" i="2"/>
  <c r="AN96" i="2"/>
  <c r="DO95" i="2"/>
  <c r="DK95" i="2"/>
  <c r="DG95" i="2"/>
  <c r="DC95" i="2"/>
  <c r="CY95" i="2"/>
  <c r="CU95" i="2"/>
  <c r="CQ95" i="2"/>
  <c r="CM95" i="2"/>
  <c r="CI95" i="2"/>
  <c r="CE95" i="2"/>
  <c r="CA95" i="2"/>
  <c r="BW95" i="2"/>
  <c r="BS95" i="2"/>
  <c r="BO95" i="2"/>
  <c r="BK95" i="2"/>
  <c r="BF95" i="2"/>
  <c r="BB95" i="2"/>
  <c r="BC95" i="2" s="1"/>
  <c r="AY95" i="2"/>
  <c r="AX95" i="2"/>
  <c r="DS95" i="2" s="1"/>
  <c r="AW95" i="2"/>
  <c r="AS95" i="2"/>
  <c r="AR95" i="2"/>
  <c r="AO95" i="2"/>
  <c r="AN95" i="2"/>
  <c r="DO94" i="2"/>
  <c r="DK94" i="2"/>
  <c r="DG94" i="2"/>
  <c r="DC94" i="2"/>
  <c r="CY94" i="2"/>
  <c r="CU94" i="2"/>
  <c r="CQ94" i="2"/>
  <c r="CM94" i="2"/>
  <c r="CI94" i="2"/>
  <c r="CE94" i="2"/>
  <c r="CA94" i="2"/>
  <c r="BW94" i="2"/>
  <c r="BS94" i="2"/>
  <c r="BO94" i="2"/>
  <c r="BK94" i="2"/>
  <c r="BF94" i="2"/>
  <c r="BB94" i="2"/>
  <c r="BC94" i="2" s="1"/>
  <c r="AY94" i="2"/>
  <c r="AX94" i="2"/>
  <c r="DS94" i="2" s="1"/>
  <c r="AW94" i="2"/>
  <c r="AS94" i="2"/>
  <c r="AR94" i="2"/>
  <c r="AO94" i="2"/>
  <c r="AN94" i="2"/>
  <c r="DQ93" i="2"/>
  <c r="DO93" i="2"/>
  <c r="DK93" i="2"/>
  <c r="DG93" i="2"/>
  <c r="DC93" i="2"/>
  <c r="CY93" i="2"/>
  <c r="CU93" i="2"/>
  <c r="CQ93" i="2"/>
  <c r="CM93" i="2"/>
  <c r="CI93" i="2"/>
  <c r="CE93" i="2"/>
  <c r="CA93" i="2"/>
  <c r="BW93" i="2"/>
  <c r="BS93" i="2"/>
  <c r="BO93" i="2"/>
  <c r="BK93" i="2"/>
  <c r="BF93" i="2"/>
  <c r="BC93" i="2"/>
  <c r="BB93" i="2"/>
  <c r="AY93" i="2"/>
  <c r="AW93" i="2"/>
  <c r="AX93" i="2" s="1"/>
  <c r="DS93" i="2" s="1"/>
  <c r="AS93" i="2"/>
  <c r="AR93" i="2"/>
  <c r="AO93" i="2"/>
  <c r="AN93" i="2"/>
  <c r="DO92" i="2"/>
  <c r="DK92" i="2"/>
  <c r="DG92" i="2"/>
  <c r="DC92" i="2"/>
  <c r="CY92" i="2"/>
  <c r="CU92" i="2"/>
  <c r="CQ92" i="2"/>
  <c r="CM92" i="2"/>
  <c r="CI92" i="2"/>
  <c r="CE92" i="2"/>
  <c r="CA92" i="2"/>
  <c r="BW92" i="2"/>
  <c r="BS92" i="2"/>
  <c r="BO92" i="2"/>
  <c r="BK92" i="2"/>
  <c r="BF92" i="2"/>
  <c r="BC92" i="2"/>
  <c r="BB92" i="2"/>
  <c r="AY92" i="2"/>
  <c r="AW92" i="2"/>
  <c r="AX92" i="2" s="1"/>
  <c r="DS92" i="2" s="1"/>
  <c r="AS92" i="2"/>
  <c r="AR92" i="2"/>
  <c r="AO92" i="2"/>
  <c r="AN92" i="2"/>
  <c r="DO91" i="2"/>
  <c r="DK91" i="2"/>
  <c r="DG91" i="2"/>
  <c r="DC91" i="2"/>
  <c r="CY91" i="2"/>
  <c r="CU91" i="2"/>
  <c r="CQ91" i="2"/>
  <c r="CM91" i="2"/>
  <c r="CI91" i="2"/>
  <c r="CE91" i="2"/>
  <c r="CA91" i="2"/>
  <c r="BW91" i="2"/>
  <c r="BS91" i="2"/>
  <c r="BO91" i="2"/>
  <c r="BK91" i="2"/>
  <c r="BF91" i="2"/>
  <c r="BB91" i="2"/>
  <c r="AY91" i="2"/>
  <c r="AX91" i="2"/>
  <c r="DS91" i="2" s="1"/>
  <c r="AW91" i="2"/>
  <c r="AS91" i="2"/>
  <c r="AR91" i="2"/>
  <c r="AO91" i="2"/>
  <c r="AN91" i="2"/>
  <c r="DS90" i="2"/>
  <c r="DO90" i="2"/>
  <c r="DK90" i="2"/>
  <c r="DG90" i="2"/>
  <c r="DC90" i="2"/>
  <c r="CY90" i="2"/>
  <c r="CU90" i="2"/>
  <c r="CQ90" i="2"/>
  <c r="CM90" i="2"/>
  <c r="CI90" i="2"/>
  <c r="CE90" i="2"/>
  <c r="CA90" i="2"/>
  <c r="BW90" i="2"/>
  <c r="BS90" i="2"/>
  <c r="BO90" i="2"/>
  <c r="BK90" i="2"/>
  <c r="BF90" i="2"/>
  <c r="BC90" i="2"/>
  <c r="BB90" i="2"/>
  <c r="AY90" i="2"/>
  <c r="AX90" i="2"/>
  <c r="AW90" i="2"/>
  <c r="AS90" i="2"/>
  <c r="AR90" i="2"/>
  <c r="AO90" i="2"/>
  <c r="AN90" i="2"/>
  <c r="DS89" i="2"/>
  <c r="DO89" i="2"/>
  <c r="DK89" i="2"/>
  <c r="DG89" i="2"/>
  <c r="DC89" i="2"/>
  <c r="CY89" i="2"/>
  <c r="CU89" i="2"/>
  <c r="CQ89" i="2"/>
  <c r="CM89" i="2"/>
  <c r="CI89" i="2"/>
  <c r="CE89" i="2"/>
  <c r="CA89" i="2"/>
  <c r="BW89" i="2"/>
  <c r="BS89" i="2"/>
  <c r="BO89" i="2"/>
  <c r="BK89" i="2"/>
  <c r="BF89" i="2"/>
  <c r="BB89" i="2"/>
  <c r="BC89" i="2" s="1"/>
  <c r="AY89" i="2"/>
  <c r="AX89" i="2"/>
  <c r="AW89" i="2"/>
  <c r="AS89" i="2"/>
  <c r="AR89" i="2"/>
  <c r="AO89" i="2"/>
  <c r="AN89" i="2"/>
  <c r="DS88" i="2"/>
  <c r="DO88" i="2"/>
  <c r="DK88" i="2"/>
  <c r="DG88" i="2"/>
  <c r="DC88" i="2"/>
  <c r="CY88" i="2"/>
  <c r="CU88" i="2"/>
  <c r="CQ88" i="2"/>
  <c r="CM88" i="2"/>
  <c r="CI88" i="2"/>
  <c r="CE88" i="2"/>
  <c r="CA88" i="2"/>
  <c r="BW88" i="2"/>
  <c r="BS88" i="2"/>
  <c r="BO88" i="2"/>
  <c r="BK88" i="2"/>
  <c r="BF88" i="2"/>
  <c r="BB88" i="2"/>
  <c r="DQ88" i="2" s="1"/>
  <c r="AY88" i="2"/>
  <c r="AX88" i="2"/>
  <c r="AW88" i="2"/>
  <c r="AS88" i="2"/>
  <c r="AR88" i="2"/>
  <c r="AO88" i="2"/>
  <c r="AN88" i="2"/>
  <c r="DO87" i="2"/>
  <c r="DK87" i="2"/>
  <c r="DG87" i="2"/>
  <c r="DC87" i="2"/>
  <c r="CY87" i="2"/>
  <c r="CU87" i="2"/>
  <c r="CQ87" i="2"/>
  <c r="CM87" i="2"/>
  <c r="CI87" i="2"/>
  <c r="CE87" i="2"/>
  <c r="CA87" i="2"/>
  <c r="BW87" i="2"/>
  <c r="BS87" i="2"/>
  <c r="BO87" i="2"/>
  <c r="BK87" i="2"/>
  <c r="BF87" i="2"/>
  <c r="BB87" i="2"/>
  <c r="BC87" i="2" s="1"/>
  <c r="AY87" i="2"/>
  <c r="AW87" i="2"/>
  <c r="AX87" i="2" s="1"/>
  <c r="DS87" i="2" s="1"/>
  <c r="AS87" i="2"/>
  <c r="AR87" i="2"/>
  <c r="AO87" i="2"/>
  <c r="AN87" i="2"/>
  <c r="DO86" i="2"/>
  <c r="DK86" i="2"/>
  <c r="DG86" i="2"/>
  <c r="DC86" i="2"/>
  <c r="CY86" i="2"/>
  <c r="CU86" i="2"/>
  <c r="CQ86" i="2"/>
  <c r="CM86" i="2"/>
  <c r="CI86" i="2"/>
  <c r="CE86" i="2"/>
  <c r="CA86" i="2"/>
  <c r="BW86" i="2"/>
  <c r="BS86" i="2"/>
  <c r="BO86" i="2"/>
  <c r="BK86" i="2"/>
  <c r="BF86" i="2"/>
  <c r="BB86" i="2"/>
  <c r="AY86" i="2"/>
  <c r="AW86" i="2"/>
  <c r="AX86" i="2" s="1"/>
  <c r="DS86" i="2" s="1"/>
  <c r="AS86" i="2"/>
  <c r="AR86" i="2"/>
  <c r="AO86" i="2"/>
  <c r="AN86" i="2"/>
  <c r="DO85" i="2"/>
  <c r="DK85" i="2"/>
  <c r="DG85" i="2"/>
  <c r="DC85" i="2"/>
  <c r="CY85" i="2"/>
  <c r="CU85" i="2"/>
  <c r="CQ85" i="2"/>
  <c r="CM85" i="2"/>
  <c r="CI85" i="2"/>
  <c r="CE85" i="2"/>
  <c r="CA85" i="2"/>
  <c r="BW85" i="2"/>
  <c r="BS85" i="2"/>
  <c r="BO85" i="2"/>
  <c r="BK85" i="2"/>
  <c r="BF85" i="2"/>
  <c r="BB85" i="2"/>
  <c r="DQ85" i="2" s="1"/>
  <c r="AY85" i="2"/>
  <c r="AX85" i="2"/>
  <c r="DS85" i="2" s="1"/>
  <c r="AW85" i="2"/>
  <c r="AS85" i="2"/>
  <c r="AR85" i="2"/>
  <c r="AO85" i="2"/>
  <c r="AN85" i="2"/>
  <c r="DO84" i="2"/>
  <c r="DK84" i="2"/>
  <c r="DG84" i="2"/>
  <c r="DC84" i="2"/>
  <c r="CY84" i="2"/>
  <c r="CU84" i="2"/>
  <c r="CQ84" i="2"/>
  <c r="CM84" i="2"/>
  <c r="CI84" i="2"/>
  <c r="CE84" i="2"/>
  <c r="CA84" i="2"/>
  <c r="BW84" i="2"/>
  <c r="BS84" i="2"/>
  <c r="BO84" i="2"/>
  <c r="BK84" i="2"/>
  <c r="BF84" i="2"/>
  <c r="BC84" i="2"/>
  <c r="BB84" i="2"/>
  <c r="AY84" i="2"/>
  <c r="AW84" i="2"/>
  <c r="AX84" i="2" s="1"/>
  <c r="DS84" i="2" s="1"/>
  <c r="AS84" i="2"/>
  <c r="AR84" i="2"/>
  <c r="AO84" i="2"/>
  <c r="AN84" i="2"/>
  <c r="DS83" i="2"/>
  <c r="DO83" i="2"/>
  <c r="DK83" i="2"/>
  <c r="DG83" i="2"/>
  <c r="DC83" i="2"/>
  <c r="CY83" i="2"/>
  <c r="CU83" i="2"/>
  <c r="CQ83" i="2"/>
  <c r="CM83" i="2"/>
  <c r="CI83" i="2"/>
  <c r="CE83" i="2"/>
  <c r="CA83" i="2"/>
  <c r="BW83" i="2"/>
  <c r="BS83" i="2"/>
  <c r="BO83" i="2"/>
  <c r="BK83" i="2"/>
  <c r="BF83" i="2"/>
  <c r="BB83" i="2"/>
  <c r="AY83" i="2"/>
  <c r="AW83" i="2"/>
  <c r="AX83" i="2" s="1"/>
  <c r="AS83" i="2"/>
  <c r="AR83" i="2"/>
  <c r="AO83" i="2"/>
  <c r="AN83" i="2"/>
  <c r="DS82" i="2"/>
  <c r="DO82" i="2"/>
  <c r="DK82" i="2"/>
  <c r="DG82" i="2"/>
  <c r="DC82" i="2"/>
  <c r="CY82" i="2"/>
  <c r="CU82" i="2"/>
  <c r="CQ82" i="2"/>
  <c r="CM82" i="2"/>
  <c r="CI82" i="2"/>
  <c r="CE82" i="2"/>
  <c r="CA82" i="2"/>
  <c r="BW82" i="2"/>
  <c r="BS82" i="2"/>
  <c r="BO82" i="2"/>
  <c r="BK82" i="2"/>
  <c r="BF82" i="2"/>
  <c r="BB82" i="2"/>
  <c r="DQ82" i="2" s="1"/>
  <c r="AY82" i="2"/>
  <c r="AX82" i="2"/>
  <c r="AW82" i="2"/>
  <c r="AS82" i="2"/>
  <c r="AR82" i="2"/>
  <c r="AO82" i="2"/>
  <c r="AN82" i="2"/>
  <c r="DO81" i="2"/>
  <c r="DK81" i="2"/>
  <c r="DG81" i="2"/>
  <c r="DC81" i="2"/>
  <c r="CY81" i="2"/>
  <c r="CU81" i="2"/>
  <c r="CQ81" i="2"/>
  <c r="CM81" i="2"/>
  <c r="CI81" i="2"/>
  <c r="CE81" i="2"/>
  <c r="CA81" i="2"/>
  <c r="BW81" i="2"/>
  <c r="BS81" i="2"/>
  <c r="BO81" i="2"/>
  <c r="BK81" i="2"/>
  <c r="BF81" i="2"/>
  <c r="BB81" i="2"/>
  <c r="BC81" i="2" s="1"/>
  <c r="AY81" i="2"/>
  <c r="AW81" i="2"/>
  <c r="AX81" i="2" s="1"/>
  <c r="DS81" i="2" s="1"/>
  <c r="AS81" i="2"/>
  <c r="AR81" i="2"/>
  <c r="AO81" i="2"/>
  <c r="AN81" i="2"/>
  <c r="DO80" i="2"/>
  <c r="DK80" i="2"/>
  <c r="DG80" i="2"/>
  <c r="DC80" i="2"/>
  <c r="CY80" i="2"/>
  <c r="CU80" i="2"/>
  <c r="CQ80" i="2"/>
  <c r="CM80" i="2"/>
  <c r="CI80" i="2"/>
  <c r="CE80" i="2"/>
  <c r="CA80" i="2"/>
  <c r="BW80" i="2"/>
  <c r="BS80" i="2"/>
  <c r="BO80" i="2"/>
  <c r="BK80" i="2"/>
  <c r="BF80" i="2"/>
  <c r="BC80" i="2"/>
  <c r="BB80" i="2"/>
  <c r="AY80" i="2"/>
  <c r="AW80" i="2"/>
  <c r="AX80" i="2" s="1"/>
  <c r="DS80" i="2" s="1"/>
  <c r="AS80" i="2"/>
  <c r="AR80" i="2"/>
  <c r="AO80" i="2"/>
  <c r="AN80" i="2"/>
  <c r="DO79" i="2"/>
  <c r="DK79" i="2"/>
  <c r="DG79" i="2"/>
  <c r="DC79" i="2"/>
  <c r="CY79" i="2"/>
  <c r="CU79" i="2"/>
  <c r="CQ79" i="2"/>
  <c r="CM79" i="2"/>
  <c r="CI79" i="2"/>
  <c r="CE79" i="2"/>
  <c r="CA79" i="2"/>
  <c r="BW79" i="2"/>
  <c r="BS79" i="2"/>
  <c r="BO79" i="2"/>
  <c r="BK79" i="2"/>
  <c r="BF79" i="2"/>
  <c r="BC79" i="2"/>
  <c r="BB79" i="2"/>
  <c r="AY79" i="2"/>
  <c r="AX79" i="2"/>
  <c r="DS79" i="2" s="1"/>
  <c r="AW79" i="2"/>
  <c r="AS79" i="2"/>
  <c r="AR79" i="2"/>
  <c r="AO79" i="2"/>
  <c r="AN79" i="2"/>
  <c r="DO78" i="2"/>
  <c r="DK78" i="2"/>
  <c r="DG78" i="2"/>
  <c r="DC78" i="2"/>
  <c r="CY78" i="2"/>
  <c r="CU78" i="2"/>
  <c r="CQ78" i="2"/>
  <c r="CM78" i="2"/>
  <c r="CI78" i="2"/>
  <c r="CE78" i="2"/>
  <c r="CA78" i="2"/>
  <c r="BW78" i="2"/>
  <c r="BS78" i="2"/>
  <c r="BO78" i="2"/>
  <c r="BK78" i="2"/>
  <c r="BF78" i="2"/>
  <c r="BB78" i="2"/>
  <c r="BC78" i="2" s="1"/>
  <c r="AY78" i="2"/>
  <c r="AX78" i="2"/>
  <c r="DS78" i="2" s="1"/>
  <c r="AW78" i="2"/>
  <c r="AS78" i="2"/>
  <c r="AR78" i="2"/>
  <c r="AO78" i="2"/>
  <c r="AN78" i="2"/>
  <c r="DQ77" i="2"/>
  <c r="DO77" i="2"/>
  <c r="DK77" i="2"/>
  <c r="DG77" i="2"/>
  <c r="DC77" i="2"/>
  <c r="CY77" i="2"/>
  <c r="CU77" i="2"/>
  <c r="CQ77" i="2"/>
  <c r="CM77" i="2"/>
  <c r="CI77" i="2"/>
  <c r="CE77" i="2"/>
  <c r="CA77" i="2"/>
  <c r="BW77" i="2"/>
  <c r="BS77" i="2"/>
  <c r="BO77" i="2"/>
  <c r="BK77" i="2"/>
  <c r="BF77" i="2"/>
  <c r="BC77" i="2"/>
  <c r="BB77" i="2"/>
  <c r="AY77" i="2"/>
  <c r="AX77" i="2"/>
  <c r="DS77" i="2" s="1"/>
  <c r="AW77" i="2"/>
  <c r="AS77" i="2"/>
  <c r="AR77" i="2"/>
  <c r="AO77" i="2"/>
  <c r="AN77" i="2"/>
  <c r="DO76" i="2"/>
  <c r="DK76" i="2"/>
  <c r="DG76" i="2"/>
  <c r="DC76" i="2"/>
  <c r="CY76" i="2"/>
  <c r="CU76" i="2"/>
  <c r="CQ76" i="2"/>
  <c r="CM76" i="2"/>
  <c r="CI76" i="2"/>
  <c r="CE76" i="2"/>
  <c r="CA76" i="2"/>
  <c r="BW76" i="2"/>
  <c r="BS76" i="2"/>
  <c r="BO76" i="2"/>
  <c r="BK76" i="2"/>
  <c r="BF76" i="2"/>
  <c r="BB76" i="2"/>
  <c r="BC76" i="2" s="1"/>
  <c r="AY76" i="2"/>
  <c r="AX76" i="2"/>
  <c r="DS76" i="2" s="1"/>
  <c r="AW76" i="2"/>
  <c r="AS76" i="2"/>
  <c r="AR76" i="2"/>
  <c r="AO76" i="2"/>
  <c r="AN76" i="2"/>
  <c r="DO75" i="2"/>
  <c r="DK75" i="2"/>
  <c r="DG75" i="2"/>
  <c r="DC75" i="2"/>
  <c r="CY75" i="2"/>
  <c r="CU75" i="2"/>
  <c r="CQ75" i="2"/>
  <c r="CM75" i="2"/>
  <c r="CI75" i="2"/>
  <c r="CE75" i="2"/>
  <c r="CA75" i="2"/>
  <c r="BW75" i="2"/>
  <c r="BS75" i="2"/>
  <c r="BO75" i="2"/>
  <c r="BK75" i="2"/>
  <c r="BF75" i="2"/>
  <c r="BB75" i="2"/>
  <c r="BC75" i="2" s="1"/>
  <c r="AY75" i="2"/>
  <c r="AW75" i="2"/>
  <c r="AX75" i="2" s="1"/>
  <c r="DS75" i="2" s="1"/>
  <c r="AS75" i="2"/>
  <c r="AR75" i="2"/>
  <c r="AO75" i="2"/>
  <c r="AN75" i="2"/>
  <c r="DS74" i="2"/>
  <c r="DO74" i="2"/>
  <c r="DK74" i="2"/>
  <c r="DG74" i="2"/>
  <c r="DC74" i="2"/>
  <c r="CY74" i="2"/>
  <c r="CU74" i="2"/>
  <c r="CQ74" i="2"/>
  <c r="CM74" i="2"/>
  <c r="CI74" i="2"/>
  <c r="CE74" i="2"/>
  <c r="CA74" i="2"/>
  <c r="BW74" i="2"/>
  <c r="BS74" i="2"/>
  <c r="BO74" i="2"/>
  <c r="BK74" i="2"/>
  <c r="BF74" i="2"/>
  <c r="BB74" i="2"/>
  <c r="BC74" i="2" s="1"/>
  <c r="AY74" i="2"/>
  <c r="AX74" i="2"/>
  <c r="AW74" i="2"/>
  <c r="AS74" i="2"/>
  <c r="AR74" i="2"/>
  <c r="AO74" i="2"/>
  <c r="AN74" i="2"/>
  <c r="DQ73" i="2"/>
  <c r="DO73" i="2"/>
  <c r="DK73" i="2"/>
  <c r="DG73" i="2"/>
  <c r="DC73" i="2"/>
  <c r="CY73" i="2"/>
  <c r="CU73" i="2"/>
  <c r="CQ73" i="2"/>
  <c r="CM73" i="2"/>
  <c r="CI73" i="2"/>
  <c r="CE73" i="2"/>
  <c r="CA73" i="2"/>
  <c r="BW73" i="2"/>
  <c r="BS73" i="2"/>
  <c r="BO73" i="2"/>
  <c r="BK73" i="2"/>
  <c r="BF73" i="2"/>
  <c r="BC73" i="2"/>
  <c r="BB73" i="2"/>
  <c r="AY73" i="2"/>
  <c r="AW73" i="2"/>
  <c r="AX73" i="2" s="1"/>
  <c r="DS73" i="2" s="1"/>
  <c r="AS73" i="2"/>
  <c r="AR73" i="2"/>
  <c r="AO73" i="2"/>
  <c r="AN73" i="2"/>
  <c r="DO72" i="2"/>
  <c r="DK72" i="2"/>
  <c r="DG72" i="2"/>
  <c r="DC72" i="2"/>
  <c r="CY72" i="2"/>
  <c r="CU72" i="2"/>
  <c r="CQ72" i="2"/>
  <c r="CM72" i="2"/>
  <c r="CI72" i="2"/>
  <c r="CE72" i="2"/>
  <c r="CA72" i="2"/>
  <c r="BW72" i="2"/>
  <c r="BS72" i="2"/>
  <c r="BO72" i="2"/>
  <c r="BK72" i="2"/>
  <c r="BF72" i="2"/>
  <c r="BC72" i="2"/>
  <c r="BB72" i="2"/>
  <c r="AY72" i="2"/>
  <c r="AW72" i="2"/>
  <c r="AX72" i="2" s="1"/>
  <c r="DS72" i="2" s="1"/>
  <c r="AS72" i="2"/>
  <c r="AR72" i="2"/>
  <c r="AO72" i="2"/>
  <c r="AN72" i="2"/>
  <c r="DO71" i="2"/>
  <c r="DK71" i="2"/>
  <c r="DG71" i="2"/>
  <c r="DC71" i="2"/>
  <c r="CY71" i="2"/>
  <c r="CU71" i="2"/>
  <c r="CQ71" i="2"/>
  <c r="CM71" i="2"/>
  <c r="CI71" i="2"/>
  <c r="CE71" i="2"/>
  <c r="CA71" i="2"/>
  <c r="BW71" i="2"/>
  <c r="BS71" i="2"/>
  <c r="BO71" i="2"/>
  <c r="BK71" i="2"/>
  <c r="BF71" i="2"/>
  <c r="BC71" i="2"/>
  <c r="BB71" i="2"/>
  <c r="AY71" i="2"/>
  <c r="AX71" i="2"/>
  <c r="DS71" i="2" s="1"/>
  <c r="AW71" i="2"/>
  <c r="AS71" i="2"/>
  <c r="AR71" i="2"/>
  <c r="AO71" i="2"/>
  <c r="AN71" i="2"/>
  <c r="DQ70" i="2"/>
  <c r="DO70" i="2"/>
  <c r="DK70" i="2"/>
  <c r="DG70" i="2"/>
  <c r="DC70" i="2"/>
  <c r="CY70" i="2"/>
  <c r="CU70" i="2"/>
  <c r="CQ70" i="2"/>
  <c r="CM70" i="2"/>
  <c r="CI70" i="2"/>
  <c r="CE70" i="2"/>
  <c r="CA70" i="2"/>
  <c r="BW70" i="2"/>
  <c r="BS70" i="2"/>
  <c r="BO70" i="2"/>
  <c r="BK70" i="2"/>
  <c r="BF70" i="2"/>
  <c r="BC70" i="2"/>
  <c r="BB70" i="2"/>
  <c r="AY70" i="2"/>
  <c r="AX70" i="2"/>
  <c r="DS70" i="2" s="1"/>
  <c r="AW70" i="2"/>
  <c r="AS70" i="2"/>
  <c r="AR70" i="2"/>
  <c r="AO70" i="2"/>
  <c r="AN70" i="2"/>
  <c r="DO69" i="2"/>
  <c r="DK69" i="2"/>
  <c r="DG69" i="2"/>
  <c r="DC69" i="2"/>
  <c r="CY69" i="2"/>
  <c r="CU69" i="2"/>
  <c r="CQ69" i="2"/>
  <c r="CM69" i="2"/>
  <c r="CI69" i="2"/>
  <c r="CE69" i="2"/>
  <c r="CA69" i="2"/>
  <c r="BW69" i="2"/>
  <c r="BS69" i="2"/>
  <c r="BO69" i="2"/>
  <c r="BK69" i="2"/>
  <c r="BF69" i="2"/>
  <c r="BB69" i="2"/>
  <c r="BC69" i="2" s="1"/>
  <c r="AY69" i="2"/>
  <c r="AX69" i="2"/>
  <c r="DS69" i="2" s="1"/>
  <c r="AW69" i="2"/>
  <c r="AS69" i="2"/>
  <c r="AR69" i="2"/>
  <c r="AO69" i="2"/>
  <c r="AN69" i="2"/>
  <c r="DO68" i="2"/>
  <c r="DK68" i="2"/>
  <c r="DG68" i="2"/>
  <c r="DC68" i="2"/>
  <c r="CY68" i="2"/>
  <c r="CU68" i="2"/>
  <c r="CQ68" i="2"/>
  <c r="CM68" i="2"/>
  <c r="CI68" i="2"/>
  <c r="CE68" i="2"/>
  <c r="CA68" i="2"/>
  <c r="BW68" i="2"/>
  <c r="BS68" i="2"/>
  <c r="BO68" i="2"/>
  <c r="BK68" i="2"/>
  <c r="BF68" i="2"/>
  <c r="BC68" i="2"/>
  <c r="BB68" i="2"/>
  <c r="DQ68" i="2" s="1"/>
  <c r="AY68" i="2"/>
  <c r="AX68" i="2"/>
  <c r="DS68" i="2" s="1"/>
  <c r="AW68" i="2"/>
  <c r="AS68" i="2"/>
  <c r="AR68" i="2"/>
  <c r="AO68" i="2"/>
  <c r="AN68" i="2"/>
  <c r="DQ67" i="2"/>
  <c r="DO67" i="2"/>
  <c r="DK67" i="2"/>
  <c r="DG67" i="2"/>
  <c r="DC67" i="2"/>
  <c r="CY67" i="2"/>
  <c r="CU67" i="2"/>
  <c r="CQ67" i="2"/>
  <c r="CM67" i="2"/>
  <c r="CI67" i="2"/>
  <c r="CE67" i="2"/>
  <c r="CA67" i="2"/>
  <c r="BW67" i="2"/>
  <c r="BS67" i="2"/>
  <c r="BO67" i="2"/>
  <c r="BK67" i="2"/>
  <c r="BF67" i="2"/>
  <c r="BC67" i="2"/>
  <c r="BB67" i="2"/>
  <c r="AY67" i="2"/>
  <c r="AX67" i="2"/>
  <c r="DS67" i="2" s="1"/>
  <c r="AW67" i="2"/>
  <c r="AS67" i="2"/>
  <c r="AR67" i="2"/>
  <c r="AO67" i="2"/>
  <c r="AN67" i="2"/>
  <c r="DO66" i="2"/>
  <c r="DK66" i="2"/>
  <c r="DG66" i="2"/>
  <c r="DC66" i="2"/>
  <c r="CY66" i="2"/>
  <c r="CU66" i="2"/>
  <c r="CQ66" i="2"/>
  <c r="CM66" i="2"/>
  <c r="CI66" i="2"/>
  <c r="CE66" i="2"/>
  <c r="CA66" i="2"/>
  <c r="BW66" i="2"/>
  <c r="BS66" i="2"/>
  <c r="BO66" i="2"/>
  <c r="BK66" i="2"/>
  <c r="BF66" i="2"/>
  <c r="BC66" i="2"/>
  <c r="BB66" i="2"/>
  <c r="DQ66" i="2" s="1"/>
  <c r="AY66" i="2"/>
  <c r="AW66" i="2"/>
  <c r="AX66" i="2" s="1"/>
  <c r="DS66" i="2" s="1"/>
  <c r="AS66" i="2"/>
  <c r="AR66" i="2"/>
  <c r="AO66" i="2"/>
  <c r="AN66" i="2"/>
  <c r="DO65" i="2"/>
  <c r="DK65" i="2"/>
  <c r="DG65" i="2"/>
  <c r="DC65" i="2"/>
  <c r="CY65" i="2"/>
  <c r="CU65" i="2"/>
  <c r="CQ65" i="2"/>
  <c r="CM65" i="2"/>
  <c r="CI65" i="2"/>
  <c r="CE65" i="2"/>
  <c r="CA65" i="2"/>
  <c r="BW65" i="2"/>
  <c r="BS65" i="2"/>
  <c r="BO65" i="2"/>
  <c r="BK65" i="2"/>
  <c r="BF65" i="2"/>
  <c r="BC65" i="2"/>
  <c r="BB65" i="2"/>
  <c r="AY65" i="2"/>
  <c r="AX65" i="2"/>
  <c r="DS65" i="2" s="1"/>
  <c r="AW65" i="2"/>
  <c r="AS65" i="2"/>
  <c r="AR65" i="2"/>
  <c r="AO65" i="2"/>
  <c r="AN65" i="2"/>
  <c r="DQ64" i="2"/>
  <c r="DO64" i="2"/>
  <c r="DK64" i="2"/>
  <c r="DG64" i="2"/>
  <c r="DC64" i="2"/>
  <c r="CY64" i="2"/>
  <c r="CU64" i="2"/>
  <c r="CQ64" i="2"/>
  <c r="CM64" i="2"/>
  <c r="CI64" i="2"/>
  <c r="CE64" i="2"/>
  <c r="CA64" i="2"/>
  <c r="BW64" i="2"/>
  <c r="BS64" i="2"/>
  <c r="BO64" i="2"/>
  <c r="BK64" i="2"/>
  <c r="BF64" i="2"/>
  <c r="BC64" i="2"/>
  <c r="BB64" i="2"/>
  <c r="AY64" i="2"/>
  <c r="AX64" i="2"/>
  <c r="DS64" i="2" s="1"/>
  <c r="AW64" i="2"/>
  <c r="AS64" i="2"/>
  <c r="AR64" i="2"/>
  <c r="AO64" i="2"/>
  <c r="AN64" i="2"/>
  <c r="DO63" i="2"/>
  <c r="DK63" i="2"/>
  <c r="DG63" i="2"/>
  <c r="DC63" i="2"/>
  <c r="CY63" i="2"/>
  <c r="CU63" i="2"/>
  <c r="CQ63" i="2"/>
  <c r="CM63" i="2"/>
  <c r="CI63" i="2"/>
  <c r="CE63" i="2"/>
  <c r="CA63" i="2"/>
  <c r="BW63" i="2"/>
  <c r="BS63" i="2"/>
  <c r="BO63" i="2"/>
  <c r="BK63" i="2"/>
  <c r="BF63" i="2"/>
  <c r="BC63" i="2"/>
  <c r="BB63" i="2"/>
  <c r="DQ63" i="2" s="1"/>
  <c r="AY63" i="2"/>
  <c r="AW63" i="2"/>
  <c r="AX63" i="2" s="1"/>
  <c r="DS63" i="2" s="1"/>
  <c r="AS63" i="2"/>
  <c r="AR63" i="2"/>
  <c r="AO63" i="2"/>
  <c r="AN63" i="2"/>
  <c r="DQ62" i="2"/>
  <c r="DO62" i="2"/>
  <c r="DK62" i="2"/>
  <c r="DG62" i="2"/>
  <c r="DC62" i="2"/>
  <c r="CY62" i="2"/>
  <c r="CU62" i="2"/>
  <c r="CQ62" i="2"/>
  <c r="CM62" i="2"/>
  <c r="CI62" i="2"/>
  <c r="CE62" i="2"/>
  <c r="CA62" i="2"/>
  <c r="BW62" i="2"/>
  <c r="BS62" i="2"/>
  <c r="BO62" i="2"/>
  <c r="BK62" i="2"/>
  <c r="BF62" i="2"/>
  <c r="BB62" i="2"/>
  <c r="BC62" i="2" s="1"/>
  <c r="AY62" i="2"/>
  <c r="AX62" i="2"/>
  <c r="DS62" i="2" s="1"/>
  <c r="AW62" i="2"/>
  <c r="AS62" i="2"/>
  <c r="AR62" i="2"/>
  <c r="AO62" i="2"/>
  <c r="AN62" i="2"/>
  <c r="DQ61" i="2"/>
  <c r="DO61" i="2"/>
  <c r="DK61" i="2"/>
  <c r="DG61" i="2"/>
  <c r="DC61" i="2"/>
  <c r="CY61" i="2"/>
  <c r="CU61" i="2"/>
  <c r="CQ61" i="2"/>
  <c r="CM61" i="2"/>
  <c r="CI61" i="2"/>
  <c r="CE61" i="2"/>
  <c r="CA61" i="2"/>
  <c r="BW61" i="2"/>
  <c r="BS61" i="2"/>
  <c r="BO61" i="2"/>
  <c r="BK61" i="2"/>
  <c r="BF61" i="2"/>
  <c r="BC61" i="2"/>
  <c r="BB61" i="2"/>
  <c r="AY61" i="2"/>
  <c r="AW61" i="2"/>
  <c r="AX61" i="2" s="1"/>
  <c r="DS61" i="2" s="1"/>
  <c r="AS61" i="2"/>
  <c r="AR61" i="2"/>
  <c r="AO61" i="2"/>
  <c r="AN61" i="2"/>
  <c r="DO60" i="2"/>
  <c r="DK60" i="2"/>
  <c r="DG60" i="2"/>
  <c r="DC60" i="2"/>
  <c r="CY60" i="2"/>
  <c r="CU60" i="2"/>
  <c r="CQ60" i="2"/>
  <c r="CM60" i="2"/>
  <c r="CI60" i="2"/>
  <c r="CE60" i="2"/>
  <c r="CA60" i="2"/>
  <c r="BW60" i="2"/>
  <c r="BS60" i="2"/>
  <c r="BO60" i="2"/>
  <c r="BK60" i="2"/>
  <c r="BF60" i="2"/>
  <c r="BB60" i="2"/>
  <c r="DQ60" i="2" s="1"/>
  <c r="AY60" i="2"/>
  <c r="AW60" i="2"/>
  <c r="AX60" i="2" s="1"/>
  <c r="DS60" i="2" s="1"/>
  <c r="AS60" i="2"/>
  <c r="AR60" i="2"/>
  <c r="AO60" i="2"/>
  <c r="AN60" i="2"/>
  <c r="DO59" i="2"/>
  <c r="DK59" i="2"/>
  <c r="DG59" i="2"/>
  <c r="DC59" i="2"/>
  <c r="CY59" i="2"/>
  <c r="CU59" i="2"/>
  <c r="CQ59" i="2"/>
  <c r="CM59" i="2"/>
  <c r="CI59" i="2"/>
  <c r="CE59" i="2"/>
  <c r="CA59" i="2"/>
  <c r="BW59" i="2"/>
  <c r="BS59" i="2"/>
  <c r="BO59" i="2"/>
  <c r="BK59" i="2"/>
  <c r="BF59" i="2"/>
  <c r="BB59" i="2"/>
  <c r="DQ59" i="2" s="1"/>
  <c r="AY59" i="2"/>
  <c r="AW59" i="2"/>
  <c r="AX59" i="2" s="1"/>
  <c r="DS59" i="2" s="1"/>
  <c r="AS59" i="2"/>
  <c r="AR59" i="2"/>
  <c r="AO59" i="2"/>
  <c r="AN59" i="2"/>
  <c r="DO58" i="2"/>
  <c r="DK58" i="2"/>
  <c r="DG58" i="2"/>
  <c r="DC58" i="2"/>
  <c r="CY58" i="2"/>
  <c r="CU58" i="2"/>
  <c r="CQ58" i="2"/>
  <c r="CM58" i="2"/>
  <c r="CI58" i="2"/>
  <c r="CE58" i="2"/>
  <c r="CA58" i="2"/>
  <c r="BW58" i="2"/>
  <c r="BS58" i="2"/>
  <c r="BO58" i="2"/>
  <c r="BK58" i="2"/>
  <c r="BF58" i="2"/>
  <c r="BB58" i="2"/>
  <c r="DQ58" i="2" s="1"/>
  <c r="AY58" i="2"/>
  <c r="AX58" i="2"/>
  <c r="DS58" i="2" s="1"/>
  <c r="AW58" i="2"/>
  <c r="AS58" i="2"/>
  <c r="AR58" i="2"/>
  <c r="AO58" i="2"/>
  <c r="AN58" i="2"/>
  <c r="DO57" i="2"/>
  <c r="DK57" i="2"/>
  <c r="DG57" i="2"/>
  <c r="DC57" i="2"/>
  <c r="CY57" i="2"/>
  <c r="CU57" i="2"/>
  <c r="CQ57" i="2"/>
  <c r="CM57" i="2"/>
  <c r="CI57" i="2"/>
  <c r="CE57" i="2"/>
  <c r="CA57" i="2"/>
  <c r="BW57" i="2"/>
  <c r="BS57" i="2"/>
  <c r="BO57" i="2"/>
  <c r="BK57" i="2"/>
  <c r="BF57" i="2"/>
  <c r="BC57" i="2"/>
  <c r="BB57" i="2"/>
  <c r="DQ57" i="2" s="1"/>
  <c r="AY57" i="2"/>
  <c r="AX57" i="2"/>
  <c r="DS57" i="2" s="1"/>
  <c r="AW57" i="2"/>
  <c r="AS57" i="2"/>
  <c r="AR57" i="2"/>
  <c r="AO57" i="2"/>
  <c r="AN57" i="2"/>
  <c r="DO56" i="2"/>
  <c r="DK56" i="2"/>
  <c r="DG56" i="2"/>
  <c r="DC56" i="2"/>
  <c r="CY56" i="2"/>
  <c r="CU56" i="2"/>
  <c r="CQ56" i="2"/>
  <c r="CM56" i="2"/>
  <c r="CI56" i="2"/>
  <c r="CE56" i="2"/>
  <c r="CA56" i="2"/>
  <c r="BW56" i="2"/>
  <c r="BS56" i="2"/>
  <c r="BO56" i="2"/>
  <c r="BK56" i="2"/>
  <c r="BF56" i="2"/>
  <c r="BB56" i="2"/>
  <c r="BC56" i="2" s="1"/>
  <c r="AY56" i="2"/>
  <c r="AW56" i="2"/>
  <c r="AX56" i="2" s="1"/>
  <c r="DS56" i="2" s="1"/>
  <c r="AS56" i="2"/>
  <c r="AR56" i="2"/>
  <c r="AO56" i="2"/>
  <c r="AN56" i="2"/>
  <c r="DO55" i="2"/>
  <c r="DK55" i="2"/>
  <c r="DG55" i="2"/>
  <c r="DC55" i="2"/>
  <c r="CY55" i="2"/>
  <c r="CU55" i="2"/>
  <c r="CQ55" i="2"/>
  <c r="CM55" i="2"/>
  <c r="CI55" i="2"/>
  <c r="CE55" i="2"/>
  <c r="CA55" i="2"/>
  <c r="BW55" i="2"/>
  <c r="BS55" i="2"/>
  <c r="BO55" i="2"/>
  <c r="BK55" i="2"/>
  <c r="BF55" i="2"/>
  <c r="BB55" i="2"/>
  <c r="DQ55" i="2" s="1"/>
  <c r="AY55" i="2"/>
  <c r="AX55" i="2"/>
  <c r="DS55" i="2" s="1"/>
  <c r="AW55" i="2"/>
  <c r="AS55" i="2"/>
  <c r="AR55" i="2"/>
  <c r="AO55" i="2"/>
  <c r="AN55" i="2"/>
  <c r="DO54" i="2"/>
  <c r="DK54" i="2"/>
  <c r="DG54" i="2"/>
  <c r="DC54" i="2"/>
  <c r="CY54" i="2"/>
  <c r="CU54" i="2"/>
  <c r="CQ54" i="2"/>
  <c r="CM54" i="2"/>
  <c r="CI54" i="2"/>
  <c r="CE54" i="2"/>
  <c r="CA54" i="2"/>
  <c r="BW54" i="2"/>
  <c r="BS54" i="2"/>
  <c r="BO54" i="2"/>
  <c r="BK54" i="2"/>
  <c r="BF54" i="2"/>
  <c r="BC54" i="2"/>
  <c r="BB54" i="2"/>
  <c r="DQ54" i="2" s="1"/>
  <c r="AY54" i="2"/>
  <c r="AX54" i="2"/>
  <c r="DS54" i="2" s="1"/>
  <c r="AW54" i="2"/>
  <c r="AS54" i="2"/>
  <c r="AR54" i="2"/>
  <c r="AO54" i="2"/>
  <c r="AN54" i="2"/>
  <c r="DO53" i="2"/>
  <c r="DK53" i="2"/>
  <c r="DG53" i="2"/>
  <c r="DC53" i="2"/>
  <c r="CY53" i="2"/>
  <c r="CU53" i="2"/>
  <c r="CQ53" i="2"/>
  <c r="CM53" i="2"/>
  <c r="CI53" i="2"/>
  <c r="CE53" i="2"/>
  <c r="CA53" i="2"/>
  <c r="BW53" i="2"/>
  <c r="BS53" i="2"/>
  <c r="BO53" i="2"/>
  <c r="BK53" i="2"/>
  <c r="BF53" i="2"/>
  <c r="BC53" i="2"/>
  <c r="BB53" i="2"/>
  <c r="DQ53" i="2" s="1"/>
  <c r="AY53" i="2"/>
  <c r="AX53" i="2"/>
  <c r="DS53" i="2" s="1"/>
  <c r="AW53" i="2"/>
  <c r="AS53" i="2"/>
  <c r="AR53" i="2"/>
  <c r="AO53" i="2"/>
  <c r="AN53" i="2"/>
  <c r="DO52" i="2"/>
  <c r="DK52" i="2"/>
  <c r="DG52" i="2"/>
  <c r="DC52" i="2"/>
  <c r="CY52" i="2"/>
  <c r="CU52" i="2"/>
  <c r="CQ52" i="2"/>
  <c r="CM52" i="2"/>
  <c r="CI52" i="2"/>
  <c r="CE52" i="2"/>
  <c r="CA52" i="2"/>
  <c r="BW52" i="2"/>
  <c r="BS52" i="2"/>
  <c r="BO52" i="2"/>
  <c r="BK52" i="2"/>
  <c r="BF52" i="2"/>
  <c r="BC52" i="2"/>
  <c r="BB52" i="2"/>
  <c r="DQ52" i="2" s="1"/>
  <c r="AY52" i="2"/>
  <c r="AW52" i="2"/>
  <c r="AX52" i="2" s="1"/>
  <c r="DS52" i="2" s="1"/>
  <c r="AS52" i="2"/>
  <c r="AR52" i="2"/>
  <c r="AO52" i="2"/>
  <c r="AN52" i="2"/>
  <c r="DO51" i="2"/>
  <c r="DK51" i="2"/>
  <c r="DG51" i="2"/>
  <c r="DC51" i="2"/>
  <c r="CY51" i="2"/>
  <c r="CU51" i="2"/>
  <c r="CQ51" i="2"/>
  <c r="CM51" i="2"/>
  <c r="CI51" i="2"/>
  <c r="CE51" i="2"/>
  <c r="CA51" i="2"/>
  <c r="BW51" i="2"/>
  <c r="BS51" i="2"/>
  <c r="BO51" i="2"/>
  <c r="BK51" i="2"/>
  <c r="BF51" i="2"/>
  <c r="BC51" i="2"/>
  <c r="BB51" i="2"/>
  <c r="AY51" i="2"/>
  <c r="AX51" i="2"/>
  <c r="DS51" i="2" s="1"/>
  <c r="AW51" i="2"/>
  <c r="AS51" i="2"/>
  <c r="AR51" i="2"/>
  <c r="AO51" i="2"/>
  <c r="AN51" i="2"/>
  <c r="DO50" i="2"/>
  <c r="DK50" i="2"/>
  <c r="DG50" i="2"/>
  <c r="DC50" i="2"/>
  <c r="CY50" i="2"/>
  <c r="CU50" i="2"/>
  <c r="CQ50" i="2"/>
  <c r="CM50" i="2"/>
  <c r="CI50" i="2"/>
  <c r="CE50" i="2"/>
  <c r="CA50" i="2"/>
  <c r="BW50" i="2"/>
  <c r="BS50" i="2"/>
  <c r="BO50" i="2"/>
  <c r="BK50" i="2"/>
  <c r="BF50" i="2"/>
  <c r="BC50" i="2"/>
  <c r="BB50" i="2"/>
  <c r="DQ50" i="2" s="1"/>
  <c r="AY50" i="2"/>
  <c r="AX50" i="2"/>
  <c r="DS50" i="2" s="1"/>
  <c r="AW50" i="2"/>
  <c r="AS50" i="2"/>
  <c r="AR50" i="2"/>
  <c r="AO50" i="2"/>
  <c r="AN50" i="2"/>
  <c r="DO49" i="2"/>
  <c r="DK49" i="2"/>
  <c r="DG49" i="2"/>
  <c r="DC49" i="2"/>
  <c r="CY49" i="2"/>
  <c r="CU49" i="2"/>
  <c r="CQ49" i="2"/>
  <c r="CM49" i="2"/>
  <c r="CI49" i="2"/>
  <c r="CE49" i="2"/>
  <c r="CA49" i="2"/>
  <c r="BW49" i="2"/>
  <c r="BS49" i="2"/>
  <c r="BO49" i="2"/>
  <c r="BK49" i="2"/>
  <c r="BF49" i="2"/>
  <c r="BC49" i="2"/>
  <c r="BB49" i="2"/>
  <c r="DQ49" i="2" s="1"/>
  <c r="AY49" i="2"/>
  <c r="AW49" i="2"/>
  <c r="AX49" i="2" s="1"/>
  <c r="DS49" i="2" s="1"/>
  <c r="AS49" i="2"/>
  <c r="AR49" i="2"/>
  <c r="AO49" i="2"/>
  <c r="AN49" i="2"/>
  <c r="DO48" i="2"/>
  <c r="DK48" i="2"/>
  <c r="DG48" i="2"/>
  <c r="DC48" i="2"/>
  <c r="CY48" i="2"/>
  <c r="CU48" i="2"/>
  <c r="CQ48" i="2"/>
  <c r="CM48" i="2"/>
  <c r="CI48" i="2"/>
  <c r="CE48" i="2"/>
  <c r="CA48" i="2"/>
  <c r="BW48" i="2"/>
  <c r="BS48" i="2"/>
  <c r="BO48" i="2"/>
  <c r="BK48" i="2"/>
  <c r="BF48" i="2"/>
  <c r="BC48" i="2"/>
  <c r="BB48" i="2"/>
  <c r="AY48" i="2"/>
  <c r="AX48" i="2"/>
  <c r="DS48" i="2" s="1"/>
  <c r="AW48" i="2"/>
  <c r="AS48" i="2"/>
  <c r="AR48" i="2"/>
  <c r="AO48" i="2"/>
  <c r="AN48" i="2"/>
  <c r="DO47" i="2"/>
  <c r="DK47" i="2"/>
  <c r="DG47" i="2"/>
  <c r="DC47" i="2"/>
  <c r="CY47" i="2"/>
  <c r="CU47" i="2"/>
  <c r="CQ47" i="2"/>
  <c r="CM47" i="2"/>
  <c r="CI47" i="2"/>
  <c r="CE47" i="2"/>
  <c r="CA47" i="2"/>
  <c r="BW47" i="2"/>
  <c r="BS47" i="2"/>
  <c r="BO47" i="2"/>
  <c r="BK47" i="2"/>
  <c r="BF47" i="2"/>
  <c r="BB47" i="2"/>
  <c r="BC47" i="2" s="1"/>
  <c r="AY47" i="2"/>
  <c r="AW47" i="2"/>
  <c r="AX47" i="2" s="1"/>
  <c r="DS47" i="2" s="1"/>
  <c r="AS47" i="2"/>
  <c r="AR47" i="2"/>
  <c r="AO47" i="2"/>
  <c r="AN47" i="2"/>
  <c r="DO46" i="2"/>
  <c r="DK46" i="2"/>
  <c r="DG46" i="2"/>
  <c r="DC46" i="2"/>
  <c r="CY46" i="2"/>
  <c r="CU46" i="2"/>
  <c r="CQ46" i="2"/>
  <c r="CM46" i="2"/>
  <c r="CI46" i="2"/>
  <c r="CE46" i="2"/>
  <c r="CA46" i="2"/>
  <c r="BW46" i="2"/>
  <c r="BS46" i="2"/>
  <c r="BO46" i="2"/>
  <c r="BK46" i="2"/>
  <c r="BF46" i="2"/>
  <c r="BB46" i="2"/>
  <c r="DQ46" i="2" s="1"/>
  <c r="AY46" i="2"/>
  <c r="AX46" i="2"/>
  <c r="DS46" i="2" s="1"/>
  <c r="AW46" i="2"/>
  <c r="AS46" i="2"/>
  <c r="AR46" i="2"/>
  <c r="AO46" i="2"/>
  <c r="AN46" i="2"/>
  <c r="DO45" i="2"/>
  <c r="DK45" i="2"/>
  <c r="DG45" i="2"/>
  <c r="DC45" i="2"/>
  <c r="CY45" i="2"/>
  <c r="CU45" i="2"/>
  <c r="CQ45" i="2"/>
  <c r="CM45" i="2"/>
  <c r="CI45" i="2"/>
  <c r="CE45" i="2"/>
  <c r="CA45" i="2"/>
  <c r="BW45" i="2"/>
  <c r="BS45" i="2"/>
  <c r="BO45" i="2"/>
  <c r="BK45" i="2"/>
  <c r="BF45" i="2"/>
  <c r="BB45" i="2"/>
  <c r="BC45" i="2" s="1"/>
  <c r="AY45" i="2"/>
  <c r="AW45" i="2"/>
  <c r="AX45" i="2" s="1"/>
  <c r="DS45" i="2" s="1"/>
  <c r="AS45" i="2"/>
  <c r="AR45" i="2"/>
  <c r="AO45" i="2"/>
  <c r="AN45" i="2"/>
  <c r="DO44" i="2"/>
  <c r="DK44" i="2"/>
  <c r="DG44" i="2"/>
  <c r="DC44" i="2"/>
  <c r="CY44" i="2"/>
  <c r="CU44" i="2"/>
  <c r="CQ44" i="2"/>
  <c r="CM44" i="2"/>
  <c r="CI44" i="2"/>
  <c r="CE44" i="2"/>
  <c r="CA44" i="2"/>
  <c r="BW44" i="2"/>
  <c r="BS44" i="2"/>
  <c r="BO44" i="2"/>
  <c r="BK44" i="2"/>
  <c r="BF44" i="2"/>
  <c r="BB44" i="2"/>
  <c r="DQ44" i="2" s="1"/>
  <c r="AY44" i="2"/>
  <c r="AW44" i="2"/>
  <c r="AX44" i="2" s="1"/>
  <c r="DS44" i="2" s="1"/>
  <c r="AS44" i="2"/>
  <c r="AR44" i="2"/>
  <c r="AO44" i="2"/>
  <c r="AN44" i="2"/>
  <c r="DO43" i="2"/>
  <c r="DK43" i="2"/>
  <c r="DG43" i="2"/>
  <c r="DC43" i="2"/>
  <c r="CY43" i="2"/>
  <c r="CU43" i="2"/>
  <c r="CQ43" i="2"/>
  <c r="CM43" i="2"/>
  <c r="CI43" i="2"/>
  <c r="CE43" i="2"/>
  <c r="CA43" i="2"/>
  <c r="BW43" i="2"/>
  <c r="BS43" i="2"/>
  <c r="BO43" i="2"/>
  <c r="BK43" i="2"/>
  <c r="BF43" i="2"/>
  <c r="BB43" i="2"/>
  <c r="DQ43" i="2" s="1"/>
  <c r="AY43" i="2"/>
  <c r="AX43" i="2"/>
  <c r="DS43" i="2" s="1"/>
  <c r="AW43" i="2"/>
  <c r="AS43" i="2"/>
  <c r="AR43" i="2"/>
  <c r="AO43" i="2"/>
  <c r="AN43" i="2"/>
  <c r="DO42" i="2"/>
  <c r="DK42" i="2"/>
  <c r="DG42" i="2"/>
  <c r="DC42" i="2"/>
  <c r="CY42" i="2"/>
  <c r="CU42" i="2"/>
  <c r="CQ42" i="2"/>
  <c r="CM42" i="2"/>
  <c r="CI42" i="2"/>
  <c r="CE42" i="2"/>
  <c r="CA42" i="2"/>
  <c r="BW42" i="2"/>
  <c r="BS42" i="2"/>
  <c r="BO42" i="2"/>
  <c r="BK42" i="2"/>
  <c r="BF42" i="2"/>
  <c r="BC42" i="2"/>
  <c r="BB42" i="2"/>
  <c r="DQ42" i="2" s="1"/>
  <c r="AY42" i="2"/>
  <c r="AX42" i="2"/>
  <c r="DS42" i="2" s="1"/>
  <c r="AW42" i="2"/>
  <c r="AS42" i="2"/>
  <c r="AR42" i="2"/>
  <c r="AO42" i="2"/>
  <c r="AN42" i="2"/>
  <c r="DQ41" i="2"/>
  <c r="DO41" i="2"/>
  <c r="DK41" i="2"/>
  <c r="DG41" i="2"/>
  <c r="DC41" i="2"/>
  <c r="CY41" i="2"/>
  <c r="CU41" i="2"/>
  <c r="CQ41" i="2"/>
  <c r="CM41" i="2"/>
  <c r="CI41" i="2"/>
  <c r="CE41" i="2"/>
  <c r="CA41" i="2"/>
  <c r="BW41" i="2"/>
  <c r="BS41" i="2"/>
  <c r="BO41" i="2"/>
  <c r="BK41" i="2"/>
  <c r="BF41" i="2"/>
  <c r="BC41" i="2"/>
  <c r="BB41" i="2"/>
  <c r="AY41" i="2"/>
  <c r="AX41" i="2"/>
  <c r="DS41" i="2" s="1"/>
  <c r="AW41" i="2"/>
  <c r="AS41" i="2"/>
  <c r="AR41" i="2"/>
  <c r="AO41" i="2"/>
  <c r="AN41" i="2"/>
  <c r="DO40" i="2"/>
  <c r="DK40" i="2"/>
  <c r="DG40" i="2"/>
  <c r="DC40" i="2"/>
  <c r="CY40" i="2"/>
  <c r="CU40" i="2"/>
  <c r="CQ40" i="2"/>
  <c r="CM40" i="2"/>
  <c r="CI40" i="2"/>
  <c r="CE40" i="2"/>
  <c r="CA40" i="2"/>
  <c r="BW40" i="2"/>
  <c r="BS40" i="2"/>
  <c r="BO40" i="2"/>
  <c r="BK40" i="2"/>
  <c r="BF40" i="2"/>
  <c r="BC40" i="2"/>
  <c r="BB40" i="2"/>
  <c r="DQ40" i="2" s="1"/>
  <c r="AY40" i="2"/>
  <c r="AW40" i="2"/>
  <c r="AX40" i="2" s="1"/>
  <c r="DS40" i="2" s="1"/>
  <c r="AS40" i="2"/>
  <c r="AR40" i="2"/>
  <c r="AO40" i="2"/>
  <c r="AN40" i="2"/>
  <c r="DO39" i="2"/>
  <c r="DK39" i="2"/>
  <c r="DG39" i="2"/>
  <c r="DC39" i="2"/>
  <c r="CY39" i="2"/>
  <c r="CU39" i="2"/>
  <c r="CQ39" i="2"/>
  <c r="CM39" i="2"/>
  <c r="CI39" i="2"/>
  <c r="CE39" i="2"/>
  <c r="CA39" i="2"/>
  <c r="BW39" i="2"/>
  <c r="BS39" i="2"/>
  <c r="BO39" i="2"/>
  <c r="BK39" i="2"/>
  <c r="BF39" i="2"/>
  <c r="BC39" i="2"/>
  <c r="BB39" i="2"/>
  <c r="AY39" i="2"/>
  <c r="AX39" i="2"/>
  <c r="DS39" i="2" s="1"/>
  <c r="AW39" i="2"/>
  <c r="AS39" i="2"/>
  <c r="AR39" i="2"/>
  <c r="AO39" i="2"/>
  <c r="AN39" i="2"/>
  <c r="DO38" i="2"/>
  <c r="DK38" i="2"/>
  <c r="DG38" i="2"/>
  <c r="DC38" i="2"/>
  <c r="CY38" i="2"/>
  <c r="CU38" i="2"/>
  <c r="CQ38" i="2"/>
  <c r="CM38" i="2"/>
  <c r="CI38" i="2"/>
  <c r="CE38" i="2"/>
  <c r="CA38" i="2"/>
  <c r="BW38" i="2"/>
  <c r="BS38" i="2"/>
  <c r="BO38" i="2"/>
  <c r="BK38" i="2"/>
  <c r="BF38" i="2"/>
  <c r="BC38" i="2"/>
  <c r="BB38" i="2"/>
  <c r="DQ38" i="2" s="1"/>
  <c r="AY38" i="2"/>
  <c r="AX38" i="2"/>
  <c r="DS38" i="2" s="1"/>
  <c r="AW38" i="2"/>
  <c r="AS38" i="2"/>
  <c r="AR38" i="2"/>
  <c r="AO38" i="2"/>
  <c r="AN38" i="2"/>
  <c r="DO37" i="2"/>
  <c r="DK37" i="2"/>
  <c r="DG37" i="2"/>
  <c r="DC37" i="2"/>
  <c r="CY37" i="2"/>
  <c r="CU37" i="2"/>
  <c r="CQ37" i="2"/>
  <c r="CM37" i="2"/>
  <c r="CI37" i="2"/>
  <c r="CE37" i="2"/>
  <c r="CA37" i="2"/>
  <c r="BW37" i="2"/>
  <c r="BS37" i="2"/>
  <c r="BO37" i="2"/>
  <c r="BK37" i="2"/>
  <c r="BF37" i="2"/>
  <c r="BC37" i="2"/>
  <c r="BB37" i="2"/>
  <c r="DQ37" i="2" s="1"/>
  <c r="AY37" i="2"/>
  <c r="AW37" i="2"/>
  <c r="AX37" i="2" s="1"/>
  <c r="DS37" i="2" s="1"/>
  <c r="AS37" i="2"/>
  <c r="AR37" i="2"/>
  <c r="AO37" i="2"/>
  <c r="AN37" i="2"/>
  <c r="DO36" i="2"/>
  <c r="DK36" i="2"/>
  <c r="DG36" i="2"/>
  <c r="DC36" i="2"/>
  <c r="CY36" i="2"/>
  <c r="CU36" i="2"/>
  <c r="CQ36" i="2"/>
  <c r="CM36" i="2"/>
  <c r="CI36" i="2"/>
  <c r="CE36" i="2"/>
  <c r="CA36" i="2"/>
  <c r="BW36" i="2"/>
  <c r="BS36" i="2"/>
  <c r="BO36" i="2"/>
  <c r="BK36" i="2"/>
  <c r="BF36" i="2"/>
  <c r="BC36" i="2"/>
  <c r="BB36" i="2"/>
  <c r="AY36" i="2"/>
  <c r="AX36" i="2"/>
  <c r="DS36" i="2" s="1"/>
  <c r="AW36" i="2"/>
  <c r="AS36" i="2"/>
  <c r="AR36" i="2"/>
  <c r="AO36" i="2"/>
  <c r="AN36" i="2"/>
  <c r="DO35" i="2"/>
  <c r="DK35" i="2"/>
  <c r="DG35" i="2"/>
  <c r="DC35" i="2"/>
  <c r="CY35" i="2"/>
  <c r="CU35" i="2"/>
  <c r="CQ35" i="2"/>
  <c r="CM35" i="2"/>
  <c r="CI35" i="2"/>
  <c r="CE35" i="2"/>
  <c r="CA35" i="2"/>
  <c r="BW35" i="2"/>
  <c r="BS35" i="2"/>
  <c r="BO35" i="2"/>
  <c r="BK35" i="2"/>
  <c r="BF35" i="2"/>
  <c r="BC35" i="2"/>
  <c r="BB35" i="2"/>
  <c r="DQ35" i="2" s="1"/>
  <c r="AY35" i="2"/>
  <c r="AX35" i="2"/>
  <c r="DS35" i="2" s="1"/>
  <c r="AW35" i="2"/>
  <c r="AS35" i="2"/>
  <c r="AR35" i="2"/>
  <c r="AO35" i="2"/>
  <c r="AN35" i="2"/>
  <c r="DO34" i="2"/>
  <c r="DK34" i="2"/>
  <c r="DG34" i="2"/>
  <c r="DC34" i="2"/>
  <c r="CY34" i="2"/>
  <c r="CU34" i="2"/>
  <c r="CQ34" i="2"/>
  <c r="CM34" i="2"/>
  <c r="CI34" i="2"/>
  <c r="CE34" i="2"/>
  <c r="CA34" i="2"/>
  <c r="BW34" i="2"/>
  <c r="BS34" i="2"/>
  <c r="BO34" i="2"/>
  <c r="BK34" i="2"/>
  <c r="BF34" i="2"/>
  <c r="BB34" i="2"/>
  <c r="BC34" i="2" s="1"/>
  <c r="AY34" i="2"/>
  <c r="AX34" i="2"/>
  <c r="DS34" i="2" s="1"/>
  <c r="AW34" i="2"/>
  <c r="AS34" i="2"/>
  <c r="AR34" i="2"/>
  <c r="AO34" i="2"/>
  <c r="AN34" i="2"/>
  <c r="DO33" i="2"/>
  <c r="DK33" i="2"/>
  <c r="DG33" i="2"/>
  <c r="DC33" i="2"/>
  <c r="CY33" i="2"/>
  <c r="CU33" i="2"/>
  <c r="CQ33" i="2"/>
  <c r="CM33" i="2"/>
  <c r="CI33" i="2"/>
  <c r="CE33" i="2"/>
  <c r="CA33" i="2"/>
  <c r="BW33" i="2"/>
  <c r="BS33" i="2"/>
  <c r="BO33" i="2"/>
  <c r="BK33" i="2"/>
  <c r="BF33" i="2"/>
  <c r="BB33" i="2"/>
  <c r="BC33" i="2" s="1"/>
  <c r="AY33" i="2"/>
  <c r="AW33" i="2"/>
  <c r="AX33" i="2" s="1"/>
  <c r="DS33" i="2" s="1"/>
  <c r="AS33" i="2"/>
  <c r="AR33" i="2"/>
  <c r="AO33" i="2"/>
  <c r="AN33" i="2"/>
  <c r="DO32" i="2"/>
  <c r="DK32" i="2"/>
  <c r="DG32" i="2"/>
  <c r="DC32" i="2"/>
  <c r="CY32" i="2"/>
  <c r="CU32" i="2"/>
  <c r="CQ32" i="2"/>
  <c r="CM32" i="2"/>
  <c r="CI32" i="2"/>
  <c r="CE32" i="2"/>
  <c r="CA32" i="2"/>
  <c r="BW32" i="2"/>
  <c r="BS32" i="2"/>
  <c r="BO32" i="2"/>
  <c r="BK32" i="2"/>
  <c r="BF32" i="2"/>
  <c r="BB32" i="2"/>
  <c r="DQ32" i="2" s="1"/>
  <c r="AY32" i="2"/>
  <c r="AW32" i="2"/>
  <c r="AX32" i="2" s="1"/>
  <c r="DS32" i="2" s="1"/>
  <c r="AS32" i="2"/>
  <c r="AR32" i="2"/>
  <c r="AO32" i="2"/>
  <c r="AN32" i="2"/>
  <c r="DO31" i="2"/>
  <c r="DK31" i="2"/>
  <c r="DG31" i="2"/>
  <c r="DC31" i="2"/>
  <c r="CY31" i="2"/>
  <c r="CU31" i="2"/>
  <c r="CQ31" i="2"/>
  <c r="CM31" i="2"/>
  <c r="CI31" i="2"/>
  <c r="CE31" i="2"/>
  <c r="CA31" i="2"/>
  <c r="BW31" i="2"/>
  <c r="BS31" i="2"/>
  <c r="BO31" i="2"/>
  <c r="BK31" i="2"/>
  <c r="BF31" i="2"/>
  <c r="BB31" i="2"/>
  <c r="DQ31" i="2" s="1"/>
  <c r="AY31" i="2"/>
  <c r="AX31" i="2"/>
  <c r="DS31" i="2" s="1"/>
  <c r="AW31" i="2"/>
  <c r="AS31" i="2"/>
  <c r="AR31" i="2"/>
  <c r="AO31" i="2"/>
  <c r="AN31" i="2"/>
  <c r="DO30" i="2"/>
  <c r="DK30" i="2"/>
  <c r="DG30" i="2"/>
  <c r="DC30" i="2"/>
  <c r="CY30" i="2"/>
  <c r="CU30" i="2"/>
  <c r="CQ30" i="2"/>
  <c r="CM30" i="2"/>
  <c r="CI30" i="2"/>
  <c r="CE30" i="2"/>
  <c r="CA30" i="2"/>
  <c r="BW30" i="2"/>
  <c r="BS30" i="2"/>
  <c r="BO30" i="2"/>
  <c r="BK30" i="2"/>
  <c r="BF30" i="2"/>
  <c r="BB30" i="2"/>
  <c r="BC30" i="2" s="1"/>
  <c r="AY30" i="2"/>
  <c r="AW30" i="2"/>
  <c r="AX30" i="2" s="1"/>
  <c r="DS30" i="2" s="1"/>
  <c r="AS30" i="2"/>
  <c r="AR30" i="2"/>
  <c r="AO30" i="2"/>
  <c r="AN30" i="2"/>
  <c r="DO29" i="2"/>
  <c r="DK29" i="2"/>
  <c r="DG29" i="2"/>
  <c r="DC29" i="2"/>
  <c r="CY29" i="2"/>
  <c r="CU29" i="2"/>
  <c r="CQ29" i="2"/>
  <c r="CM29" i="2"/>
  <c r="CI29" i="2"/>
  <c r="CE29" i="2"/>
  <c r="CA29" i="2"/>
  <c r="BW29" i="2"/>
  <c r="BS29" i="2"/>
  <c r="BO29" i="2"/>
  <c r="BK29" i="2"/>
  <c r="BF29" i="2"/>
  <c r="BB29" i="2"/>
  <c r="DQ29" i="2" s="1"/>
  <c r="AY29" i="2"/>
  <c r="AW29" i="2"/>
  <c r="AX29" i="2" s="1"/>
  <c r="DS29" i="2" s="1"/>
  <c r="AS29" i="2"/>
  <c r="AR29" i="2"/>
  <c r="AO29" i="2"/>
  <c r="AN29" i="2"/>
  <c r="DO28" i="2"/>
  <c r="DK28" i="2"/>
  <c r="DG28" i="2"/>
  <c r="DC28" i="2"/>
  <c r="CY28" i="2"/>
  <c r="CU28" i="2"/>
  <c r="CQ28" i="2"/>
  <c r="CM28" i="2"/>
  <c r="CI28" i="2"/>
  <c r="CE28" i="2"/>
  <c r="CA28" i="2"/>
  <c r="BW28" i="2"/>
  <c r="BS28" i="2"/>
  <c r="BO28" i="2"/>
  <c r="BK28" i="2"/>
  <c r="BF28" i="2"/>
  <c r="BC28" i="2"/>
  <c r="BB28" i="2"/>
  <c r="AY28" i="2"/>
  <c r="AW28" i="2"/>
  <c r="AX28" i="2" s="1"/>
  <c r="DS28" i="2" s="1"/>
  <c r="AS28" i="2"/>
  <c r="AR28" i="2"/>
  <c r="AO28" i="2"/>
  <c r="AN28" i="2"/>
  <c r="DO27" i="2"/>
  <c r="DK27" i="2"/>
  <c r="DG27" i="2"/>
  <c r="DC27" i="2"/>
  <c r="CY27" i="2"/>
  <c r="CU27" i="2"/>
  <c r="CQ27" i="2"/>
  <c r="CM27" i="2"/>
  <c r="CI27" i="2"/>
  <c r="CE27" i="2"/>
  <c r="CA27" i="2"/>
  <c r="BW27" i="2"/>
  <c r="BS27" i="2"/>
  <c r="BO27" i="2"/>
  <c r="BK27" i="2"/>
  <c r="BF27" i="2"/>
  <c r="BC27" i="2"/>
  <c r="BB27" i="2"/>
  <c r="AY27" i="2"/>
  <c r="AW27" i="2"/>
  <c r="AX27" i="2" s="1"/>
  <c r="DS27" i="2" s="1"/>
  <c r="AS27" i="2"/>
  <c r="AR27" i="2"/>
  <c r="AO27" i="2"/>
  <c r="AN27" i="2"/>
  <c r="DO26" i="2"/>
  <c r="DK26" i="2"/>
  <c r="DG26" i="2"/>
  <c r="DC26" i="2"/>
  <c r="CY26" i="2"/>
  <c r="CU26" i="2"/>
  <c r="CQ26" i="2"/>
  <c r="CM26" i="2"/>
  <c r="CI26" i="2"/>
  <c r="CE26" i="2"/>
  <c r="CA26" i="2"/>
  <c r="BW26" i="2"/>
  <c r="BS26" i="2"/>
  <c r="BO26" i="2"/>
  <c r="BK26" i="2"/>
  <c r="BF26" i="2"/>
  <c r="BC26" i="2"/>
  <c r="BB26" i="2"/>
  <c r="AY26" i="2"/>
  <c r="AX26" i="2"/>
  <c r="DS26" i="2" s="1"/>
  <c r="AW26" i="2"/>
  <c r="AS26" i="2"/>
  <c r="AR26" i="2"/>
  <c r="AO26" i="2"/>
  <c r="AN26" i="2"/>
  <c r="DO25" i="2"/>
  <c r="DK25" i="2"/>
  <c r="DG25" i="2"/>
  <c r="DC25" i="2"/>
  <c r="CY25" i="2"/>
  <c r="CU25" i="2"/>
  <c r="CQ25" i="2"/>
  <c r="CM25" i="2"/>
  <c r="CI25" i="2"/>
  <c r="CE25" i="2"/>
  <c r="CA25" i="2"/>
  <c r="BW25" i="2"/>
  <c r="BS25" i="2"/>
  <c r="BO25" i="2"/>
  <c r="BK25" i="2"/>
  <c r="BF25" i="2"/>
  <c r="BC25" i="2"/>
  <c r="BB25" i="2"/>
  <c r="DQ25" i="2" s="1"/>
  <c r="AY25" i="2"/>
  <c r="AX25" i="2"/>
  <c r="DS25" i="2" s="1"/>
  <c r="AW25" i="2"/>
  <c r="AS25" i="2"/>
  <c r="AR25" i="2"/>
  <c r="AO25" i="2"/>
  <c r="AN25" i="2"/>
  <c r="DO24" i="2"/>
  <c r="DK24" i="2"/>
  <c r="DG24" i="2"/>
  <c r="DC24" i="2"/>
  <c r="CY24" i="2"/>
  <c r="CU24" i="2"/>
  <c r="CQ24" i="2"/>
  <c r="CM24" i="2"/>
  <c r="CI24" i="2"/>
  <c r="CE24" i="2"/>
  <c r="CA24" i="2"/>
  <c r="BW24" i="2"/>
  <c r="BS24" i="2"/>
  <c r="BO24" i="2"/>
  <c r="BK24" i="2"/>
  <c r="BF24" i="2"/>
  <c r="BB24" i="2"/>
  <c r="BC24" i="2" s="1"/>
  <c r="AY24" i="2"/>
  <c r="AX24" i="2"/>
  <c r="DS24" i="2" s="1"/>
  <c r="AW24" i="2"/>
  <c r="AS24" i="2"/>
  <c r="AR24" i="2"/>
  <c r="AO24" i="2"/>
  <c r="AN24" i="2"/>
  <c r="DQ23" i="2"/>
  <c r="DO23" i="2"/>
  <c r="DK23" i="2"/>
  <c r="DG23" i="2"/>
  <c r="DC23" i="2"/>
  <c r="CY23" i="2"/>
  <c r="CU23" i="2"/>
  <c r="CQ23" i="2"/>
  <c r="CM23" i="2"/>
  <c r="CI23" i="2"/>
  <c r="CE23" i="2"/>
  <c r="CA23" i="2"/>
  <c r="BW23" i="2"/>
  <c r="BS23" i="2"/>
  <c r="BO23" i="2"/>
  <c r="BK23" i="2"/>
  <c r="BF23" i="2"/>
  <c r="BC23" i="2"/>
  <c r="BB23" i="2"/>
  <c r="AY23" i="2"/>
  <c r="AX23" i="2"/>
  <c r="DS23" i="2" s="1"/>
  <c r="AW23" i="2"/>
  <c r="AS23" i="2"/>
  <c r="AR23" i="2"/>
  <c r="AO23" i="2"/>
  <c r="AN23" i="2"/>
  <c r="DO22" i="2"/>
  <c r="DK22" i="2"/>
  <c r="DG22" i="2"/>
  <c r="DC22" i="2"/>
  <c r="CY22" i="2"/>
  <c r="CU22" i="2"/>
  <c r="CQ22" i="2"/>
  <c r="CM22" i="2"/>
  <c r="CI22" i="2"/>
  <c r="CE22" i="2"/>
  <c r="CA22" i="2"/>
  <c r="BW22" i="2"/>
  <c r="BS22" i="2"/>
  <c r="BO22" i="2"/>
  <c r="BK22" i="2"/>
  <c r="BF22" i="2"/>
  <c r="BC22" i="2"/>
  <c r="BB22" i="2"/>
  <c r="DQ22" i="2" s="1"/>
  <c r="AY22" i="2"/>
  <c r="AX22" i="2"/>
  <c r="DS22" i="2" s="1"/>
  <c r="AW22" i="2"/>
  <c r="AS22" i="2"/>
  <c r="AR22" i="2"/>
  <c r="AO22" i="2"/>
  <c r="AN22" i="2"/>
  <c r="DO21" i="2"/>
  <c r="DK21" i="2"/>
  <c r="DG21" i="2"/>
  <c r="DC21" i="2"/>
  <c r="CY21" i="2"/>
  <c r="CU21" i="2"/>
  <c r="CQ21" i="2"/>
  <c r="CM21" i="2"/>
  <c r="CI21" i="2"/>
  <c r="CE21" i="2"/>
  <c r="CA21" i="2"/>
  <c r="BW21" i="2"/>
  <c r="BS21" i="2"/>
  <c r="BO21" i="2"/>
  <c r="BK21" i="2"/>
  <c r="BF21" i="2"/>
  <c r="BC21" i="2"/>
  <c r="BB21" i="2"/>
  <c r="DQ21" i="2" s="1"/>
  <c r="AY21" i="2"/>
  <c r="AW21" i="2"/>
  <c r="AX21" i="2" s="1"/>
  <c r="DS21" i="2" s="1"/>
  <c r="AS21" i="2"/>
  <c r="AR21" i="2"/>
  <c r="AO21" i="2"/>
  <c r="AN21" i="2"/>
  <c r="DO20" i="2"/>
  <c r="DK20" i="2"/>
  <c r="DG20" i="2"/>
  <c r="DC20" i="2"/>
  <c r="CY20" i="2"/>
  <c r="CU20" i="2"/>
  <c r="CQ20" i="2"/>
  <c r="CM20" i="2"/>
  <c r="CI20" i="2"/>
  <c r="CE20" i="2"/>
  <c r="CA20" i="2"/>
  <c r="BW20" i="2"/>
  <c r="BS20" i="2"/>
  <c r="BO20" i="2"/>
  <c r="BK20" i="2"/>
  <c r="BF20" i="2"/>
  <c r="BC20" i="2"/>
  <c r="BB20" i="2"/>
  <c r="AY20" i="2"/>
  <c r="AX20" i="2"/>
  <c r="DS20" i="2" s="1"/>
  <c r="AW20" i="2"/>
  <c r="AS20" i="2"/>
  <c r="AR20" i="2"/>
  <c r="AO20" i="2"/>
  <c r="AN20" i="2"/>
  <c r="DO19" i="2"/>
  <c r="DK19" i="2"/>
  <c r="DG19" i="2"/>
  <c r="DC19" i="2"/>
  <c r="CY19" i="2"/>
  <c r="CU19" i="2"/>
  <c r="CQ19" i="2"/>
  <c r="CM19" i="2"/>
  <c r="CI19" i="2"/>
  <c r="CE19" i="2"/>
  <c r="CA19" i="2"/>
  <c r="BW19" i="2"/>
  <c r="BS19" i="2"/>
  <c r="BO19" i="2"/>
  <c r="BK19" i="2"/>
  <c r="BF19" i="2"/>
  <c r="BB19" i="2"/>
  <c r="BC19" i="2" s="1"/>
  <c r="AY19" i="2"/>
  <c r="AW19" i="2"/>
  <c r="AX19" i="2" s="1"/>
  <c r="DS19" i="2" s="1"/>
  <c r="AS19" i="2"/>
  <c r="AR19" i="2"/>
  <c r="AO19" i="2"/>
  <c r="AN19" i="2"/>
  <c r="DO18" i="2"/>
  <c r="DK18" i="2"/>
  <c r="DG18" i="2"/>
  <c r="DC18" i="2"/>
  <c r="CY18" i="2"/>
  <c r="CU18" i="2"/>
  <c r="CQ18" i="2"/>
  <c r="CM18" i="2"/>
  <c r="CI18" i="2"/>
  <c r="CE18" i="2"/>
  <c r="CA18" i="2"/>
  <c r="BW18" i="2"/>
  <c r="BS18" i="2"/>
  <c r="BO18" i="2"/>
  <c r="BK18" i="2"/>
  <c r="BF18" i="2"/>
  <c r="BC18" i="2"/>
  <c r="BB18" i="2"/>
  <c r="AY18" i="2"/>
  <c r="AW18" i="2"/>
  <c r="AX18" i="2" s="1"/>
  <c r="DS18" i="2" s="1"/>
  <c r="AS18" i="2"/>
  <c r="AR18" i="2"/>
  <c r="AO18" i="2"/>
  <c r="AN18" i="2"/>
  <c r="DO17" i="2"/>
  <c r="DK17" i="2"/>
  <c r="DG17" i="2"/>
  <c r="DC17" i="2"/>
  <c r="CY17" i="2"/>
  <c r="CU17" i="2"/>
  <c r="CQ17" i="2"/>
  <c r="CM17" i="2"/>
  <c r="CI17" i="2"/>
  <c r="CE17" i="2"/>
  <c r="CA17" i="2"/>
  <c r="BW17" i="2"/>
  <c r="BS17" i="2"/>
  <c r="BO17" i="2"/>
  <c r="BK17" i="2"/>
  <c r="BF17" i="2"/>
  <c r="BB17" i="2"/>
  <c r="DQ17" i="2" s="1"/>
  <c r="AY17" i="2"/>
  <c r="AW17" i="2"/>
  <c r="AX17" i="2" s="1"/>
  <c r="DS17" i="2" s="1"/>
  <c r="AS17" i="2"/>
  <c r="AR17" i="2"/>
  <c r="AO17" i="2"/>
  <c r="AN17" i="2"/>
  <c r="DO16" i="2"/>
  <c r="DK16" i="2"/>
  <c r="DG16" i="2"/>
  <c r="DC16" i="2"/>
  <c r="CY16" i="2"/>
  <c r="CU16" i="2"/>
  <c r="CQ16" i="2"/>
  <c r="CM16" i="2"/>
  <c r="CI16" i="2"/>
  <c r="CE16" i="2"/>
  <c r="CA16" i="2"/>
  <c r="BW16" i="2"/>
  <c r="BS16" i="2"/>
  <c r="BO16" i="2"/>
  <c r="BK16" i="2"/>
  <c r="BF16" i="2"/>
  <c r="BB16" i="2"/>
  <c r="DQ16" i="2" s="1"/>
  <c r="AY16" i="2"/>
  <c r="AW16" i="2"/>
  <c r="AX16" i="2" s="1"/>
  <c r="DS16" i="2" s="1"/>
  <c r="AS16" i="2"/>
  <c r="AR16" i="2"/>
  <c r="AO16" i="2"/>
  <c r="AN16" i="2"/>
  <c r="DO15" i="2"/>
  <c r="DK15" i="2"/>
  <c r="DG15" i="2"/>
  <c r="DC15" i="2"/>
  <c r="CY15" i="2"/>
  <c r="CU15" i="2"/>
  <c r="CQ15" i="2"/>
  <c r="CM15" i="2"/>
  <c r="CI15" i="2"/>
  <c r="CE15" i="2"/>
  <c r="CA15" i="2"/>
  <c r="BW15" i="2"/>
  <c r="BS15" i="2"/>
  <c r="BO15" i="2"/>
  <c r="BK15" i="2"/>
  <c r="BF15" i="2"/>
  <c r="BB15" i="2"/>
  <c r="DQ15" i="2" s="1"/>
  <c r="AY15" i="2"/>
  <c r="AX15" i="2"/>
  <c r="DS15" i="2" s="1"/>
  <c r="AW15" i="2"/>
  <c r="AS15" i="2"/>
  <c r="AR15" i="2"/>
  <c r="AO15" i="2"/>
  <c r="AN15" i="2"/>
  <c r="DQ14" i="2"/>
  <c r="DO14" i="2"/>
  <c r="DK14" i="2"/>
  <c r="DG14" i="2"/>
  <c r="DC14" i="2"/>
  <c r="CY14" i="2"/>
  <c r="CU14" i="2"/>
  <c r="CQ14" i="2"/>
  <c r="CM14" i="2"/>
  <c r="CI14" i="2"/>
  <c r="CE14" i="2"/>
  <c r="CA14" i="2"/>
  <c r="BW14" i="2"/>
  <c r="BS14" i="2"/>
  <c r="BO14" i="2"/>
  <c r="BK14" i="2"/>
  <c r="BF14" i="2"/>
  <c r="BC14" i="2"/>
  <c r="BB14" i="2"/>
  <c r="AY14" i="2"/>
  <c r="AX14" i="2"/>
  <c r="DS14" i="2" s="1"/>
  <c r="AW14" i="2"/>
  <c r="AS14" i="2"/>
  <c r="AR14" i="2"/>
  <c r="AO14" i="2"/>
  <c r="AN14" i="2"/>
  <c r="DO13" i="2"/>
  <c r="DK13" i="2"/>
  <c r="DG13" i="2"/>
  <c r="DC13" i="2"/>
  <c r="CY13" i="2"/>
  <c r="CU13" i="2"/>
  <c r="CQ13" i="2"/>
  <c r="CM13" i="2"/>
  <c r="CI13" i="2"/>
  <c r="CE13" i="2"/>
  <c r="CA13" i="2"/>
  <c r="BW13" i="2"/>
  <c r="BS13" i="2"/>
  <c r="BO13" i="2"/>
  <c r="BK13" i="2"/>
  <c r="BF13" i="2"/>
  <c r="BC13" i="2"/>
  <c r="BB13" i="2"/>
  <c r="DQ13" i="2" s="1"/>
  <c r="AY13" i="2"/>
  <c r="AX13" i="2"/>
  <c r="DS13" i="2" s="1"/>
  <c r="AW13" i="2"/>
  <c r="AS13" i="2"/>
  <c r="AR13" i="2"/>
  <c r="AO13" i="2"/>
  <c r="AN13" i="2"/>
  <c r="DO12" i="2"/>
  <c r="DK12" i="2"/>
  <c r="DG12" i="2"/>
  <c r="DC12" i="2"/>
  <c r="CY12" i="2"/>
  <c r="CU12" i="2"/>
  <c r="CQ12" i="2"/>
  <c r="CM12" i="2"/>
  <c r="CI12" i="2"/>
  <c r="CE12" i="2"/>
  <c r="CA12" i="2"/>
  <c r="BW12" i="2"/>
  <c r="BS12" i="2"/>
  <c r="BO12" i="2"/>
  <c r="BK12" i="2"/>
  <c r="BF12" i="2"/>
  <c r="BC12" i="2"/>
  <c r="BB12" i="2"/>
  <c r="DQ12" i="2" s="1"/>
  <c r="AY12" i="2"/>
  <c r="AW12" i="2"/>
  <c r="AX12" i="2" s="1"/>
  <c r="DS12" i="2" s="1"/>
  <c r="AS12" i="2"/>
  <c r="AR12" i="2"/>
  <c r="AO12" i="2"/>
  <c r="AN12" i="2"/>
  <c r="DQ11" i="2"/>
  <c r="DO11" i="2"/>
  <c r="DK11" i="2"/>
  <c r="DG11" i="2"/>
  <c r="DC11" i="2"/>
  <c r="CY11" i="2"/>
  <c r="CU11" i="2"/>
  <c r="CQ11" i="2"/>
  <c r="CM11" i="2"/>
  <c r="CI11" i="2"/>
  <c r="CE11" i="2"/>
  <c r="CA11" i="2"/>
  <c r="BW11" i="2"/>
  <c r="BS11" i="2"/>
  <c r="BO11" i="2"/>
  <c r="BK11" i="2"/>
  <c r="BF11" i="2"/>
  <c r="BB11" i="2"/>
  <c r="BC11" i="2" s="1"/>
  <c r="AY11" i="2"/>
  <c r="AX11" i="2"/>
  <c r="DS11" i="2" s="1"/>
  <c r="AW11" i="2"/>
  <c r="AS11" i="2"/>
  <c r="AR11" i="2"/>
  <c r="AO11" i="2"/>
  <c r="AN11" i="2"/>
  <c r="DQ10" i="2"/>
  <c r="DO10" i="2"/>
  <c r="DK10" i="2"/>
  <c r="DG10" i="2"/>
  <c r="DC10" i="2"/>
  <c r="CY10" i="2"/>
  <c r="CU10" i="2"/>
  <c r="CQ10" i="2"/>
  <c r="CM10" i="2"/>
  <c r="CI10" i="2"/>
  <c r="CE10" i="2"/>
  <c r="CA10" i="2"/>
  <c r="BW10" i="2"/>
  <c r="BS10" i="2"/>
  <c r="BO10" i="2"/>
  <c r="BK10" i="2"/>
  <c r="BF10" i="2"/>
  <c r="BC10" i="2"/>
  <c r="BB10" i="2"/>
  <c r="AY10" i="2"/>
  <c r="AW10" i="2"/>
  <c r="AX10" i="2" s="1"/>
  <c r="DS10" i="2" s="1"/>
  <c r="AS10" i="2"/>
  <c r="AR10" i="2"/>
  <c r="AO10" i="2"/>
  <c r="AN10" i="2"/>
  <c r="DO9" i="2"/>
  <c r="DK9" i="2"/>
  <c r="DG9" i="2"/>
  <c r="DC9" i="2"/>
  <c r="CY9" i="2"/>
  <c r="CU9" i="2"/>
  <c r="CQ9" i="2"/>
  <c r="CM9" i="2"/>
  <c r="CI9" i="2"/>
  <c r="CE9" i="2"/>
  <c r="CA9" i="2"/>
  <c r="BW9" i="2"/>
  <c r="BS9" i="2"/>
  <c r="BO9" i="2"/>
  <c r="BK9" i="2"/>
  <c r="BF9" i="2"/>
  <c r="BB9" i="2"/>
  <c r="DQ9" i="2" s="1"/>
  <c r="AY9" i="2"/>
  <c r="AW9" i="2"/>
  <c r="AX9" i="2" s="1"/>
  <c r="DS9" i="2" s="1"/>
  <c r="AS9" i="2"/>
  <c r="AR9" i="2"/>
  <c r="AO9" i="2"/>
  <c r="AN9" i="2"/>
  <c r="DS8" i="2"/>
  <c r="DO8" i="2"/>
  <c r="DK8" i="2"/>
  <c r="DG8" i="2"/>
  <c r="DC8" i="2"/>
  <c r="CY8" i="2"/>
  <c r="CU8" i="2"/>
  <c r="CQ8" i="2"/>
  <c r="CM8" i="2"/>
  <c r="CI8" i="2"/>
  <c r="CE8" i="2"/>
  <c r="CA8" i="2"/>
  <c r="BW8" i="2"/>
  <c r="BS8" i="2"/>
  <c r="BO8" i="2"/>
  <c r="BK8" i="2"/>
  <c r="BF8" i="2"/>
  <c r="BB8" i="2"/>
  <c r="BC8" i="2" s="1"/>
  <c r="AY8" i="2"/>
  <c r="AX8" i="2"/>
  <c r="AW8" i="2"/>
  <c r="AS8" i="2"/>
  <c r="AR8" i="2"/>
  <c r="AO8" i="2"/>
  <c r="AN8" i="2"/>
  <c r="DO7" i="2"/>
  <c r="DK7" i="2"/>
  <c r="DG7" i="2"/>
  <c r="DC7" i="2"/>
  <c r="CY7" i="2"/>
  <c r="CU7" i="2"/>
  <c r="CQ7" i="2"/>
  <c r="CM7" i="2"/>
  <c r="CI7" i="2"/>
  <c r="CE7" i="2"/>
  <c r="CA7" i="2"/>
  <c r="BW7" i="2"/>
  <c r="BS7" i="2"/>
  <c r="BO7" i="2"/>
  <c r="BK7" i="2"/>
  <c r="BF7" i="2"/>
  <c r="BC7" i="2"/>
  <c r="BB7" i="2"/>
  <c r="AY7" i="2"/>
  <c r="AX7" i="2"/>
  <c r="DS7" i="2" s="1"/>
  <c r="AW7" i="2"/>
  <c r="AS7" i="2"/>
  <c r="AR7" i="2"/>
  <c r="AO7" i="2"/>
  <c r="AN7" i="2"/>
  <c r="DO6" i="2"/>
  <c r="DK6" i="2"/>
  <c r="DG6" i="2"/>
  <c r="DC6" i="2"/>
  <c r="CY6" i="2"/>
  <c r="CU6" i="2"/>
  <c r="CQ6" i="2"/>
  <c r="CM6" i="2"/>
  <c r="CI6" i="2"/>
  <c r="CE6" i="2"/>
  <c r="CA6" i="2"/>
  <c r="BW6" i="2"/>
  <c r="BS6" i="2"/>
  <c r="BO6" i="2"/>
  <c r="BK6" i="2"/>
  <c r="BF6" i="2"/>
  <c r="BC6" i="2"/>
  <c r="BB6" i="2"/>
  <c r="DQ6" i="2" s="1"/>
  <c r="AY6" i="2"/>
  <c r="AW6" i="2"/>
  <c r="AX6" i="2" s="1"/>
  <c r="DS6" i="2" s="1"/>
  <c r="AS6" i="2"/>
  <c r="AR6" i="2"/>
  <c r="AO6" i="2"/>
  <c r="AN6" i="2"/>
  <c r="DQ5" i="2"/>
  <c r="DO5" i="2"/>
  <c r="DK5" i="2"/>
  <c r="DG5" i="2"/>
  <c r="DC5" i="2"/>
  <c r="CY5" i="2"/>
  <c r="CU5" i="2"/>
  <c r="CQ5" i="2"/>
  <c r="CM5" i="2"/>
  <c r="CI5" i="2"/>
  <c r="CE5" i="2"/>
  <c r="CA5" i="2"/>
  <c r="BW5" i="2"/>
  <c r="BS5" i="2"/>
  <c r="BO5" i="2"/>
  <c r="BK5" i="2"/>
  <c r="BF5" i="2"/>
  <c r="BE5" i="2"/>
  <c r="BB5" i="2"/>
  <c r="BC5" i="2" s="1"/>
  <c r="AY5" i="2"/>
  <c r="AW5" i="2"/>
  <c r="AX5" i="2" s="1"/>
  <c r="DS5" i="2" s="1"/>
  <c r="AS5" i="2"/>
  <c r="AR5" i="2"/>
  <c r="AO5" i="2"/>
  <c r="AN5" i="2"/>
  <c r="DO4" i="2"/>
  <c r="DK4" i="2"/>
  <c r="DG4" i="2"/>
  <c r="DC4" i="2"/>
  <c r="CY4" i="2"/>
  <c r="CU4" i="2"/>
  <c r="CQ4" i="2"/>
  <c r="CM4" i="2"/>
  <c r="CI4" i="2"/>
  <c r="CE4" i="2"/>
  <c r="CA4" i="2"/>
  <c r="BW4" i="2"/>
  <c r="BS4" i="2"/>
  <c r="BO4" i="2"/>
  <c r="BK4" i="2"/>
  <c r="BF4" i="2"/>
  <c r="BE4" i="2"/>
  <c r="BB4" i="2"/>
  <c r="BC4" i="2" s="1"/>
  <c r="AY4" i="2"/>
  <c r="AX4" i="2"/>
  <c r="DS4" i="2" s="1"/>
  <c r="AW4" i="2"/>
  <c r="AS4" i="2"/>
  <c r="AR4" i="2"/>
  <c r="AO4" i="2"/>
  <c r="AN4" i="2"/>
  <c r="DS3" i="2"/>
  <c r="DO3" i="2"/>
  <c r="DK3" i="2"/>
  <c r="DG3" i="2"/>
  <c r="DC3" i="2"/>
  <c r="CY3" i="2"/>
  <c r="CU3" i="2"/>
  <c r="CQ3" i="2"/>
  <c r="CM3" i="2"/>
  <c r="CI3" i="2"/>
  <c r="CE3" i="2"/>
  <c r="CA3" i="2"/>
  <c r="BW3" i="2"/>
  <c r="BS3" i="2"/>
  <c r="BO3" i="2"/>
  <c r="BK3" i="2"/>
  <c r="BE3" i="2"/>
  <c r="BF3" i="2" s="1"/>
  <c r="BB3" i="2"/>
  <c r="DQ3" i="2" s="1"/>
  <c r="AY3" i="2"/>
  <c r="AX3" i="2"/>
  <c r="AW3" i="2"/>
  <c r="AS3" i="2"/>
  <c r="AR3" i="2"/>
  <c r="AO3" i="2"/>
  <c r="AN3" i="2"/>
  <c r="DO2" i="2"/>
  <c r="DK2" i="2"/>
  <c r="DG2" i="2"/>
  <c r="DC2" i="2"/>
  <c r="CY2" i="2"/>
  <c r="CU2" i="2"/>
  <c r="CQ2" i="2"/>
  <c r="CM2" i="2"/>
  <c r="CI2" i="2"/>
  <c r="CE2" i="2"/>
  <c r="CA2" i="2"/>
  <c r="BW2" i="2"/>
  <c r="BS2" i="2"/>
  <c r="BO2" i="2"/>
  <c r="BK2" i="2"/>
  <c r="BF2" i="2"/>
  <c r="BC2" i="2"/>
  <c r="BB2" i="2"/>
  <c r="AY2" i="2"/>
  <c r="AX2" i="2"/>
  <c r="DS2" i="2" s="1"/>
  <c r="AW2" i="2"/>
  <c r="AS2" i="2"/>
  <c r="AR2" i="2"/>
  <c r="AO2" i="2"/>
  <c r="AN2" i="2"/>
  <c r="BC16" i="2" l="1"/>
  <c r="BC29" i="2"/>
  <c r="BC32" i="2"/>
  <c r="BC44" i="2"/>
  <c r="BC59" i="2"/>
  <c r="BC112" i="2"/>
  <c r="DQ200" i="2"/>
  <c r="BC200" i="2"/>
  <c r="BC3" i="2"/>
  <c r="DQ91" i="2"/>
  <c r="BC91" i="2"/>
  <c r="DQ140" i="2"/>
  <c r="BC140" i="2"/>
  <c r="DQ173" i="2"/>
  <c r="BC173" i="2"/>
  <c r="DQ243" i="2"/>
  <c r="BC243" i="2"/>
  <c r="BC9" i="2"/>
  <c r="BC17" i="2"/>
  <c r="BC60" i="2"/>
  <c r="DQ83" i="2"/>
  <c r="BC83" i="2"/>
  <c r="DQ205" i="2"/>
  <c r="BC205" i="2"/>
  <c r="DQ86" i="2"/>
  <c r="BC86" i="2"/>
  <c r="DQ126" i="2"/>
  <c r="BC126" i="2"/>
  <c r="DQ148" i="2"/>
  <c r="BC148" i="2"/>
  <c r="BC15" i="2"/>
  <c r="BC31" i="2"/>
  <c r="BC43" i="2"/>
  <c r="BC46" i="2"/>
  <c r="BC55" i="2"/>
  <c r="BC58" i="2"/>
  <c r="DQ107" i="2"/>
  <c r="BC107" i="2"/>
  <c r="DQ129" i="2"/>
  <c r="BC129" i="2"/>
  <c r="DQ118" i="2"/>
  <c r="BC118" i="2"/>
  <c r="DQ132" i="2"/>
  <c r="BC132" i="2"/>
  <c r="BC202" i="2"/>
  <c r="BC214" i="2"/>
  <c r="BC223" i="2"/>
  <c r="BC234" i="2"/>
  <c r="DQ242" i="2"/>
  <c r="BC253" i="2"/>
  <c r="BC251" i="2"/>
  <c r="BC256" i="2"/>
  <c r="BC82" i="2"/>
  <c r="BC85" i="2"/>
  <c r="BC88" i="2"/>
  <c r="BC135" i="2"/>
  <c r="BC143" i="2"/>
  <c r="BC151" i="2"/>
  <c r="BC188" i="2"/>
  <c r="BC230" i="2"/>
  <c r="BC238" i="2"/>
  <c r="BC246" i="2"/>
  <c r="BC102" i="2"/>
  <c r="BC111" i="2"/>
  <c r="BC114" i="2"/>
  <c r="BC122" i="2"/>
  <c r="BC136" i="2"/>
  <c r="BC144" i="2"/>
  <c r="BC152" i="2"/>
  <c r="BC158" i="2"/>
  <c r="BC165" i="2"/>
  <c r="BC189" i="2"/>
  <c r="BC206" i="2"/>
  <c r="BC231" i="2"/>
  <c r="BC239" i="2"/>
  <c r="BC247" i="2"/>
</calcChain>
</file>

<file path=xl/sharedStrings.xml><?xml version="1.0" encoding="utf-8"?>
<sst xmlns="http://schemas.openxmlformats.org/spreadsheetml/2006/main" count="6366" uniqueCount="878">
  <si>
    <t>NOTES</t>
  </si>
  <si>
    <t>New</t>
  </si>
  <si>
    <t>PIR 2021</t>
  </si>
  <si>
    <t>ID</t>
  </si>
  <si>
    <t>MY</t>
  </si>
  <si>
    <t>Capex Category</t>
  </si>
  <si>
    <t>NTIS</t>
  </si>
  <si>
    <t>Asia</t>
  </si>
  <si>
    <t>Type Cluster</t>
  </si>
  <si>
    <t>Cluster</t>
  </si>
  <si>
    <t>Region</t>
  </si>
  <si>
    <t>Network Project Type</t>
  </si>
  <si>
    <t>Country</t>
  </si>
  <si>
    <t>VA-NFR</t>
  </si>
  <si>
    <t>NFR - Co-locators/Clip-On/Clip-In</t>
  </si>
  <si>
    <t>NFR - New Lube Bay</t>
  </si>
  <si>
    <t>Value Add</t>
  </si>
  <si>
    <t>VA</t>
  </si>
  <si>
    <t>Other investments</t>
  </si>
  <si>
    <t>Network Sub Project type</t>
  </si>
  <si>
    <t>CO</t>
  </si>
  <si>
    <t>NTIS - CO NTI</t>
  </si>
  <si>
    <t>DO</t>
  </si>
  <si>
    <t>NTIS - DO NTI</t>
  </si>
  <si>
    <t>NTIS - DO NTS</t>
  </si>
  <si>
    <t>VA General</t>
  </si>
  <si>
    <t>Part of Multi-site Project?</t>
  </si>
  <si>
    <t>Yes</t>
  </si>
  <si>
    <t>No</t>
  </si>
  <si>
    <t>NFR</t>
  </si>
  <si>
    <t>Project Cluster</t>
  </si>
  <si>
    <t>VA NFR</t>
  </si>
  <si>
    <t>CO-NTI</t>
  </si>
  <si>
    <t>DO-NTS</t>
  </si>
  <si>
    <t>DO-NTI</t>
  </si>
  <si>
    <t>Year</t>
  </si>
  <si>
    <t>N/A</t>
  </si>
  <si>
    <t>KDR</t>
  </si>
  <si>
    <t>Differentiated Fuels</t>
  </si>
  <si>
    <t>Platform Change - DO to CO</t>
  </si>
  <si>
    <t>Fuel Systems Dispenser Works - Replacement/Upgrade</t>
  </si>
  <si>
    <t>Shop</t>
  </si>
  <si>
    <t>Lube Bay</t>
  </si>
  <si>
    <t>Co-locator</t>
  </si>
  <si>
    <t>NFR - pKDR Shop</t>
  </si>
  <si>
    <t>NFR - Shop Format Upgrade</t>
  </si>
  <si>
    <t>NFR - Lube Bay Upgrade/Refurbishment</t>
  </si>
  <si>
    <t>NFR - Category Upgrade</t>
  </si>
  <si>
    <t>Site ID</t>
  </si>
  <si>
    <t>Planet (or ClearTrak) ID</t>
  </si>
  <si>
    <t>Site Name</t>
  </si>
  <si>
    <t>City</t>
  </si>
  <si>
    <t>Project Name</t>
  </si>
  <si>
    <t>Name of the multi site Project</t>
  </si>
  <si>
    <t>CRT Scope</t>
  </si>
  <si>
    <t>Completion Date</t>
  </si>
  <si>
    <t>GSAP Project ID (for capex)</t>
  </si>
  <si>
    <t>Sharepoint Link of the Final Approved DOVAMO</t>
  </si>
  <si>
    <t>Multi Site DOVAMO</t>
  </si>
  <si>
    <t>DOVAMO with incomplete site financials?</t>
  </si>
  <si>
    <t>Reason for Re-mandate</t>
  </si>
  <si>
    <t>Other Comments</t>
  </si>
  <si>
    <t>separator</t>
  </si>
  <si>
    <t>DOVAMO Currency</t>
  </si>
  <si>
    <t>Project Identifier</t>
  </si>
  <si>
    <t>DACH PIR ID</t>
  </si>
  <si>
    <t>Post IFRS 16?</t>
  </si>
  <si>
    <t>DOVAMO IRR</t>
  </si>
  <si>
    <t>Exclude IRR?</t>
  </si>
  <si>
    <t>DOVAMO VIR</t>
  </si>
  <si>
    <t>Exclude VIR?</t>
  </si>
  <si>
    <t>PIR 2021 Delivery</t>
  </si>
  <si>
    <t>Cash Capex Target</t>
  </si>
  <si>
    <t>Cash Capex Actual</t>
  </si>
  <si>
    <t>Finance Capex Target</t>
  </si>
  <si>
    <t>Finance Capex Actual</t>
  </si>
  <si>
    <t>seperator</t>
  </si>
  <si>
    <t>Action Required?</t>
  </si>
  <si>
    <t>FS Review Required?</t>
  </si>
  <si>
    <t>Fix or Monitor?</t>
  </si>
  <si>
    <t>Reason for Monitor (Monitor can be chosen only if there is no action for improvement) / Action Details</t>
  </si>
  <si>
    <t>Fleet Solutions Deep Dive for CRT or Mixed Sites</t>
  </si>
  <si>
    <t>Action Owner</t>
  </si>
  <si>
    <t>Action Due Date</t>
  </si>
  <si>
    <t>Action Progress</t>
  </si>
  <si>
    <t>Space for extra comments, progress follow ups, etc.</t>
  </si>
  <si>
    <t>Cash Capex Actual (Local Currency)</t>
  </si>
  <si>
    <t>Finance Capex Actual (Local Currency)</t>
  </si>
  <si>
    <t>Capex Off?</t>
  </si>
  <si>
    <t>Acquisitions</t>
  </si>
  <si>
    <t>Monitor</t>
  </si>
  <si>
    <t>Fix</t>
  </si>
  <si>
    <t>Investment</t>
  </si>
  <si>
    <t>Zero Capex Target</t>
  </si>
  <si>
    <t>Manual Capex Target</t>
  </si>
  <si>
    <t>B2C</t>
  </si>
  <si>
    <t>Q3 2023</t>
  </si>
  <si>
    <t>NTS</t>
  </si>
  <si>
    <t>Capex updated b/w PIR 2021 and PIR 2022</t>
  </si>
  <si>
    <t>S&amp;O</t>
  </si>
  <si>
    <t>Network</t>
  </si>
  <si>
    <t>Fuels</t>
  </si>
  <si>
    <t>SH PUNCAK ALAM ECO WORLD</t>
  </si>
  <si>
    <t>NTI CO SH PUNCAK ALAM ECO WORLD</t>
  </si>
  <si>
    <t>https://eu001-sp.shell.com/:x:/r/sites/AAFAA5732/02.%20Network%20Development/01.%20Multi%20Year%20Plan%20(MYP)/PIR%202021/NTIS%20(CO%20%26%20DO)/Retail%20DOVAMO%202018%20(v3.1.3)%20-%20MY%20CO%20Ecoworld%20as%20reviewed%20by%20Han.XLSB?d=we3537dea43b74f668dd56e05b21680b6&amp;csf=1&amp;web=1&amp;e=nvP4Zc</t>
  </si>
  <si>
    <t>Capex updated</t>
  </si>
  <si>
    <t>SH TAMAN SERI MUDA 1</t>
  </si>
  <si>
    <t>NTI CO SH TAMAN SERI MUDA 1</t>
  </si>
  <si>
    <t>https://eu001-sp.shell.com/:x:/r/sites/AAFAA5732/02.%20Network%20Development/01.%20Multi%20Year%20Plan%20(MYP)/PIR%202021/NTIS%20(CO%20%26%20DO)/Retail%20DOVAMO%202018%20(v3.1.3)%20-%20MY%20CO%20Landbank%20Taman%20Seri%20Muda%201%2021062019%20RC%20(Han%20review%20v2).xlsb?d=w3825a91708284535a997cac5dd4d3f3e&amp;csf=1&amp;web=1&amp;e=1eenO9</t>
  </si>
  <si>
    <t>Site Meeting Volume Target</t>
  </si>
  <si>
    <t>NTI DO TELUPID</t>
  </si>
  <si>
    <t>Review OA structure for Borneo</t>
  </si>
  <si>
    <t>NTI DO LING KAI CHENG</t>
  </si>
  <si>
    <t>https://eu001-sp.shell.com/:x:/r/sites/AAFAA5732/02.%20Network%20Development/01.%20Multi%20Year%20Plan%20(MYP)/PIR%202021/NTIS%20(CO%20%26%20DO)/DO_NTI%20JLN%20LING%20KAI%20CHENG_Retail%20DOVAMO%202018%20(v3.1.3)%20-%20Han%20review%20-With%20BDF.xlsb?d=wcf159bb93b804bedba2200d1913ff8d0&amp;csf=1&amp;web=1&amp;e=gB38ew</t>
  </si>
  <si>
    <t>SH TEMERLOH 3</t>
  </si>
  <si>
    <t>NTI DO SH TEMERLOH 3</t>
  </si>
  <si>
    <t>https://eu001-sp.shell.com/sites/AAFAA5732/02.%20Network%20Development/01.%20Multi%20Year%20Plan%20(MYP)/PIR%202021/NTIS%20(CO%20%26%20DO)/Retail%20DOVAMO%202019%20(v4.1.3)%20-%20MY%20DO%20NTI%20Temerloh%202%20Fasttrack%20OA%20(Han%20review)%20with%20IT.xlsb?d=w57822435406a4ae2bfd4743a92b3243d</t>
  </si>
  <si>
    <t>Site Business Plan</t>
  </si>
  <si>
    <t>SH SEKINCHAN</t>
  </si>
  <si>
    <t>NTI DO SH SEKINCHAN</t>
  </si>
  <si>
    <t>https://eu001-sp.shell.com/:x:/r/sites/AAFAA5732/02.%20Network%20Development/01.%20Multi%20Year%20Plan%20(MYP)/PIR%202021/NTIS%20(CO%20%26%20DO)/Retail%20DOVAMO%202018%20(v3.1.3)%20-%20MY%20-%20NTS%20Sekinchan%20(Han%20review).xlsb?d=wa27551b81dbe44398aaea25f29523624&amp;csf=1&amp;web=1&amp;e=ofvSjo</t>
  </si>
  <si>
    <t>TF Volume &gt;90% IP volume</t>
  </si>
  <si>
    <t>SH TANJUNG KIDURONG 2</t>
  </si>
  <si>
    <t>NTI DO SH TANJUNG KIDURONG 2</t>
  </si>
  <si>
    <t>https://eu001-sp.shell.com/sites/AAFAA5732/02.%20Network%20Development/02.%20Acquisition/2019/DO%20Fast%20track%20Development%20OA/04%20DO%20Tg%20Kidurong/Retail%20DOVAMO%202019%20(v4.1.3)%20-%20MY%20DO%20Tg%20Kidurong%20Fast%20Track%20OA.xlsb?d=w962a39ad0b2c4f1981ee2ef39db2987f</t>
  </si>
  <si>
    <t>SH HOSPITAL KLUANG</t>
  </si>
  <si>
    <t>NTI DO SH HOSPITAL KLUANG</t>
  </si>
  <si>
    <t>https://eu001-sp.shell.com/:x:/r/sites/AAFAA5732/02.%20Network%20Development/01.%20Multi%20Year%20Plan%20(MYP)/PIR%202021/NTIS%20(CO%20%26%20DO)/Retail%20DOVAMO%202019%20(v4.1.3)%20-%20MY%20DO%20Hospital%20Kluang-v2.xlsb?d=w5cfd879e129a4637b21ecc791620a199&amp;csf=1&amp;web=1&amp;e=tbLn44</t>
  </si>
  <si>
    <t>SH JALAN SULTAN IBRAHIM SEKSYEN 14</t>
  </si>
  <si>
    <t>NTI DO SH JALAN SULTAN IBRAHIM SEKSYEN 14</t>
  </si>
  <si>
    <t>https://eu001-sp.shell.com/:x:/r/sites/AAFAA5732/02.%20Network%20Development/01.%20Multi%20Year%20Plan%20(MYP)/PIR%202021/NTIS%20(CO%20%26%20DO)/Retail%20DOVAMO%202018%20(v3.1.3)%20-%20NTI%20DO%20Jalan%20Sultan%20Ibrahim%20KB%202.XLSB?d=we788724a71c640578398c2cc73bb98cf&amp;csf=1&amp;web=1</t>
  </si>
  <si>
    <t>SH KG PARIS 2</t>
  </si>
  <si>
    <t>NTI DO SH KG PARIS 2</t>
  </si>
  <si>
    <t>https://eu001-sp.shell.com/:x:/r/sites/AAFAA5732/02.%20Network%20Development/01.%20Multi%20Year%20Plan%20(MYP)/PIR%202021/NTIS%20(CO%20%26%20DO)/Retail%20DOVAMO%202019%20(v4.1.3)%20-%20MY%20DO%20NTI%20Kg%20Paris%202-KAS.xlsb?d=wc07a781d203f4c6ca5cb495762780a62&amp;csf=1&amp;web=1&amp;e=lNCcPM</t>
  </si>
  <si>
    <t>SH DO LENCONGAN TIMUR</t>
  </si>
  <si>
    <t>NTI DO SH DO LENCONGAN TIMUR</t>
  </si>
  <si>
    <t>https://eu001-sp.shell.com/sites/AAFAA5732/02.%20Network%20Development/01.%20Multi%20Year%20Plan%20(MYP)/PIR%202021/NTIS%20(CO%20%26%20DO)/Dovamo%20-%20DO%20Lencongan%20Timur.xlsm?d=w8288e763acfb4735b0ff5fc5dd465446</t>
  </si>
  <si>
    <t>Repeat entry - What OTP date to use?</t>
  </si>
  <si>
    <t>OTP date updated from 5 Jan 2020 to 25 Dec 2020</t>
  </si>
  <si>
    <t>SH CABANG TIGA</t>
  </si>
  <si>
    <t>PKDR</t>
  </si>
  <si>
    <t>https://eu001-sp.shell.com/:x:/r/sites/AAFAA5732/02.%20Network%20Development/01.%20Multi%20Year%20Plan%20(MYP)/PIR%202021/VA%20PKDR/Retail%20DOVAMO%202018%20(v3.1.3)%20-%20VA%20PKDR%20-%20SH%20Cabang%20Tiga%20(10208900)%20-%20Han%20review.XLSB?d=w1dadd72192964516b45336aa3632e5f8&amp;csf=1&amp;web=1&amp;e=N61CNY</t>
  </si>
  <si>
    <t>SH JALAN CHULAN PETANI</t>
  </si>
  <si>
    <t>https://eu001-sp.shell.com/:x:/r/sites/AAFAA5732/02.%20Network%20Development/01.%20Multi%20Year%20Plan%20(MYP)/PIR%202021/VA%20PKDR/PKDR%202019%20SH%20Jalan%20Chulan%20Petani%20Retail%20DOVAMO%202018%20(v3.1.3)%20-%20Han%20review.xlsb?d=w6141a4ec4f5148e5b8a8e18fdc70b84f&amp;csf=1&amp;web=1&amp;e=dbHmjI</t>
  </si>
  <si>
    <t>Volume &gt;90% of IP Target</t>
  </si>
  <si>
    <t>SH JALAN SENTUL</t>
  </si>
  <si>
    <t>COLO DT</t>
  </si>
  <si>
    <t>Manual targets</t>
  </si>
  <si>
    <t>Ok: Manual targets; C4 updated to NFR Only (ONFR)</t>
  </si>
  <si>
    <t>SH JALAN APIN APIN KENINGAU 2</t>
  </si>
  <si>
    <t>KUS</t>
  </si>
  <si>
    <t>Ok: Manual targets; C4 updated to NFR Only (CR Royalty), C3 to CR Royalty</t>
  </si>
  <si>
    <t>SH JALAN TUN MUSTAPHA KM 2.4.</t>
  </si>
  <si>
    <t>SH KUALA LIPIS</t>
  </si>
  <si>
    <t>SH JLN GAMBANG KUANTAN KM 5</t>
  </si>
  <si>
    <t>SH MACHANG.</t>
  </si>
  <si>
    <t>SH JALAN JOHOR PONTIAN</t>
  </si>
  <si>
    <t>Apple Light Touch</t>
  </si>
  <si>
    <t>Ok: Manual targets; C4 updated to NFR Only (CR Royalty + ONFR), C3 to CR Royalty</t>
  </si>
  <si>
    <t xml:space="preserve">SH JALAN BESAR MASAI </t>
  </si>
  <si>
    <t>SH JALAN CHANGKAT JONG 1</t>
  </si>
  <si>
    <t>NTI ALAM IMPIAN</t>
  </si>
  <si>
    <t>SH MOBIL SENTUL</t>
  </si>
  <si>
    <t>SH PAROI SEREMBAN</t>
  </si>
  <si>
    <t>SH PEKAN NILAI</t>
  </si>
  <si>
    <t>SH TAMAN SRI MUDA 2.</t>
  </si>
  <si>
    <t>SH JALAN KAYLONG GOPENG</t>
  </si>
  <si>
    <t>SH BANDAR AYER ITAM 1.</t>
  </si>
  <si>
    <t>SH JALAN KULIM BM</t>
  </si>
  <si>
    <t>SH JALAN TENGAH PERUSAHAAN</t>
  </si>
  <si>
    <t>SH JALAN BESAR KULAI KM 22</t>
  </si>
  <si>
    <t>NGSF</t>
  </si>
  <si>
    <t>SH BATU BERENDAM MELAKA</t>
  </si>
  <si>
    <t>SH PERSIARAN KAYANGAN SEK. 7.</t>
  </si>
  <si>
    <t>SAMCE</t>
  </si>
  <si>
    <t>Ok: Manual targets; C4 updated to NFR Only (Lubes + RC), C1 to Lubes, C3 to Lubes, Volumes deleted</t>
  </si>
  <si>
    <t>SH JALAN SULTAN AZLAN SHAH 2.</t>
  </si>
  <si>
    <t>SH JALAN BANDAR PASIR GUDANG</t>
  </si>
  <si>
    <t>SH JELUTONG EXPRESSWAY.</t>
  </si>
  <si>
    <t>SH NUSA DAMAI.</t>
  </si>
  <si>
    <t>SH JALAN MAWAI KOTA TINGGI</t>
  </si>
  <si>
    <t>DASVROOM</t>
  </si>
  <si>
    <t>Ok: Manual targets</t>
  </si>
  <si>
    <t>SH NKVE SUBANG TOLL</t>
  </si>
  <si>
    <t>SH BANDAR KINRARA</t>
  </si>
  <si>
    <t>SH PERSIARAN KEWAJIPAN USJ 7</t>
  </si>
  <si>
    <t>Review Delivery Post MRT costruction</t>
  </si>
  <si>
    <t>SH MAHAJAYA REPLACEMENT L1401</t>
  </si>
  <si>
    <t>SH KUANTAN BYPASS 3</t>
  </si>
  <si>
    <t>SH BANDAR PUSAT JENGKA</t>
  </si>
  <si>
    <t>SH JALAN GOMBAK KL</t>
  </si>
  <si>
    <t>SH BESRAYA SALAK SOUTH SDN BHD</t>
  </si>
  <si>
    <t>SH JALAN TUN RAZAK, KL</t>
  </si>
  <si>
    <t>SH GUA MUSANG, R&amp;R</t>
  </si>
  <si>
    <t>Volume meeting IP Target</t>
  </si>
  <si>
    <t>SH JALAN SKUDAI JB KM 12.5</t>
  </si>
  <si>
    <t>Clean &amp; Bright</t>
  </si>
  <si>
    <t>SH TAMAN MOLEK JB</t>
  </si>
  <si>
    <t>Volume &gt;90% IP Target</t>
  </si>
  <si>
    <t>SH TAMAN PERLING 2</t>
  </si>
  <si>
    <t>SH GELANG PATAH</t>
  </si>
  <si>
    <t>SH SENAI HIGHWAY</t>
  </si>
  <si>
    <t>SH PASIR GUDANG HIGHWAY 3</t>
  </si>
  <si>
    <t>SH PERMAS JAYA 3.</t>
  </si>
  <si>
    <t>SH TAMAN DAYA JB</t>
  </si>
  <si>
    <t>SH KULAI LAY-BY (NORTHBOUND)</t>
  </si>
  <si>
    <t>SH TAMAN RIA SUNGAI PETANI.</t>
  </si>
  <si>
    <t>SH JALAN LANGGAR AS.</t>
  </si>
  <si>
    <t>SH TIKAM BATU</t>
  </si>
  <si>
    <t>SH JLN TENGGIRI SEBERANG JAYA</t>
  </si>
  <si>
    <t>SH AYER TAWAR 1</t>
  </si>
  <si>
    <t>SH JLN PENGKALAN CHEPA KB</t>
  </si>
  <si>
    <t>SH JALAN HILIRAN KT</t>
  </si>
  <si>
    <t>SH MENTAKAB BYPASS</t>
  </si>
  <si>
    <t>SH MUADZAM SHAH</t>
  </si>
  <si>
    <t>SH JALAN PARAMESWARA</t>
  </si>
  <si>
    <t>NTI CO SH JALAN PARAMESWARA</t>
  </si>
  <si>
    <t>https://eu001-sp.shell.com/:x:/r/sites/AAFAA5732/02.%20Network%20Development/16.%20PIR/PIR%202022/NTI%20CO/Retail%20DOVAMO%202019%20(v4.1.3)%20-%20MY%20CO%20SH%20Parameswara%20Reopening-Heritage%20pKDR%202020%20Final%20EC.xlsb?d=wa2af98c9744049129f0c2a791a6e7a66&amp;csf=1&amp;web=1&amp;e=sNMptN</t>
  </si>
  <si>
    <t>SH PARAMESWARA (PLOT B)</t>
  </si>
  <si>
    <t>NTI CO SH PARAMESWARA (PLOT B)</t>
  </si>
  <si>
    <t>SH R&amp;R SKUDAI</t>
  </si>
  <si>
    <t>NTI CO SH R&amp;R SKUDAI</t>
  </si>
  <si>
    <t>https://eu001-sp.shell.com/:x:/r/sites/AAFAA5732/02.%20Network%20Development/16.%20PIR/PIR%202022/NTI%20CO/18.%20Retail%20DOVAMO%202018%20(v3.1.3)%20-%20Skudai%20RR-03062019%20(Han%20review).xlsb?d=w1415f9bf3d364b1090a631106e13bae0&amp;csf=1&amp;web=1&amp;e=PbTQR8</t>
  </si>
  <si>
    <t>SH SERENDAH HULU SELANGOR</t>
  </si>
  <si>
    <t>NTI CO SH SERENDAH HULU SELANGOR</t>
  </si>
  <si>
    <t>https://eu001-sp.shell.com/:x:/r/sites/AAFAA5732/02.%20Network%20Development/16.%20PIR/PIR%202022/NTI%20CO/16.%20Retail%20DOVAMO%202018%20(v3.1.3)%20-%20MY%20CO%20NTI%20Serendah%2019062019%20(Han%20review).xlsb?d=w3727eb5fa34b472095e2f2ac58e68a71&amp;csf=1&amp;web=1&amp;e=jr52oU</t>
  </si>
  <si>
    <t xml:space="preserve">SH Ecohill Semenyih </t>
  </si>
  <si>
    <t xml:space="preserve">NTI CO SH Ecohill Semenyih </t>
  </si>
  <si>
    <t>https://eu001-sp.shell.com/:x:/r/sites/AAFAA5732/02.%20Network%20Development/16.%20PIR/PIR%202022/NTI%20CO/MY%20CO%20Retail%20DOVAMO%202020%20(v5.0.1)%20-%2020200403%20V3-%20NTS%20CO%20EcoHill%20Semenyih%20EC%20reviewed.xlsb?d=w41690c613b914300a066a7a3dc17b27a&amp;csf=1&amp;web=1&amp;e=RMYPuw</t>
  </si>
  <si>
    <t>SH Pekan Salak</t>
  </si>
  <si>
    <t>NTI CO SH Pekan Salak</t>
  </si>
  <si>
    <t>https://eu001-sp.shell.com/:x:/r/sites/AAFAA5732/02.%20Network%20Development/16.%20PIR/PIR%202022/NTI%20CO/1.%20Retail%20DOVAMO%202018%20(v3.1.3)%20-%20MY%20CO%20NTI%20Pekan%20Salak%2009052019%20(Han%20review).xlsb?d=w69bbf9f5733740c09533b709b65c5301&amp;csf=1&amp;web=1&amp;e=cqbt0D</t>
  </si>
  <si>
    <t>SH PAITAN BELURAN SANDAKAN</t>
  </si>
  <si>
    <t>NTI DO SH PAITAN BELURAN SANDAKAN</t>
  </si>
  <si>
    <t>https://eu001-sp.shell.com/:x:/r/sites/AAFAA5732/02.%20Network%20Development/16.%20PIR/PIR%202022/NTI%20DO/Retail%20DOVAMO%202019%20(v4.1.3)%20-%20MY%20DO%20(v2)%20NTI%20DO%20Paitan-without%20BDF-KAS.xlsb?d=wabdd8bca754e42369867df42a68fa30e&amp;csf=1&amp;web=1&amp;e=IWBvnz</t>
  </si>
  <si>
    <t xml:space="preserve">SH JALAN UTARA KM13 SANDAKAN </t>
  </si>
  <si>
    <t xml:space="preserve">NTI DO SH JALAN UTARA KM13 SANDAKAN </t>
  </si>
  <si>
    <t>https://eu001-sp.shell.com/:x:/r/sites/AAFAA5732/02.%20Network%20Development/16.%20PIR/PIR%202022/NTI%20DO/10.%20Retail%20DOVAMO%202018%20(v3.1.3)%20-%20NTI%20DO%20Jalan%20Lintas%20Utara%20(Han%20review).xlsb?d=w9be41ff200de456e8d1098accb9ba48e&amp;csf=1&amp;web=1&amp;e=2D0YLU</t>
  </si>
  <si>
    <t>SH JALAN RAMBUTAN KLUANG</t>
  </si>
  <si>
    <t>NTI DO SH JALAN RAMBUTAN KLUANG</t>
  </si>
  <si>
    <t>https://eu001-sp.shell.com/:x:/r/sites/AAFAA5732/02.%20Network%20Development/16.%20PIR/PIR%202022/NTI%20DO/11.%20MY%20DO%20Retail%20DOVAMO%202020%20(v5.0.1)%20-%2020200403-%20SH%20Jalan%20Rambutan%20Kluang-KAS%20(22092020).xlsb?d=w5e5b6474b43447e9b30b181409743376&amp;csf=1&amp;web=1&amp;e=d5dnCd</t>
  </si>
  <si>
    <t>SH SUNGAI DURIAN</t>
  </si>
  <si>
    <t>NTI DO SH SUNGAI DURIAN</t>
  </si>
  <si>
    <t>https://eu001-sp.shell.com/:x:/r/sites/AAFAA5732/02.%20Network%20Development/16.%20PIR/PIR%202022/NTI%20DO/17.%20MY%20DO%20Retail%20DOVAMO%202020%20(v5.0.1)%20-%2020200403%20V3-%20NTI%20DO%20Sungai%20Durian%20FT%20EC%20reviewed.xlsb?d=we50fdeb17e2241fd86e326ac43004aee&amp;csf=1&amp;web=1&amp;e=cJIoQy</t>
  </si>
  <si>
    <t>SH TRONG</t>
  </si>
  <si>
    <t>NTI DO SH TRONG</t>
  </si>
  <si>
    <t>https://eu001-sp.shell.com/:x:/r/sites/AAFAA5732/02.%20Network%20Development/16.%20PIR/PIR%202022/NTI%20DO/19.%20Retail%20DOVAMO%202019%20(v4.1.3)-DO%20Trong%20YNH%20Fast%20Track%20OA%20(0.3)%20-%20Han%20review.xlsb?d=w3471609f10614344bf3058b6e838b351&amp;csf=1&amp;web=1&amp;e=iq1drE</t>
  </si>
  <si>
    <t>SH BATU NIAH 2</t>
  </si>
  <si>
    <t>NTI DO SH BATU NIAH 2</t>
  </si>
  <si>
    <t>https://eu001-sp.shell.com/:x:/r/sites/AAFAA5732/02.%20Network%20Development/16.%20PIR/PIR%202022/NTI%20DO/15.%20MY%20DO%20Retail%20DOVAMO%202020%20(v5.0.1)%20-%2020200403%20V3-%20NTS%20DO%20Batu%20Niah%20v3.xlsb?d=wce4eda63920644ca94123f7b5287a015&amp;csf=1&amp;web=1&amp;e=hJ7ijn</t>
  </si>
  <si>
    <t>SH FELDA TUNGGAL KOTA TINGGI</t>
  </si>
  <si>
    <t>NTI DO SH FELDA TUNGGAL KOTA TINGGI</t>
  </si>
  <si>
    <t>https://eu001-sp.shell.com/:x:/r/sites/AAFAA5732/02.%20Network%20Development/16.%20PIR/PIR%202022/NTI%20DO/14.%20MY%20DO%20Retail%20DOVAMO%202020%20(v5.0.1)%20-%2020200403%20V3-%20NTI%20DO%20Felda%20Tunggal%20EC%20reviewed.xlsb?d=w8ef6984ba91a47b880c6c619582e7eda&amp;csf=1&amp;web=1&amp;e=pBY4yE</t>
  </si>
  <si>
    <t>SH GUA MUSANG</t>
  </si>
  <si>
    <t>NTI DO SH GUA MUSANG</t>
  </si>
  <si>
    <t>https://eu001-sp.shell.com/:x:/r/sites/AAFAA5732/02.%20Network%20Development/16.%20PIR/PIR%202022/NTI%20DO/21.%20Copy%20of%20Retail%20DOVAMO%202018%20(v3.1.3)%20-%20NTI%20DO%20Hentian%20Gua%20Musang%20with%20IT%20and%20FTOA.xlsb?d=we1199f4c8f6e48b3884ebb31c3a08c5c&amp;csf=1&amp;web=1&amp;e=ZEsfAi</t>
  </si>
  <si>
    <t>SH Sungai Ular</t>
  </si>
  <si>
    <t>NTI DO SH Sungai Ular</t>
  </si>
  <si>
    <t>https://eu001-sp.shell.com/:x:/r/sites/AAFAA5732/02.%20Network%20Development/16.%20PIR/PIR%202022/NTI%20DO/1.%20MY%20DO%20Retail%20DOVAMO%202020%20(v5.0.1)%20-%2020200403-%20NTS%20DO%20Sungai%20Ular%20Kulim%20EC%20reviewed.xlsb?d=waad35545c69340a1a9d6f0cf1c9b8c93&amp;csf=1&amp;web=1&amp;e=RKQdDG</t>
  </si>
  <si>
    <t>SH Bukit Beruntung</t>
  </si>
  <si>
    <t>NTI DO SH Bukit Beruntung</t>
  </si>
  <si>
    <t>https://eu001-sp.shell.com/:x:/r/sites/AAFAA5732/02.%20Network%20Development/16.%20PIR/PIR%202022/NTI%20DO/3.%202017%20NTI%20DO%20Bukit%20Sentosa%20(Bukit%20Beruntung)%20%20DOVAMO%202015%20v2%203_PM_finrev_MOPs%20at%2050%20v2.xlsb?d=w16c8e2e3b262448f96f8a10536a95ea4&amp;csf=1&amp;web=1&amp;e=JQ045F</t>
  </si>
  <si>
    <t>SH Kupang</t>
  </si>
  <si>
    <t>NTI DO SH Kupang</t>
  </si>
  <si>
    <t>https://eu001-sp.shell.com/:x:/r/sites/AAFAA5732/02.%20Network%20Development/16.%20PIR/PIR%202022/NTI%20DO/2.%20MY%20DO%20Retail%20DOVAMO%202020%20(v5.0.1)%20-%2020200403-%20NTS%20DO%20Kupang.xlsb?d=wb8db729561de42d3bbaf25d82b2a81cf&amp;csf=1&amp;web=1&amp;e=lLathO</t>
  </si>
  <si>
    <t xml:space="preserve">SH CT Tapah </t>
  </si>
  <si>
    <t xml:space="preserve">NTI DO SH CT Tapah </t>
  </si>
  <si>
    <t>https://eu001-sp.shell.com/:x:/r/sites/AAFAA5732/02.%20Network%20Development/16.%20PIR/PIR%202022/NTI%20DO/MY%20DO%20Retail%20DOVAMO%202020%20(v5.0.1)%20-%2020200403%20V3-%20NTS%20DO%20Tapah%20final.xlsb?d=w7c2de01050bc48ff9726f2ef8d514c7e&amp;csf=1&amp;web=1&amp;e=assi74</t>
  </si>
  <si>
    <t>SH S2 HEIGHTS</t>
  </si>
  <si>
    <t>NTI DO SH S2 HEIGHTS</t>
  </si>
  <si>
    <t>https://eu001-sp.shell.com/:x:/r/sites/AAFAA5732/02.%20Network%20Development/16.%20PIR/PIR%202022/NTI%20DO/5.%20Retail%20DOVAMO%202019%20(v4.1.3)%20-%20MY%20DO%20S2%20Height%20with%203cents%20OA+BDF%20EC%20reviewed%20v2.xlsb?d=w434aae3a65cc4ee3aff869178596c509&amp;csf=1&amp;web=1&amp;e=psAvFy</t>
  </si>
  <si>
    <t>SH KUNDASANG</t>
  </si>
  <si>
    <t>NTI DO SH KUNDASANG</t>
  </si>
  <si>
    <t>https://eu001-sp.shell.com/:x:/r/sites/AAFAA5732/02.%20Network%20Development/16.%20PIR/PIR%202022/NTI%20DO/8.%20MY%20DO%20Retail%20DOVAMO%202021%20(v6.3)%20NTS%20DO%20Kundasang%20final.xlsb?d=wd869a598975846d6803f8882b3f8aad7&amp;csf=1&amp;web=1&amp;e=fD7boh</t>
  </si>
  <si>
    <t>SH Pintasan Dengkil NB (Putrajaya Bound)</t>
  </si>
  <si>
    <t>NTI DO SH Pintasan Dengkil NB (Putrajaya Bound)</t>
  </si>
  <si>
    <t>https://eu001-sp.shell.com/:x:/r/sites/AAFAA5732/02.%20Network%20Development/16.%20PIR/PIR%202022/NTI%20DO/3.%20Retail%20DOVAMO%202018%20(v3.1.3)%20-%20MY%20Pintasan%20Dengkil%20CBJB%20(Han%20review)%20800k.xlsb?d=w70172a79614f4575a358fd50980a3e74&amp;csf=1&amp;web=1&amp;e=5fvqPj</t>
  </si>
  <si>
    <t>SH Padang Besar</t>
  </si>
  <si>
    <t>NTI DO SH Padang Besar</t>
  </si>
  <si>
    <t>https://eu001-sp.shell.com/:x:/r/sites/AAFAA5732/02.%20Network%20Development/16.%20PIR/PIR%202022/NTI%20DO/MY%20DO%20Retail%20DOVAMO%202021%20(v6.3)%2020210419%20SH%20Padang%20Besar%201.xlsb?d=w28362c1f7914457aa9c42b8ac2616a22&amp;csf=1&amp;web=1&amp;e=dFl5Vy</t>
  </si>
  <si>
    <t>Station restricted with volume quota by government (&lt;25km border)</t>
  </si>
  <si>
    <t>SH JALAN SULTANAH AS.</t>
  </si>
  <si>
    <t>Co-Locator</t>
  </si>
  <si>
    <t>SH JB INNER RING ROAD</t>
  </si>
  <si>
    <t>SAMCE Training &amp; Marketing Support</t>
  </si>
  <si>
    <t>SH PERMAS JAYA 2</t>
  </si>
  <si>
    <t>SH  LDP KELANA JAYA</t>
  </si>
  <si>
    <t>SH FEDERAL HIGHWAY ROUTE 2.</t>
  </si>
  <si>
    <t>SH TAMAN CHI LIUNG</t>
  </si>
  <si>
    <t>SH USJ 9</t>
  </si>
  <si>
    <t>SH LDP PUTRA HEIGHTS USJ 25.</t>
  </si>
  <si>
    <t>SH TAMAN UNIVERSITY PJ</t>
  </si>
  <si>
    <t>SH JALAN SUNGAI BULOH KEPONG</t>
  </si>
  <si>
    <t>SH LEBUH AMJ</t>
  </si>
  <si>
    <t>SH JALAN BARU BUTTERWORTH</t>
  </si>
  <si>
    <t>SH JALAN HOOI SOO NIBONG TEBAL.</t>
  </si>
  <si>
    <t>SH KUANTAN BYPASS 2</t>
  </si>
  <si>
    <t>SH TAMAN MASTIARA</t>
  </si>
  <si>
    <t>SH JALAN ABDULLAH SEGAMAT</t>
  </si>
  <si>
    <t>NFR Improvement Plan</t>
  </si>
  <si>
    <t>SH BERUAS</t>
  </si>
  <si>
    <t>SH JALAN SULTANAH BATU PAHAT</t>
  </si>
  <si>
    <t>SH ALOR GAJAH</t>
  </si>
  <si>
    <t>SH TAMAN MAJU JAYA CHERAS</t>
  </si>
  <si>
    <t>SH SAGIL</t>
  </si>
  <si>
    <t>SH JLN BESAR BUKIT BATU KULAI</t>
  </si>
  <si>
    <t>SH JALAN BUBUL SEMPORNA</t>
  </si>
  <si>
    <t>SH JALAN TG PURUN LABUAN.</t>
  </si>
  <si>
    <t>SH RANTAU</t>
  </si>
  <si>
    <t>SH TAMAN BINTANG TAWAU</t>
  </si>
  <si>
    <t>SH SIPITANG</t>
  </si>
  <si>
    <t>SH JALAN TABUAN KUCHING</t>
  </si>
  <si>
    <t>SH JALAN PADUNGAN KUCHING.</t>
  </si>
  <si>
    <t>SH JALAN MIRI BYPASS</t>
  </si>
  <si>
    <t>SH JLN TAN SRI DTK ONG KEE HUI</t>
  </si>
  <si>
    <t>SH JALAN SHAPADU KELANG</t>
  </si>
  <si>
    <t>SH RANTAU PANJANG KELANG</t>
  </si>
  <si>
    <t>SH JALAN KELANTAN KT KM 16.</t>
  </si>
  <si>
    <t>SH SRI JAYA.</t>
  </si>
  <si>
    <t>SH TEMOH</t>
  </si>
  <si>
    <t>SH JALAN SEMENYIH KAJANG</t>
  </si>
  <si>
    <t>SH SERI KEMBANGAN</t>
  </si>
  <si>
    <t>SH JALAN TEMERLOH MENTAKAB</t>
  </si>
  <si>
    <t>SH JALAN SULTAN MAHMUD KT</t>
  </si>
  <si>
    <t>SH SHAH ALAM SEKSYEN 17</t>
  </si>
  <si>
    <t>SH MRR2 GOMBAK ALAF MRR TWO</t>
  </si>
  <si>
    <t>SH ROMPIN</t>
  </si>
  <si>
    <t>https://eu001-sp.shell.com/:x:/r/sites/AAFAA5732/02.%20Network%20Development/16.%20PIR/PIR%202022/D2C/Retail%20DOVAMO%202018%20(v3.1.3)%20-%20SH%20Kuala%20Rompin%2023Apr2018%20(1).XLSB?d=w758b05d883224111af69eb1df090fb01&amp;csf=1&amp;web=1&amp;e=B3zuz0</t>
  </si>
  <si>
    <t>SH BELIMBING.</t>
  </si>
  <si>
    <t>SH BERUNGGIS</t>
  </si>
  <si>
    <t>SH JALAN BINTULU MIRI KM 4.</t>
  </si>
  <si>
    <t>SH JALAN TANJUNG KIDURONG</t>
  </si>
  <si>
    <t>SH JALAN SOOK NABAWAN</t>
  </si>
  <si>
    <t>SH JALAN PANTAI KOTA KINABALU</t>
  </si>
  <si>
    <t>SH RANAU.</t>
  </si>
  <si>
    <t>SH JALAN LEILA SANDAKAN.</t>
  </si>
  <si>
    <t>SH JLN TANJUNG BATU 2 BINTULU.</t>
  </si>
  <si>
    <t>SH JALAN APAS TAWAU KM 4.</t>
  </si>
  <si>
    <t>Set Up Royalty in System</t>
  </si>
  <si>
    <t>SH JALAN UTARA TAWAU KM 5.6.</t>
  </si>
  <si>
    <t>SH JALAN DUNLOP TAWAU.</t>
  </si>
  <si>
    <t>SH JALAN TUN JUGAH KUCHING 1</t>
  </si>
  <si>
    <t>SH TAMAN MALIM PERMAI BACHANG</t>
  </si>
  <si>
    <t>SH PUTERI JAYA SUNGAI PETANI</t>
  </si>
  <si>
    <t>SH JALAN DATUK BANDAR TUNGGAL</t>
  </si>
  <si>
    <t>SH JALAN HANG TUAH MELAKA</t>
  </si>
  <si>
    <t>APPLE</t>
  </si>
  <si>
    <t>SH SIMPANG EMPAT</t>
  </si>
  <si>
    <t>SH JALAN SULTAN AZLAN SHAH.</t>
  </si>
  <si>
    <t>SH JALAN SULAMAN INNOPRISE</t>
  </si>
  <si>
    <t>SH JALAN KUALA KANGSAR IPOH 1</t>
  </si>
  <si>
    <t>SH JALAN AMPANG BATU 4.</t>
  </si>
  <si>
    <t>PROJECT RELAY</t>
  </si>
  <si>
    <t>Relay</t>
  </si>
  <si>
    <t>SH TAMAN SETAPAK INDAH KL.</t>
  </si>
  <si>
    <t>SH JALAN KAPAR 3.</t>
  </si>
  <si>
    <t>SH JALAN BUKIT KEMUNING</t>
  </si>
  <si>
    <t>SH SHAH ALAM SEKSYEN 27.</t>
  </si>
  <si>
    <t>SH JLN MAYANG PASIR BAYAN BARU.</t>
  </si>
  <si>
    <t>https://eu001-sp.shell.com/:x:/r/sites/AAFAA5732/02.%20Network%20Development/16.%20PIR/PIR%202022/PKDR/PKDR%202019%20SH%20Jln%20Mayang%20Pasir%20Bayan%20Baru%20v2%20Retail%20DOVAMO%202018%20(v3.1.3)%20-%20Han%20review.xlsb?d=w71250840f7db4b718e6baac135a29263&amp;csf=1&amp;web=1&amp;e=SA9b8D</t>
  </si>
  <si>
    <t xml:space="preserve">Site Business Plan </t>
  </si>
  <si>
    <t>SH SETIA ALAM.</t>
  </si>
  <si>
    <t>https://eu001-sp.shell.com/:x:/r/sites/AAFAA5732/02.%20Network%20Development/16.%20PIR/PIR%202022/PKDR/Retail%20DOVAMO%202019%20(v4.1.3)%20-%20Majestic%20SH%20Taman%20Botanic%20Klang%20v2-KAS.xlsb?d=w6030bb37dd0f436b90d82069e3d828ed&amp;csf=1&amp;web=1&amp;e=SC0Snu</t>
  </si>
  <si>
    <t>SH SEREMBAN R&amp;R NSE NORTH</t>
  </si>
  <si>
    <t>https://eu001-sp.shell.com/:x:/r/sites/AAFAA5732/02.%20Network%20Development/16.%20PIR/PIR%202022/PKDR/Retail%20DOVAMO%202019%20(v4.1.3)%20-%20Majestic%20SH%20SH%20Seremban%20R%26R%20NSE%20North%20v3-KAS.xlsb?d=wb98b5d9eafc545628b5c043541982009&amp;csf=1&amp;web=1&amp;e=uQNSFQ</t>
  </si>
  <si>
    <t xml:space="preserve">SH GURUN R&amp;R NB </t>
  </si>
  <si>
    <t>https://eu001-sp.shell.com/:x:/r/sites/AAFAA5732/02.%20Network%20Development/16.%20PIR/PIR%202022/PKDR/MY%20CO%20Retail%20DOVAMO%202020%20(v5.0.1)%20-%20Majestic%20SH%20Gurun%20v2-KAS.xlsb?d=w14aa8c10fbf44be0b63925634942e0f9&amp;csf=1&amp;web=1&amp;e=INKRcy</t>
  </si>
  <si>
    <t>SH BANDAR SRI PERMAISURI.</t>
  </si>
  <si>
    <t>https://eu001-sp.shell.com/:x:/r/sites/AAFAA5732/02.%20Network%20Development/16.%20PIR/PIR%202022/PKDR/MY%20CO%20Retail%20DOVAMO%202020%20(v5.0.1)%20-%20Majestic%20SH%20Bandar%20Sri%20Permaisuri%20v2-KAS.xlsb?d=wfee72d40e9fb4ccf84b2ad3013fe397b&amp;csf=1&amp;web=1&amp;e=3TI2AR</t>
  </si>
  <si>
    <t>SH BANDAR BOTANIC KLANG.</t>
  </si>
  <si>
    <t>https://eu001-sp.shell.com/:x:/r/sites/AAFAA5732/02.%20Network%20Development/16.%20PIR/PIR%202022/PKDR/Retail%20DOVAMO%202019%20(v4.1.3)%20-%20Majestic%20SH%20Setia%20Alam%20v4-KAS.xlsb?d=w7413b8f774ab426791cc8f50cf137b42&amp;csf=1&amp;web=1&amp;e=Somjgc</t>
  </si>
  <si>
    <t>SH JALAN SEMENYIH KAJANG 2</t>
  </si>
  <si>
    <t>https://eu001-sp.shell.com/:x:/r/sites/AAFAA5732/02.%20Network%20Development/16.%20PIR/PIR%202022/D2C/Retail%20DOVAMO%202018%20(v3.1.3)%20-%20MY%20CO%20Oriental%20Valley%20with%20colo%205%20prod%20-%2016%20mil%20(Han%20review%20-%20v2)%20(1).xlsb?d=w76db3824436f4286b19643b7e06cc61a&amp;csf=1&amp;web=1&amp;e=pIvqvA</t>
  </si>
  <si>
    <t>Site Business Plan + Set Up System</t>
  </si>
  <si>
    <t>SH PENANG ROAD</t>
  </si>
  <si>
    <t>https://eu001-sp.shell.com/:x:/r/sites/AAFAA5732/02.%20Network%20Development/16.%20PIR/PIR%202022/PKDR/MY%20CO%20Retail%20DOVAMO%202020%20(v5.0.1)%20-%20Majestic%20SH%20Penang%20Road%20v3-KAS.xlsb?d=w1e5822e3e1c545849c4f596ded405820&amp;csf=1&amp;web=1&amp;e=FTpsop</t>
  </si>
  <si>
    <t>SH SALAK TINGGI</t>
  </si>
  <si>
    <t>https://eu001-sp.shell.com/:x:/r/sites/AAFAA5732/02.%20Network%20Development/16.%20PIR/PIR%202022/PKDR/MY%20CO%20Retail%20DOVAMO%202020%20(v5.0.1)%20-%20Majestic%20SH%20Salak%20Tinggi%20v2-KAS.xlsb?d=w02a2242fbff64f798ff15bea157060ab&amp;csf=1&amp;web=1&amp;e=ldozCe</t>
  </si>
  <si>
    <t>SH KUANTAN PEKAN</t>
  </si>
  <si>
    <t>D2C</t>
  </si>
  <si>
    <t>https://eu001-sp.shell.com/:x:/r/sites/AAFAA5732/02.%20Network%20Development/16.%20PIR/PIR%202022/D2C/Retail%20DOVAMO%202018%20(v3.1.3)%20-%20D2C%20DO%20Kuantan%20Pekan%20-%20RM8mil%20(Han%20review)%20(1).xlsb?d=w7a437e567a874ec2abca2248a5980d95&amp;csf=1&amp;web=1&amp;e=wDNz4a</t>
  </si>
  <si>
    <t>SH KOTA BAYUEMAS</t>
  </si>
  <si>
    <t>Fuels Optimization</t>
  </si>
  <si>
    <t>https://eu001-sp.shell.com/:x:/r/sites/AAFAA5732/02.%20Network%20Development/16.%20PIR/PIR%202022/Fuels%20Optimization/MY%20CO%20Retail%20DOVAMO%202020%20(v5.0.1)%20-%20Fuels%20Optimization%20SH%20Kota%20Bayu%20Emas%20v1.xlsb?d=we640c2e042be45bcad116f536c507199&amp;csf=1&amp;web=1&amp;e=3JzbJ4</t>
  </si>
  <si>
    <t>SH JALAN BAKEK PONTIAN</t>
  </si>
  <si>
    <t>https://eu001-sp.shell.com/:x:/r/sites/AAFAA5732/02.%20Network%20Development/16.%20PIR/PIR%202022/Fuels%20Optimization/MY%20CO%20Retail%20DOVAMO%202020%20(v5.0.1)%20-%20Fuels%20Optimization%20SH%20Jalan%20Bakek%20Pontian%20v1.xlsb?d=w35ce001057364ddd84283dfde74f7098&amp;csf=1&amp;web=1&amp;e=M7j2li</t>
  </si>
  <si>
    <t>SH JALAN KUALA PILAH BAHAU</t>
  </si>
  <si>
    <t>SH AMAN JAYA</t>
  </si>
  <si>
    <t>SH JLN GAMBANG KUANTAN KM18</t>
  </si>
  <si>
    <t>SH SUNGAI PASIR SUNGAI PETANI</t>
  </si>
  <si>
    <t>SH SEMAMBU KUANTAN</t>
  </si>
  <si>
    <t>SH DO KUANTAN - PEKAN</t>
  </si>
  <si>
    <t>SH INANAM</t>
  </si>
  <si>
    <t>SH DONGGONGAN BYPASS PENAMPANG</t>
  </si>
  <si>
    <t>SH JALAN PENAMPANG-TAMBUNAN</t>
  </si>
  <si>
    <t>SH PUTATAN.</t>
  </si>
  <si>
    <t>SH JALAN TUNKU ABDUL RAHMAN.</t>
  </si>
  <si>
    <t>SH JALAN LINTAS KOTA KINABALU.</t>
  </si>
  <si>
    <t>SH JALAN BUNDUSAN</t>
  </si>
  <si>
    <t>SH JALAN PENAMPANG KM 9</t>
  </si>
  <si>
    <t>SH TIYA VISTA</t>
  </si>
  <si>
    <t>SH JALAN KERETAPI KUCHING</t>
  </si>
  <si>
    <t>SH GURUN 1</t>
  </si>
  <si>
    <t>SH IPOH GARDEN IPOH</t>
  </si>
  <si>
    <t>SH JALAN MESJID NEGERI.</t>
  </si>
  <si>
    <t>SH KAMPONG GAJAH</t>
  </si>
  <si>
    <t>SH SG KAYU ARA.</t>
  </si>
  <si>
    <t>SH GIANT JOHOR JAYA</t>
  </si>
  <si>
    <t>SHELL RAYA PARUNG-1 BOGOR</t>
  </si>
  <si>
    <t>NTI</t>
  </si>
  <si>
    <t>IP CO</t>
  </si>
  <si>
    <t>https://eu001-sp.shell.com/:x:/r/sites/AAFAA1648/Network%20Planning/INVESTMENT%20PROPOSAL%20(IP)/6.%20BOGOR/Raya%20Parung%20-%20BGR/20180503_DOVAMO17_Parung_V2.xlsb?d=w425999b382db4951b600d81512f434c7&amp;csf=1&amp;web=1&amp;e=rsno3B</t>
  </si>
  <si>
    <t>Targets converted to USD at 2022 Plan Rate</t>
  </si>
  <si>
    <t>Part of tail sites which performance will be monitored closely during SnO MILO, NP and SnO will work together to improve performance
Fuel : 
 SHELL 200th SITE FREE FUELS CAMPAIGN, INFINITY LAUNCH x FERRARI COLLECTIBLES, SUNDAY IS V-POWER DAY, DIGITAL PAYMENT SOFTLAUNCH, Bulk sales and reapproach bulk lost
NFR :
Royalty Revamp, OCPD Improvement, Premiumization, New Product Launch, Neighborhood Sales
- Integrated local promotion within all income stream
- BP Optimization</t>
  </si>
  <si>
    <t>S&amp;O
Marketing
NFR</t>
  </si>
  <si>
    <t>SHELL TENDEAN JOMBANG-1 DO</t>
  </si>
  <si>
    <t>IP DO</t>
  </si>
  <si>
    <t>https://eu001-sp.shell.com/:x:/r/sites/AAFAA1648/Network%20Planning/INVESTMENT%20PROPOSAL%20(IP)/DO%20IP/2019%20IP%20DO%20JOMBANG%20-%20SHELL%20TENDEAN%20AND%20PLOSO/1._DOVAMO18_DO_Tendean%20Jombang.xlsb?d=w85d4a21acfb0493998f09c925479fd2b&amp;csf=1&amp;web=1&amp;e=aIsGdm</t>
  </si>
  <si>
    <t>DO : Apply monthly DO local promo
New optimized DO DVP scheme
Apply RC to all DO sites to reduce C3 cost
Launch DO lubebay</t>
  </si>
  <si>
    <t>SHELL PLUITSELATAN-2 NORTH JKT</t>
  </si>
  <si>
    <t>https://eu001-sp.shell.com/:x:/r/sites/AAFAA1648/Network%20Planning/INVESTMENT%20PROPOSAL%20(IP)/1.%20JAKARTA/NORTH%20JAKARTA/NTI%20Shell%20Pluit%20Selatan-2/NTI%20Shell%20Pluit%20Selatan-2%20Remandate%202019/DOVAMO%202019%20Remandate%20Pluit2%20(over%20run).xlsb?d=w06ab92ef03fe4aacb302a433a555ecb2&amp;csf=1&amp;web=1&amp;e=e0UP3e</t>
  </si>
  <si>
    <t>This remandate happened because there 6.8% cost overrun and some changes on the lease payment,  income scheme and layout changes.</t>
  </si>
  <si>
    <t>Jan'23 shows positive trends volume &amp; C4</t>
  </si>
  <si>
    <t>Shell Gading Serpong-1 TGR</t>
  </si>
  <si>
    <t>https://eu001-sp.shell.com/:x:/r/sites/AAFAA1648/Network%20Planning/INVESTMENT%20PROPOSAL%20(IP)/2.%20TANGERANG/SHELL%20GADING%20SERPONG-1%20TGR/DOVAMO%20-%2020170712_DOVAMO17_Freehold%20Gading%20Serpong_V4.xlsb?d=wd52fda7e13de44ef857a026f9313f778&amp;csf=1&amp;web=1&amp;e=LE8FHf</t>
  </si>
  <si>
    <t xml:space="preserve">SHELL SOLEH ISKANDAR-1 BGR </t>
  </si>
  <si>
    <t>https://eu001-sp.shell.com/:x:/r/sites/AAFAA1648/Network%20Planning/INVESTMENT%20PROPOSAL%20(IP)/6.%20BOGOR/Soleh%20Iskandar%20-%20BGR/Remandate%202020/Copy%20of%20Retail%20DOVAMO%202019%20(v4.1.3)%20-%2020200226-Remandate%20Sholeh%20Iskandar%201_V1RIMadsopt.xlsb?d=wa4d5d3959b634d9cbdc9001746f5f19f&amp;csf=1&amp;web=1&amp;e=rOwXaC</t>
  </si>
  <si>
    <t>Additional capex during construction more than 5%</t>
  </si>
  <si>
    <t>SHELL KALIJUDAN SBY DO</t>
  </si>
  <si>
    <t>https://eu001-sp.shell.com/:x:/r/sites/AAFAA1648/Network%20Planning/INVESTMENT%20PROPOSAL%20(IP)/DO%20IP/2019%20IP%20DO%20SHELL%20KALIJUDAN%20SBY/20180802_DOVAMO18_DO_Kalijudan%20Sby.xlsb?d=w3016b8b6a8124614b22f1b2f87162735&amp;csf=1&amp;web=1&amp;e=2Li1fW</t>
  </si>
  <si>
    <t>VA SHELL GEN-5 MTH1</t>
  </si>
  <si>
    <t>2019 VA Select Shop Fitting</t>
  </si>
  <si>
    <t>https://eu001-sp.shell.com/:x:/r/sites/AAFAA1648/Network%20Planning/INVESTMENT%20PROPOSAL%20(IP)/VA/VA%20PKDR/2019%20VA%20SELECT%20SHOP%20FITTING/DOVAMO/SHELL%20MTH1-1%20DOVAMO18_SELECT%20SHOP%20FITTING.xlsb?d=w1ed7971d0d8a486d9c61472f65e6fa53&amp;csf=1&amp;web=1&amp;e=m4lAsO</t>
  </si>
  <si>
    <t>Ok: Manual targets; Targets converted to USD at 2022 Plan Rate</t>
  </si>
  <si>
    <t>Royalty Revamp
New Product Range on Food (inclusive CPG)
Grow Online Selling
Grow Supplier Income
Neighbourhood Packages
Integrated Local Promotion</t>
  </si>
  <si>
    <t>S&amp;O
NFR</t>
  </si>
  <si>
    <t>VA SHELL GEN-5 CIKOKOL 2</t>
  </si>
  <si>
    <t>https://eu001-sp.shell.com/:x:/r/sites/AAFAA1648/Network%20Planning/INVESTMENT%20PROPOSAL%20(IP)/VA/VA%20PKDR/2019%20VA%20SELECT%20SHOP%20FITTING/DOVAMO/SHELL%20CIKOKOL-2%20DOVAMO18_SELECT%20SHOP%20FITTING.xlsb?d=wd810d80773cd480b8ef864713314dc58&amp;csf=1&amp;web=1&amp;e=RvLJ9Q</t>
  </si>
  <si>
    <t>VA SHELL GEN-5 SOETTA 6</t>
  </si>
  <si>
    <t>https://eu001-sp.shell.com/:x:/r/sites/AAFAA1648/Network%20Planning/INVESTMENT%20PROPOSAL%20(IP)/VA/VA%20PKDR/2019%20VA%20SELECT%20SHOP%20FITTING/DOVAMO/SHELL%20SOETTA-6%20DOVAMO18_SELECT%20SHOP%20FITTING.xlsb?d=w6bbee410513649baa62dcb8badea2396&amp;csf=1&amp;web=1&amp;e=csQmSU</t>
  </si>
  <si>
    <t>VA Gen-5 Select Shop Cihampelas-1</t>
  </si>
  <si>
    <t>https://eu001-sp.shell.com/:x:/r/sites/AAFAA1648/Network Planning/INVESTMENT PROPOSAL (IP)/VA/VA PKDR/2020 VA SELECT SHOP CIHAMPELAS - BDG/Retail DOVAMO 2019 (v4.1.3) - 20200311-Cihampelas_VA.xlsb?d=wa522d6f0f51d4bab9da8e803ada1153c&amp;csf=1&amp;web=1&amp;e=YCH2eT</t>
  </si>
  <si>
    <t>SHELL SOEWARNA SOETTA-1 DO</t>
  </si>
  <si>
    <t>https://eu001-sp.shell.com/:x:/r/sites/AAFAA1648/Network%20Planning/INVESTMENT%20PROPOSAL%20(IP)/DO%20IP/Soewarna/2020%20DO%20Soewarna%20Buyout/Retail%20DOVAMO%202019%20(v4.1.3)%20-%20DO%20-%20Soewarna%20Asset%20Buyout.xlsb?d=w26baa520dac141c184b285224ad49ea6&amp;csf=1&amp;web=1&amp;e=oeGne2</t>
  </si>
  <si>
    <t xml:space="preserve">Increase in Dealer Margin and asset buyout </t>
  </si>
  <si>
    <t>SHELL KERTAJAYA-1 SBY</t>
  </si>
  <si>
    <t>https://eu001-sp.shell.com/:x:/r/sites/AAFAA1648/Network%20Planning/INVESTMENT%20PROPOSAL%20(IP)/8.%20SURABAYA/2018%20-%20SHELL%20KERTAJAYA-1%20SBY/20181001_DOVAMO18_Kertajaya.xlsb?d=wcdacd6334ff74598925da170e5519d61&amp;csf=1&amp;web=1&amp;e=MeXmQr</t>
  </si>
  <si>
    <t>Network expansion : NTI growth in East Java (accelerate network) due in Q4
Fuel : 
 SHELL 200th SITE FREE FUELS CAMPAIGN, INFINITY LAUNCH x FERRARI COLLECTIBLES, SUNDAY IS V-POWER DAY, DIGITAL PAYMENT SOFTLAUNCH, Bulk sales and reapproach bulk lost
NFR :
Royalty Revamp, OCPD Improvement, Premiumization, New Product Launch, Neighborhood Sales
- Integrated local promotion within all income stream
- BP Optimization</t>
  </si>
  <si>
    <t>VA LUBE BAY JATIBENING</t>
  </si>
  <si>
    <t>East Jakarta</t>
  </si>
  <si>
    <t>2019 VA Lubebay Upgrade</t>
  </si>
  <si>
    <t>https://eu001-sp.shell.com/:x:/r/sites/AAFAA1648/Network%20Planning/INVESTMENT%20PROPOSAL%20(IP)/VA/VA%20LUBE%20BAY/2.%202019%20-%20VA%20Lube%20bay%20conversion%2010%20sites/DOVAMO%202019%20VA%20Lube%20bay%20E7%20s.3.xlsb?d=we74d8379394a4d02993565c6a5b42e87&amp;csf=1&amp;web=1&amp;e=Jk0pty</t>
  </si>
  <si>
    <t>Ok: Manual targets; Targets converted to USD at 2022 Plan Rate; C4 changed to NFR Only (CR Margin + Lubes C1 + POS + FSA), C1 to Lubes C1, C3 to Lubes C1 + CR Margin, Volumes removed</t>
  </si>
  <si>
    <t>Royalty Revamp
OCPD Improvement
New Product Launch
Neighbourhood Lubes
Premiumization
Integrated Local Promo</t>
  </si>
  <si>
    <t>CO NTI SHELL KARAWANG BARAT-1</t>
  </si>
  <si>
    <t>Karawang</t>
  </si>
  <si>
    <t>https://eu001-sp.shell.com/:x:/r/sites/AAFAA1648/Network%20Planning/INVESTMENT%20PROPOSAL%20(IP)/3.%20BEKASI%20%26%20KARAWANG/SHELL%20KARAWANG%20BARAT-1/Remandate/Copy%20of%2020190617_Retail%20DOVAMO%202019%20(v4.1.3)%20-%20Karawang%20Barat.xlsb?d=wd8497e48a50448cf9bbc12737b6ad98a&amp;csf=1&amp;web=1&amp;e=D4LkjR</t>
  </si>
  <si>
    <t>This remandate happened because there 9% cost overrun and some changes on the lease payment,  income scheme and layout changes.</t>
  </si>
  <si>
    <t>Targets converted to USD at 2022 Plan Rate; Manual Capex Target</t>
  </si>
  <si>
    <t>Fuel : 
 SHELL 200th SITE FREE FUELS CAMPAIGN, INFINITY LAUNCH x FERRARI COLLECTIBLES, SUNDAY IS V-POWER DAY, DIGITAL PAYMENT SOFTLAUNCH, Bulk sales and reapproach bulk lost
NFR :
Royalty Revamp, OCPD Improvement, Premiumization, New Product Launch, Neighborhood Sales
- Integrated local promotion within all income stream
- BP Optimization</t>
  </si>
  <si>
    <t>CO NTI SHELL JEMBATAN LIMA-1, JAKARTA</t>
  </si>
  <si>
    <t>West Jakarta</t>
  </si>
  <si>
    <t>https://eu001-sp.shell.com/:x:/r/sites/AAFAA1648/Network%20Planning/INVESTMENT%20PROPOSAL%20(IP)/1.%20JAKARTA/WEST%20JAKARTA/SHELL%20JEMBATAN%20LIMA-1/DOVAMO17_Jembatan%20Lima%20NTI.xlsb?d=w8cc9da91c347465a89da0050d995c1e8&amp;csf=1&amp;web=1&amp;e=SI9KkS</t>
  </si>
  <si>
    <t>CO NTI SHELL PEMUDA CENTRAL-1 SURABAYA</t>
  </si>
  <si>
    <t>East Java</t>
  </si>
  <si>
    <t>https://eu001-sp.shell.com/:x:/r/sites/AAFAA1648/Network%20Planning/INVESTMENT%20PROPOSAL%20(IP)/8.%20SURABAYA/2019%20-%20SHELL%20PEMUDA%20CENTRAL-1%20SBY/04.DOVAMO18_Pemuda%20Central-1%20Sby.xlsb?d=w713e3d5c79624f2da7e0c1348b89d352&amp;csf=1&amp;web=1&amp;e=kSJzWe</t>
  </si>
  <si>
    <t>CO NTI SHELL GRAHA RAYA-1 TANGERANG</t>
  </si>
  <si>
    <t>Tangerang</t>
  </si>
  <si>
    <t>https://eu001-sp.shell.com/:x:/r/sites/AAFAA1648/Network%20Planning/INVESTMENT%20PROPOSAL%20(IP)/2.%20TANGERANG/SHELL%20GRAHA%20RAYA-1%20TGR/DOVAMO2017_20171016_Graha%20Raya_V4.xlsb?d=w9734ff5cec874ee4bcb8c529fcd55889&amp;csf=1&amp;web=1&amp;e=hzWPDB</t>
  </si>
  <si>
    <t>CO NTI SHELL SALEMBA-1 CENTRAL JAKARTA</t>
  </si>
  <si>
    <t>Central Jakarta</t>
  </si>
  <si>
    <t>https://eu001-sp.shell.com/:x:/r/sites/AAFAA1648/Network%20Planning/INVESTMENT%20PROPOSAL%20(IP)/1.%20JAKARTA/CENTRAL%20JAKARTA/SHELL%20SALEMBA-1%20CENTRAL%20JKT/20181001_DOVAMO18_Salemba-1%20-%203%20Pumps%20-%20Bigger%20Shop.xlsb?d=w37266a66db864366b0382339c09967b3&amp;csf=1&amp;web=1&amp;e=oAos2z</t>
  </si>
  <si>
    <t>CO NTI SHELL NOER ALI-2</t>
  </si>
  <si>
    <t>Bekasi</t>
  </si>
  <si>
    <t>https://eu001-sp.shell.com/:x:/r/sites/AAFAA1648/Network%20Planning/INVESTMENT%20PROPOSAL%20(IP)/3.%20BEKASI%20%26%20KARAWANG/12683146%20Shell%20Noer%20Ali-2/Copy%20of%2020180717_DOVAMO18_Kalimalang_V2.xlsb?d=wb00aba9f3050453baa830f197e466a75&amp;csf=1&amp;web=1&amp;e=VRhlV4</t>
  </si>
  <si>
    <t>CO NTI SHELL BINTARO-2, JOMBANG</t>
  </si>
  <si>
    <t>https://eu001-sp.shell.com/:x:/r/sites/AAFAA1648/Network%20Planning/INVESTMENT%20PROPOSAL%20(IP)/2.%20TANGERANG/SHELL%20BINTARO-2%20TGR/DOVAMO%202018%20-%20Bintaro-2_%20F%20v2.0.xlsb?d=w3da17affd6364b48962c90db23121461&amp;csf=1&amp;web=1&amp;e=1RMqtM</t>
  </si>
  <si>
    <t>CO NTI SHELL SAWANGAN, DEPOK</t>
  </si>
  <si>
    <t>Depok</t>
  </si>
  <si>
    <t>https://eu001-sp.shell.com/:x:/r/sites/AAFAA1648/Network%20Planning/INVESTMENT%20PROPOSAL%20(IP)/4.%20DEPOK/12683527%20Shell%20Sawangan-1%20DPK/Retail%20DOVAMO%202019%20(v4.1.3)%20-%2020190613-Sawangan.xlsb?d=wa03204e701614576a96b309acb816fd3&amp;csf=1&amp;web=1&amp;e=zulETS</t>
  </si>
  <si>
    <t>CO NTI SHELL PARUNG-2</t>
  </si>
  <si>
    <t>https://eu001-sp.shell.com/:x:/r/sites/AAFAA1648/Network%20Planning/INVESTMENT%20PROPOSAL%20(IP)/4.%20DEPOK/RAYA%20PARUNG-2/Copy%20of%20Copy%20of%2020190617_Retail%20DOVAMO%202019%20(v4.1.3)%20-%20Parung%20Cinangka%20V2%20(002).xlsb?d=weacb610439904720a93be8a9a56d6c64&amp;csf=1&amp;web=1&amp;e=K3J7dq</t>
  </si>
  <si>
    <t>CO NTI SHELL BINTARO U-TOWN</t>
  </si>
  <si>
    <t>https://eu001-sp.shell.com/:x:/r/sites/AAFAA1648/Network%20Planning/INVESTMENT%20PROPOSAL%20(IP)/2.%20TANGERANG/SHELL%20BINTARO%20UTOWN/Retail%20DOVAMO%202018%20-%20Bintaro%20Utown%20v.3.0.xlsb?d=wa7cc4e025d2f4848992147bfdd00b98c&amp;csf=1&amp;web=1&amp;e=DmVbCG</t>
  </si>
  <si>
    <t>SHELL VETERAN1 GSK</t>
  </si>
  <si>
    <t>https://eu001-sp.shell.com/:x:/r/sites/AAFAA1648/Network%20Planning/INVESTMENT%20PROPOSAL%20(IP)/9.%20GRESIK/SHELL%20VETERAN-1%20GSK/20180717_DOVAMO18_Veteran.xlsb?d=w7a26af8c2174490fb3f2c712d80b4170&amp;csf=1&amp;web=1&amp;e=Nz6V6t</t>
  </si>
  <si>
    <t>CO NTI SHELL DUPAK</t>
  </si>
  <si>
    <t>https://eu001-sp.shell.com/:x:/r/sites/AAFAA1648/Network%20Planning/INVESTMENT%20PROPOSAL%20(IP)/8.%20SURABAYA/2020%20-%20SHELL%20DUPAK-1%20SBY/REMANDATE%202021/ID%20RetailDOVAMO2020(v5.0.1)-FIN%20-Shell%20Dupak%201.xlsb?d=w12386234d77345f1a9ad4d0fa94c1dd9&amp;csf=1&amp;web=1&amp;e=hiBK4X</t>
  </si>
  <si>
    <t>This remandate happened because there 7% cost overrun and some changes on the lease payment,  income scheme and layout changes.</t>
  </si>
  <si>
    <t>CO NTI SHELL PETUKANGAN</t>
  </si>
  <si>
    <t>South Jakarta</t>
  </si>
  <si>
    <t>https://eu001-sp.shell.com/:x:/r/sites/AAFAA1648/Network%20Planning/INVESTMENT%20PROPOSAL%20(IP)/1.%20JAKARTA/SOUTH%20JAKARTA/SHELL%20CO%20PETUKANGAN-1%20SOUTH%20JKT/DOVAMO18%20Petukangan%20JKT%20v2.0.xlsb?d=wdd881c0a70ec44af9534c52fbfab2ccb&amp;csf=1&amp;web=1&amp;e=cUBKHP</t>
  </si>
  <si>
    <t>CO NTI SHELL MERUYUNG</t>
  </si>
  <si>
    <t>https://eu001-sp.shell.com/:x:/r/sites/AAFAA1648/Network%20Planning/INVESTMENT%20PROPOSAL%20(IP)/4.%20DEPOK/MERUYUNG%20-%20DPK/6.%20Retail%20DOVAMO%202019%20(v4.1.3)%20-%2020200304%20Meruyung%20v3.xlsb?d=we728ab2987b747fb8b3605912d4ff18a&amp;csf=1&amp;web=1&amp;e=9oTcVp</t>
  </si>
  <si>
    <t>CO NTI SHELL HUSEIN SASTRANEGARA -1 TGR</t>
  </si>
  <si>
    <t>https://eu001-sp.shell.com/:x:/r/sites/AAFAA1648/Network%20Planning/INVESTMENT%20PROPOSAL%20(IP)/2.%20TANGERANG/SHELL%20HUSEIN%20SASTRA,%20TGR/3.%20DOVAMO%202019%20Husein%20Sastra%20v3.0.xlsb?d=w1c849d3171cd44fba1c705b1775cf323&amp;csf=1&amp;web=1&amp;e=E0QrhS</t>
  </si>
  <si>
    <t xml:space="preserve">CO NTI SHELL JAKARTA GARDEN CITY </t>
  </si>
  <si>
    <t>https://eu001-sp.shell.com/:x:/r/sites/AAFAA1648/Network%20Planning/INVESTMENT%20PROPOSAL%20(IP)/1.%20JAKARTA/EAST%20JAKARTA/SHELL%20JGC-1%20EAST%20JKT/20200207_Retail%20DOVAMO%202019%20(v4.1.3)%20-%20JGC2-ARS%20Final%20ver2.xlsb?d=w0e31929d1ae14fd4a42d40a80b9b2824&amp;csf=1&amp;web=1&amp;e=3xDkMN</t>
  </si>
  <si>
    <t>CO NTI SHELL GUNUNG PUTRI -1, BOGOR</t>
  </si>
  <si>
    <t>Bogor</t>
  </si>
  <si>
    <t>https://eu001-sp.shell.com/:x:/r/sites/AAFAA1648/Network%20Planning/INVESTMENT%20PROPOSAL%20(IP)/6.%20BOGOR/Gn.%20Putri%20-%20BGR/Retail%20DOVAMO%202019%20(v4.1.3)%20-%2020190613-Gunung%20Putri.xlsb?d=wa64d43dd1c254ec688b05e8059ae4c67&amp;csf=1&amp;web=1&amp;e=msYdA1</t>
  </si>
  <si>
    <t>CO NTI SHELL SILIWANGI -1, DEPOK</t>
  </si>
  <si>
    <t>https://eu001-sp.shell.com/:x:/r/sites/AAFAA1648/Network%20Planning/INVESTMENT%20PROPOSAL%20(IP)/4.%20DEPOK/SILIWANGI%20-%20DPK/6.%20Retail%20DOVAMO%202019%20(v4.1.3)%20-%20Siliwangi.xlsb?d=w2732e38697d14e489cd0511f010d4850&amp;csf=1&amp;web=1&amp;e=4XCHCF</t>
  </si>
  <si>
    <t>CO NTI SHELL PONDOK GEDE -1, BEKASI</t>
  </si>
  <si>
    <t>https://eu001-sp.shell.com/:x:/r/sites/AAFAA1648/Network%20Planning/INVESTMENT%20PROPOSAL%20(IP)/3.%20BEKASI%20%26%20KARAWANG/12749155%20SHELL%20PONDOK%20GEDE-1%20BKS/2nd%20IP%20NTI%20SHELL%20PONDOK%20GEDE-1%20BKS/Retail%20DOVAMO%202021%20(v6.4)%2020210622-PONDOK%20GEDE-1%20V1.1_RR.xlsb?d=we2dec573df6747b4a0edb096f337df69&amp;csf=1&amp;web=1&amp;e=Ieetag</t>
  </si>
  <si>
    <t>This remandate happened because there 6% cost overrun and some changes on the lease payment,  income scheme and layout changes.</t>
  </si>
  <si>
    <t xml:space="preserve">CO NTI SHELL HASYIM ASHARI -1, TGR </t>
  </si>
  <si>
    <t>https://eu001-sp.shell.com/:x:/r/sites/AAFAA1648/Network%20Planning/INVESTMENT%20PROPOSAL%20(IP)/2.%20TANGERANG/SHELL%20HASYIM%20ASHARI-1%20TGR/2nd%20proposal%20Shell%20Hasyim%20Ashari-1%20TGR/3.%20ID%20Retail%20DOVAMO2021(v6.3)%20v.1.0%20-(HA%20Pinang)%20-%202nd%20proposal%20-%20price%20gap%20impact%202%20rim.xlsb?d=w535253bcc7d6404691e638df1acd8ef9&amp;csf=1&amp;web=1&amp;e=LPylv6</t>
  </si>
  <si>
    <t xml:space="preserve">This remandate happened because there 26% cost overrun to implement of pilot project modular building ( modular format for the shop, lube bay and other supporting facilites). </t>
  </si>
  <si>
    <t>CO NTI SHELL SISINGAMANGARAJA -1, MEDAN</t>
  </si>
  <si>
    <t>North Sumatera</t>
  </si>
  <si>
    <t>https://eu001-sp.shell.com/:x:/r/sites/AAFAA1648/Network%20Planning/INVESTMENT%20PROPOSAL%20(IP)/7.%20MEDAN/VA%20Reopening%20SM%20Raja-1%20and%20Setiabudi/REMANDATE%20SISINGAMANGARAJA-1%20and%20SETIABUDI-1/Retail%20DOVAMO%202021%20(v6.4)%2020210622-SM%20Raja-1%20RIM.xlsb?d=waaa4a6e4f5f5458baa5d815d842da371&amp;csf=1&amp;web=1&amp;e=8j90fj</t>
  </si>
  <si>
    <t>This remandate happened because there 23% cost overrun to support site reopening, additional engineering works are required as a detail site survey in order to maintain standard operation at site</t>
  </si>
  <si>
    <t>CO NTI SHELL SETIA BUDI -1, MEDAN</t>
  </si>
  <si>
    <t>https://eu001-sp.shell.com/:x:/r/sites/AAFAA1648/Network%20Planning/INVESTMENT%20PROPOSAL%20(IP)/7.%20MEDAN/VA%20Reopening%20SM%20Raja-1%20and%20Setiabudi/REMANDATE%20SISINGAMANGARAJA-1%20and%20SETIABUDI-1/Retail%20DOVAMO%202021%20(v6.4)%2020210622-Setiabudi%20RIM.xlsb?d=w425d3b5d57eb4a2ea26059271cc922bb&amp;csf=1&amp;web=1&amp;e=2gMl38</t>
  </si>
  <si>
    <t>This remandate happened because there 81% cost overrun to support site reopening, additional engineering works are required as a detail site survey in order to maintain standard operation at site</t>
  </si>
  <si>
    <t>CO NTI SHELL MERR RUNGKUT - 1, SURABAYA</t>
  </si>
  <si>
    <t>https://eu001-sp.shell.com/:x:/r/sites/AAFAA1648/Network%20Planning/INVESTMENT%20PROPOSAL%20(IP)/8.%20SURABAYA/2019%20-%20SHELL%20MERR%20RUNGKUT-1%20SBY/2021%20-%20REMANDATE%20SHELL%20MERR%20RUNGKUT-1%20SBY/ID%20RetailDOVAMO2020(v5.0.1)-FIN.v2%20-%20MERR%20Rungkut-1.xlsb?d=w33da9a906cfb48f2a6c4651729f909ba&amp;csf=1&amp;web=1&amp;e=tGdomh</t>
  </si>
  <si>
    <t>This remandate happened because there 26% cost overrun and some changes on the lease payment,  income scheme and layout changes.</t>
  </si>
  <si>
    <t>SHELL TJ BARATSOUTH JAKARTA NTS DO</t>
  </si>
  <si>
    <t>https://eu001-sp.shell.com/:x:/r/sites/AAFAA1648/Network%20Planning/INVESTMENT%20PROPOSAL%20(IP)/DO%20IP/2020%20IP%20SHELL%20DO%20NTS%20Tj%20Barat-1%20South%20Jkt/ID%20RetailDOVAMO2020(v5.0.1)-FIN%20-%20DO%20Tj%20Barat%20Y2%20phasing%20-%20NTS.xlsb?d=w9e2cc6e894dc46b6b86a7f8c736606f1&amp;csf=1&amp;web=1&amp;e=M0cswY</t>
  </si>
  <si>
    <t>SHELL CITRALAND  CRB DO</t>
  </si>
  <si>
    <t>Cirebon</t>
  </si>
  <si>
    <t>https://eu001-sp.shell.com/:x:/r/sites/AAFAA1648/Network%20Planning/INVESTMENT%20PROPOSAL%20(IP)/DO%20IP/2019%20IP%20DO%20BUNDLE%206%20-%20GATSU%20-%20CITRALAND%20-%20ABDUL%20HADI/Citraland%20-%20CRB/Revised%2020191118_Retail%20DOVAMO%202019%20(v4.1.3)%20-%20DO%20-%20Citraland%20CRB.xlsb?d=w87852a024aa04549af074c5c09892c0d&amp;csf=1&amp;web=1&amp;e=tfhENM</t>
  </si>
  <si>
    <t>DO : Apply monthly DO local promo
New optimized DO DVP scheme
Apply RC to all DO sites to reduce C3 cost
Bulk penetration
Launch DO lubebay</t>
  </si>
  <si>
    <t>SHELL SYEH QURO-1 KWG DO</t>
  </si>
  <si>
    <t>https://eu001-sp.shell.com/:x:/r/sites/AAFAA1648/Network%20Planning/INVESTMENT%20PROPOSAL%20(IP)/DO%20IP/2019%20DO%20IP%20SYEH%20QURO%20KARAWANG%20TIMUR/DOVAMO18_DO%20NTI%20SHELL%20Syekh%20Kuro%20KRWG.xlsb?d=w2d6bec707ef34d479e7f4fde01d7e74c&amp;csf=1&amp;web=1&amp;e=9Qefj0</t>
  </si>
  <si>
    <t>SHELL SUVARNA SUTERA1 TGR DO</t>
  </si>
  <si>
    <t>https://eu001-sp.shell.com/:x:/r/sites/AAFAA1648/Network%20Planning/INVESTMENT%20PROPOSAL%20(IP)/DO%20IP/2020%20IP%20DO%20SUVARNA%20SUTERA/ID%20RetailDOVAMO2020(v5.0.1)-FIN%20-%20(IP%20SS)%20v.2.42.xlsb?d=w99891a74e24943b58dc359f576acb7d4&amp;csf=1&amp;web=1&amp;e=Gnn80R</t>
  </si>
  <si>
    <t>SHELL PASIR ANGIN - BGR DO</t>
  </si>
  <si>
    <t>https://eu001-sp.shell.com/:x:/r/sites/AAFAA1648/Network%20Planning/INVESTMENT%20PROPOSAL%20(IP)/DO%20IP/2020%20IP%20DO%20BUNDLE%2010%20-%20PASIR%20ANGIN,%20CITRALAND,%20CURUG/1.%20Copy%20of%20Retail%20DOVAMO%202019%20(v4.1.3)%20-%20DO%20-%20Pasir%20Angin%20Bogor%20(003)%20Final.xlsb?d=wc3b62c9b361641a092db34d7ae27723f&amp;csf=1&amp;web=1&amp;e=NY8Za8</t>
  </si>
  <si>
    <t xml:space="preserve">SHELL SERANG BARAT – 1 BANTEN DO </t>
  </si>
  <si>
    <t>https://eu001-sp.shell.com/:x:/r/sites/AAFAA1648/Network%20Planning/INVESTMENT%20PROPOSAL%20(IP)/DO%20IP/2019%20IP%20DO%20BUNDLE%20-%20CIKEAS,%20LAPANGAN%20BL,%20SERANG%20BARAT/Revised%20-%2020190617_Retail%20DOVAMO%202019%20(v4.1.3)%20-%20DO%20-%20Serang%20Barat.xlsb?d=w7d4e7a9a2d1248f1bebd2103f3d5bf5c&amp;csf=1&amp;web=1&amp;e=VAlx8j</t>
  </si>
  <si>
    <t>SHELL AHMAD YANI  CILEGON DO</t>
  </si>
  <si>
    <t>https://eu001-sp.shell.com/:x:/r/sites/AAFAA1648/Network%20Planning/INVESTMENT%20PROPOSAL%20(IP)/DO%20IP/2019%20IP%20DO%20BUNDLE%208%20-%20MERUYA%20SELATAN,%20MERUYA%20UTARA,%20AHMAD%20YANI%20CILEGON,%20SOUL%20CITY%20SERANG/Retail%20DOVAMO%202019%20(v4.1.3)%20-%20DO%20-%20Ahmad%20Yani%20Cilegon%20270120.xlsb?d=w20848b4878944e488577f2e8af65f293&amp;csf=1&amp;web=1&amp;e=tVRT4H</t>
  </si>
  <si>
    <t>SHELL M. HATTA1 BLT DO</t>
  </si>
  <si>
    <t>https://eu001-sp.shell.com/:x:/r/sites/AAFAA1648/Network%20Planning/INVESTMENT%20PROPOSAL%20(IP)/DO%20IP/2020%20IP%20DO%20BUNDLE%2016%20-%20(1)%20M%20HATTA%20BLITAR;%20(2)%20CANGKIR%20GRESIK;%20(3)%20BANDAR%20JOMBANG;%20(4)%20REST%20AREA%20KM%20695%20A%20JOMBANG/ID%20RetailDOVAMO2020(v5.0.1)-FIN%20-%20DO%20Shell%20M.Hatta.xlsb?d=w6554c690dfa04d16b0399cbc729e63c9&amp;csf=1&amp;web=1&amp;e=VCd68o</t>
  </si>
  <si>
    <t>SHELL DR SUTOMO-1 PDA – PASURUAN DO</t>
  </si>
  <si>
    <t>https://eu001-sp.shell.com/:x:/r/sites/AAFAA1648/Network%20Planning/INVESTMENT%20PROPOSAL%20(IP)/DO%20IP/2020%20IP%20DO%20BUNDLE%2012%20-%20(1)%20SUNGKONO%20SURABAYA;%20(2)%20PD%20JATI%20SIDOARJO;%20(3)%20TONGGAS%20PROBOLINGGO;%20(4)%20DR%20SUTOMO%20PASURUAN/Retail%20DOVAMO%202019%20(v4.1.3)%20DO%20Dr.%20Sutomo.xlsb?d=w109a2478bd8342a6ba981042534140c5&amp;csf=1&amp;web=1&amp;e=w6ENki</t>
  </si>
  <si>
    <t>CO NTI SHELL CITRALAND SBY</t>
  </si>
  <si>
    <t>https://eu001-sp.shell.com/:x:/r/sites/AAFAA1648/Network%20Planning/INVESTMENT%20PROPOSAL%20(IP)/8.%20SURABAYA/2018%20-%20SHELL%20CITRALAND-1%20SBY/20181001_DOVAMO18_Citraland-2.xlsb?d=w5d1ef941a06c4a68b7ca907d6b6339e5&amp;csf=1&amp;web=1&amp;e=zrh0J3</t>
  </si>
  <si>
    <t>Additional sites to replace Shell Soleh Iskandar-1 and Shell Ciledug as the finance capex is missing</t>
  </si>
  <si>
    <t>CO NTI SHELL JATIMEKAR-1 BEKASI</t>
  </si>
  <si>
    <t>https://eu001-sp.shell.com/:x:/r/sites/AAFAA1648/Network%20Planning/INVESTMENT%20PROPOSAL%20(IP)/3.%20BEKASI%20%26%20KARAWANG/12672332%20SHELL%20JATIMEKAR-1%20BKS/Copy%20of%2020180717_DOVAMO18_Jatimekar%203.xlsb?d=w97b84a181d174757856f6972c5fb80c9&amp;csf=1&amp;web=1&amp;e=g8YIcf</t>
  </si>
  <si>
    <t>Cash Capex Score</t>
  </si>
  <si>
    <t>Finance Capex Score</t>
  </si>
  <si>
    <t>ONFR IC Target</t>
  </si>
  <si>
    <t>ONFR Actual</t>
  </si>
  <si>
    <t>ONFR Delivery</t>
  </si>
  <si>
    <t>OAC IC Target</t>
  </si>
  <si>
    <t>OAC Actual</t>
  </si>
  <si>
    <t>OAC Actual / Target</t>
  </si>
  <si>
    <t>FSA IC Target</t>
  </si>
  <si>
    <t>FSA Actual</t>
  </si>
  <si>
    <t>FSA Actual / Target</t>
  </si>
  <si>
    <t>Scope Entry</t>
  </si>
  <si>
    <t>OAC RC Target</t>
  </si>
  <si>
    <t>FSA RC Target</t>
  </si>
  <si>
    <t>PIR Calendar Year</t>
  </si>
  <si>
    <t>Country Name</t>
  </si>
  <si>
    <t>C4+ RC Targets</t>
  </si>
  <si>
    <t>C4+ IC Target</t>
  </si>
  <si>
    <t>C4+ Actual</t>
  </si>
  <si>
    <t>C4+ Delivery</t>
  </si>
  <si>
    <t>Under-performance Indicator</t>
  </si>
  <si>
    <t>Incremental Delivery</t>
  </si>
  <si>
    <t>Fuel Vol RC Targets</t>
  </si>
  <si>
    <t>Fuel Vol IC Target</t>
  </si>
  <si>
    <t>Fuel Vol Actual</t>
  </si>
  <si>
    <t>Fuel Vol Delivery</t>
  </si>
  <si>
    <t>Prem. Fuel RC Targets</t>
  </si>
  <si>
    <t>Prem. Fuel IC Target</t>
  </si>
  <si>
    <t>Prem. Fuel Actual</t>
  </si>
  <si>
    <t>Prem. Fuel Delivery</t>
  </si>
  <si>
    <t>CR Margin RC Targets</t>
  </si>
  <si>
    <t>CR Margin IC Target</t>
  </si>
  <si>
    <t>CR Margin Actual</t>
  </si>
  <si>
    <t>CR Margin Delivery</t>
  </si>
  <si>
    <t>CR Royalty RC Targets</t>
  </si>
  <si>
    <t>CR Royalty IC Target</t>
  </si>
  <si>
    <t>CR Royalty Actual</t>
  </si>
  <si>
    <t>CR Royalty Delivery</t>
  </si>
  <si>
    <t>ONFR RC Targets</t>
  </si>
  <si>
    <t>NFR M. RC Targets</t>
  </si>
  <si>
    <t>NFR M. IC Target</t>
  </si>
  <si>
    <t>NFR M. Actual</t>
  </si>
  <si>
    <t>NFR M. Delivery</t>
  </si>
  <si>
    <t>NFR T. RC Targets</t>
  </si>
  <si>
    <t>NFR T. IC Target</t>
  </si>
  <si>
    <t>NFR T. Actual</t>
  </si>
  <si>
    <t>NFR T. Delivery</t>
  </si>
  <si>
    <t>Fuels C1 RC Targets</t>
  </si>
  <si>
    <t>Fuels C1 IC Target</t>
  </si>
  <si>
    <t>Fuels C1 Actual</t>
  </si>
  <si>
    <t>Fuels C1 Delivery</t>
  </si>
  <si>
    <t>Dist. Cost RC Targets</t>
  </si>
  <si>
    <t>Dist. Cost IC Target</t>
  </si>
  <si>
    <t>Dist. Cost Actual</t>
  </si>
  <si>
    <t>Dist. Cost Delivery</t>
  </si>
  <si>
    <t>Lubes C1 RC Targets</t>
  </si>
  <si>
    <t>Lubes C1 IC Target</t>
  </si>
  <si>
    <t>Lubes C1 Actual</t>
  </si>
  <si>
    <t>Lubes C1 Delivery</t>
  </si>
  <si>
    <t>C3 Margin RC Targets</t>
  </si>
  <si>
    <t>C3 Margin IC Target</t>
  </si>
  <si>
    <t>C3 Margin Actual</t>
  </si>
  <si>
    <t>C3 Margin Delivery</t>
  </si>
  <si>
    <t>POS Costs RC Targets</t>
  </si>
  <si>
    <t>POS Costs IC Target</t>
  </si>
  <si>
    <t>POS Costs Actual</t>
  </si>
  <si>
    <t>POS Costs Actual / Target</t>
  </si>
  <si>
    <t>Ret. Comm. RC Targets</t>
  </si>
  <si>
    <t>Ret. Comm. IC Target</t>
  </si>
  <si>
    <t>Ret. Comm. Actual</t>
  </si>
  <si>
    <t>Ret. Comm. Actual / Target</t>
  </si>
  <si>
    <t>VA NFR Cluster</t>
  </si>
  <si>
    <t>IRR*Capex Target</t>
  </si>
  <si>
    <t>Capex Target</t>
  </si>
  <si>
    <t>VIR*Capex Target</t>
  </si>
  <si>
    <t>MY DO-NTI 12857568 2021 12 20.xls</t>
  </si>
  <si>
    <t>YES</t>
  </si>
  <si>
    <t>MY DO-NTI 12838474 2021 9 30.xls</t>
  </si>
  <si>
    <t>MY DO-NTI 12824985 2021 4 30.xls</t>
  </si>
  <si>
    <t>MY DO-NTI 12813572 2021 8 26.xls</t>
  </si>
  <si>
    <t>MY CO-NTI 12811700 2021 10 30.xls</t>
  </si>
  <si>
    <t>MY DO-NTI 12804933 2020 12 29.xls</t>
  </si>
  <si>
    <t>ID DO-NTI 12802661 2021 10 31.xls</t>
  </si>
  <si>
    <t>MY DO-NTI 12796502 2020 12 30.xls</t>
  </si>
  <si>
    <t>MY DO-NTI 12795897 2021 3 7.xls</t>
  </si>
  <si>
    <t>MY DO-NTI 12795896 2021 2 28.xls</t>
  </si>
  <si>
    <t>MY DO-NTI 12795845 2020 12 21.xls</t>
  </si>
  <si>
    <t>ID DO-NTS 12794913 2020 12 24.xls</t>
  </si>
  <si>
    <t>MY DO-NTI 12793271 2020 12 22.xls</t>
  </si>
  <si>
    <t>MY CO-NTI 12773488 2020 12 23.xls</t>
  </si>
  <si>
    <t>ID DO-NTI 12767756 2021 11 28.xls</t>
  </si>
  <si>
    <t>ID CO-NTI 12766091 2021 9 21.xls</t>
  </si>
  <si>
    <t>MY DO-NTI 12760366 2020 9 1.xls</t>
  </si>
  <si>
    <t>MY DO-NTI 12760357 2020 11 19.xls</t>
  </si>
  <si>
    <t>MY DO-NTI 12760290 2020 12 16.xls</t>
  </si>
  <si>
    <t>ID DO-NTI 12757475 2021 2 1.xls</t>
  </si>
  <si>
    <t>MY DO-NTI 12757112 2021 3 31.xls</t>
  </si>
  <si>
    <t>MY DO-NTI 12750283 2020 2 29.xls</t>
  </si>
  <si>
    <t>MY DO-NTI 12749420 2020 6 19.xls</t>
  </si>
  <si>
    <t>ID CO-NTI 12749155 2021 9 30.xls</t>
  </si>
  <si>
    <t>ID CO-NTI 12748955 2021 7 30.xls</t>
  </si>
  <si>
    <t>ID CO-NTI 12744900 2021 8 31.xls</t>
  </si>
  <si>
    <t>ID DO-NTI 12743098 2021 6 30.xls</t>
  </si>
  <si>
    <t>ID DO-NTI 12733458 2020 12 24.xls</t>
  </si>
  <si>
    <t>MY DO-NTI 12725256 2020 7 25.xls</t>
  </si>
  <si>
    <t>MY DO-NTI 12723978 2019 12 31.xls</t>
  </si>
  <si>
    <t>ID DO-NTI 12720177 2021 2 8.xls</t>
  </si>
  <si>
    <t>MY DO-NTI 12720074 2019 12 31.xls</t>
  </si>
  <si>
    <t>MY DO-NTI 12715142 2020 2 29.xls</t>
  </si>
  <si>
    <t>ID CO-NTI 12714852 2021 4 7.xls</t>
  </si>
  <si>
    <t>ID CO-NTI 12712609 2021 8 27.xls</t>
  </si>
  <si>
    <t>ID DO-NTI 12712588 2021 3 16.xls</t>
  </si>
  <si>
    <t>ID CO-NTI 12711985 2021 8 28.xls</t>
  </si>
  <si>
    <t>ID CO-NTI 12691513 2021 11 30.xls</t>
  </si>
  <si>
    <t>ID CO-NTI 12691026 2021 10 27.xls</t>
  </si>
  <si>
    <t>ID CO-NTI 12687394 2021 9 21.xls</t>
  </si>
  <si>
    <t>ID DO-NTI 12685595 2020 3 28.xls</t>
  </si>
  <si>
    <t>MY CO-NTI 12684214 2020 12 28.xls</t>
  </si>
  <si>
    <t>ID CO-NTI 12683527 2020 12 31.xls</t>
  </si>
  <si>
    <t>ID CO-NTI 12683146 2020 12 12.xls</t>
  </si>
  <si>
    <t>MY DO-NTI 12674683 2020 12 31.xls</t>
  </si>
  <si>
    <t>ID CO-NTI 12672332 2020 10 13.xls</t>
  </si>
  <si>
    <t>ID CO-NTI 12672329 2020 1 13.xls</t>
  </si>
  <si>
    <t>ID DO-NTI 12669733 2020 8 7.xls</t>
  </si>
  <si>
    <t>ID CO-NTI 12669555 2020 11 30.xls</t>
  </si>
  <si>
    <t>MY DO-NTI 12666962 2021 12 15.xls</t>
  </si>
  <si>
    <t>MY DO-NTI 12658879 2020 12 28.xls</t>
  </si>
  <si>
    <t>ID CO-NTI 12657453 2021 5 5.xls</t>
  </si>
  <si>
    <t>ID CO-NTI 12657452 2020 12 30.xls</t>
  </si>
  <si>
    <t>MY CO-NTI 12656560 2020 7 10.xls</t>
  </si>
  <si>
    <t>ID CO-NTI 12638472 2021 7 14.xls</t>
  </si>
  <si>
    <t>ID CO-NTI 12638468 2020 12 15.xls</t>
  </si>
  <si>
    <t>ID CO-NTI 12636418 2020 2 5.xls</t>
  </si>
  <si>
    <t>ID DO-NTI 12620428 2021 3 8.xls</t>
  </si>
  <si>
    <t>ID CO-NTI 12610672 2020 10 21.xls</t>
  </si>
  <si>
    <t>ID DO-NTI 12598984 2020 9 30.xls</t>
  </si>
  <si>
    <t>ID CO-NTI 12597747 2020 11 11.xls</t>
  </si>
  <si>
    <t>ID CO-NTI 12593291 2020 6 19.xls</t>
  </si>
  <si>
    <t>MY DO-NTI 12546934 2020 1 30.xls</t>
  </si>
  <si>
    <t>ID CO-NTI 12545126 2020 6 20.xls</t>
  </si>
  <si>
    <t>ID VA-NFR 12473730 2020 8 1.xls</t>
  </si>
  <si>
    <t>ID CO-NTI 12350367 2021 5 31.xls</t>
  </si>
  <si>
    <t>MY DO-NTI 12341274 2020 12 25.xls</t>
  </si>
  <si>
    <t>MY VA-NFR 12284793 2020 6 13.xls</t>
  </si>
  <si>
    <t>MY CO-NTI 12219936 2020 12 30.xls</t>
  </si>
  <si>
    <t>MY VA 12170179 2020 11 25.xls</t>
  </si>
  <si>
    <t>MY VA 12170179 2020 3 30.xls</t>
  </si>
  <si>
    <t>MY VA 12169433 2020 12 24.xls</t>
  </si>
  <si>
    <t>ID VA-NFR 12130401 2020 8 13.xls</t>
  </si>
  <si>
    <t>ID CO-NTI 12110347 2021 2 26.xls</t>
  </si>
  <si>
    <t>MY CO-NTI 12083199 2021 11 29.xls</t>
  </si>
  <si>
    <t>MY VA-NFR 12040705 2020 6 25.xls</t>
  </si>
  <si>
    <t>MY VA-NFR 11957883 2021 1 11.xls</t>
  </si>
  <si>
    <t>ID VA-NFR 11943518 2020 7 27.xls</t>
  </si>
  <si>
    <t>ID CO-NTI 11845217 2020 3 12.xls</t>
  </si>
  <si>
    <t>MY VA 11788272 2020 1 24.xls</t>
  </si>
  <si>
    <t>MY VA 11784129 2020 12 31.xls</t>
  </si>
  <si>
    <t>MY VA-NFR 11606366 2021 12 11.xls</t>
  </si>
  <si>
    <t>ID VA-NFR 11547330 2020 6 29.xls</t>
  </si>
  <si>
    <t>MY VA-NFR 11539585 2020 1 17.xls</t>
  </si>
  <si>
    <t>MY VA 11539564 2021 12 25.xls</t>
  </si>
  <si>
    <t>MY VA 11539534 2019 12 31.xls</t>
  </si>
  <si>
    <t>MY VA 11377208 2021 12 8.xls</t>
  </si>
  <si>
    <t>MY VA-NFR 11316349 2020 5 23.xls</t>
  </si>
  <si>
    <t>MY VA 11064918 2020 1 20.xls</t>
  </si>
  <si>
    <t>MY VA 11063392 2020 6 26.xls</t>
  </si>
  <si>
    <t>MY VA-NFR 11055377 2021 4 24.xls</t>
  </si>
  <si>
    <t>MY VA 10370679 2020 11 26.xls</t>
  </si>
  <si>
    <t>MY VA 10367582 2021 11 30.xls</t>
  </si>
  <si>
    <t>MY VA-NFR 10366963 2020 1 23.xls</t>
  </si>
  <si>
    <t>MY VA-NFR 10366957 2020 9 28.xls</t>
  </si>
  <si>
    <t>MY VA 10366955 2020 2 19.xls</t>
  </si>
  <si>
    <t>MY VA-NFR 10364906 2020 6 19.xls</t>
  </si>
  <si>
    <t>MY VA 10364905 2019 12 31.xls</t>
  </si>
  <si>
    <t>MY VA-NFR 10364896 2021 11 30.xls</t>
  </si>
  <si>
    <t>MY VA 10312066 2021 1 28.xls</t>
  </si>
  <si>
    <t>MY VA-NFR 10311133 2020 9 18.xls</t>
  </si>
  <si>
    <t>MY VA 10311132 2019 12 31.xls</t>
  </si>
  <si>
    <t>MY VA-NFR 10209661 2021 4 10.xls</t>
  </si>
  <si>
    <t>MY VA 10209654 2020 12 11.xls</t>
  </si>
  <si>
    <t>MY VA-NFR 10209652 2021 4 26.xls</t>
  </si>
  <si>
    <t>MY VA 10209650 2020 12 28.xls</t>
  </si>
  <si>
    <t>MY VA-NFR 10209650 2021 12 28.xls</t>
  </si>
  <si>
    <t>MY VA-NFR 10209636 2020 11 13.xls</t>
  </si>
  <si>
    <t>MY VA-NFR 10209632 2020 12 14.xls</t>
  </si>
  <si>
    <t>MY VA-NFR 10209631 2020 10 17.xls</t>
  </si>
  <si>
    <t>MY VA-NFR 10209625 2020 10 21.xls</t>
  </si>
  <si>
    <t>MY VA-NFR 10209624 2021 4 10.xls</t>
  </si>
  <si>
    <t>MY VA 10209623 2021 4 17.xls</t>
  </si>
  <si>
    <t>MY VA-NFR 10209623 2021 12 10.xls</t>
  </si>
  <si>
    <t>MY VA 10209619 2021 3 9.xls</t>
  </si>
  <si>
    <t>MY VA-NFR 10209619 2021 4 17.xls</t>
  </si>
  <si>
    <t>MY VA 10209617 2021 4 15.xls</t>
  </si>
  <si>
    <t>MY VA-NFR 10209616 2021 5 8.xls</t>
  </si>
  <si>
    <t>MY VA 10209611 2021 4 14.xls</t>
  </si>
  <si>
    <t>MY VA 10209609 2021 2 11.xls</t>
  </si>
  <si>
    <t>MY VA 10209608 2021 2 12.xls</t>
  </si>
  <si>
    <t>MY VA-NFR 10209602 2020 9 21.xls</t>
  </si>
  <si>
    <t>MY VA-NFR 10209592 2020 9 21.xls</t>
  </si>
  <si>
    <t>MY VA 10209589 2021 3 9.xls</t>
  </si>
  <si>
    <t>MY VA-NFR 10209588 2021 9 29.xls</t>
  </si>
  <si>
    <t>MY VA 10209587 2021 5 11.xls</t>
  </si>
  <si>
    <t>MY VA 10209579 2021 3 29.xls</t>
  </si>
  <si>
    <t>MY VA-NFR 10209579 2020 9 29.xls</t>
  </si>
  <si>
    <t>MY VA 10209577 2021 3 14.xls</t>
  </si>
  <si>
    <t>MY VA-NFR 10209577 2021 9 10.xls</t>
  </si>
  <si>
    <t>MY VA-NFR 10209576 2020 9 4.xls</t>
  </si>
  <si>
    <t>MY VA 10209574 2021 1 28.xls</t>
  </si>
  <si>
    <t>MY VA-NFR 10209571 2020 9 16.xls</t>
  </si>
  <si>
    <t>MY VA-NFR 10209569 2021 4 30.xls</t>
  </si>
  <si>
    <t>MY VA 10209562 2021 3 5.xls</t>
  </si>
  <si>
    <t>MY VA-NFR 10209562 2020 9 4.xls</t>
  </si>
  <si>
    <t>MY VA-NFR 10209560 2021 10 24.xls</t>
  </si>
  <si>
    <t>MY VA-NFR 10209553 2021 4 30.xls</t>
  </si>
  <si>
    <t>MY VA-NFR 10209549 2021 5 9.xls</t>
  </si>
  <si>
    <t>MY VA-NFR 10209041 2020 11 6.xls</t>
  </si>
  <si>
    <t>MY CO-NTI 10209020 2020 10 6.xls</t>
  </si>
  <si>
    <t>MY VA-NFR 10209019 2020 7 28.xls</t>
  </si>
  <si>
    <t>MY VA-NFR 10209018 2020 8 18.xls</t>
  </si>
  <si>
    <t>MY VA 10209003 2020 10 4.xls</t>
  </si>
  <si>
    <t>MY VA-NFR 10208998 2020 6 13.xls</t>
  </si>
  <si>
    <t>MY VA-NFR 10208993 2021 4 21.xls</t>
  </si>
  <si>
    <t>MY VA-NFR 10208988 2020 10 5.xls</t>
  </si>
  <si>
    <t>MY VA 10208979 2021 3 12.xls</t>
  </si>
  <si>
    <t>MY VA 10208979 2020 10 4.xls</t>
  </si>
  <si>
    <t>MY VA-NFR 10208978 2021 12 15.xls</t>
  </si>
  <si>
    <t>MY VA 10208976 2020 10 20.xls</t>
  </si>
  <si>
    <t>MY VA-NFR 10208957 2021 12 20.xls</t>
  </si>
  <si>
    <t>MY VA 10208957 2020 7 13.xls</t>
  </si>
  <si>
    <t>MY VA-NFR 10208954 2020 9 7.xls</t>
  </si>
  <si>
    <t>MY VA 10208949 2019 12 31.xls</t>
  </si>
  <si>
    <t>MY VA-NFR 10208940 2020 12 16.xls</t>
  </si>
  <si>
    <t>MY VA-NFR 10208938 2020 12 9.xls</t>
  </si>
  <si>
    <t>MY VA-NFR 10208933 2021 10 27.xls</t>
  </si>
  <si>
    <t>MY VA-NFR 10208930 2021 1 26.xls</t>
  </si>
  <si>
    <t>MY VA 10208929 2019 12 31.xls</t>
  </si>
  <si>
    <t>MY VA-NFR 10208928 2021 3 21.xls</t>
  </si>
  <si>
    <t>MY VA-NFR 10208927 2020 9 2.xls</t>
  </si>
  <si>
    <t>MY VA 10208921 2019 12 31.xls</t>
  </si>
  <si>
    <t>MY VA-NFR 10208920 2020 8 20.xls</t>
  </si>
  <si>
    <t>MY VA 10208918 2021 3 5.xls</t>
  </si>
  <si>
    <t>MY VA 10208914 2019 12 31.xls</t>
  </si>
  <si>
    <t>MY VA-NFR 10208900 2020 12 17.xls</t>
  </si>
  <si>
    <t>MY VA 10208900 2019 12 31.xls</t>
  </si>
  <si>
    <t>MY VA 10208900 2020 9 11.xls</t>
  </si>
  <si>
    <t>MY VA-NFR 10208892 2020 10 22.xls</t>
  </si>
  <si>
    <t>MY VA 10208890 2019 12 31.xls</t>
  </si>
  <si>
    <t>MY VA 10208889 2021 4 21.xls</t>
  </si>
  <si>
    <t>MY VA-NFR 10208888 2020 10 7.xls</t>
  </si>
  <si>
    <t>MY VA 10208882 2019 12 31.xls</t>
  </si>
  <si>
    <t>MY VA-NFR 10208872 2020 9 2.xls</t>
  </si>
  <si>
    <t>MY VA-NFR 10208852 2020 9 2.xls</t>
  </si>
  <si>
    <t>MY VA 10208847 2019 12 31.xls</t>
  </si>
  <si>
    <t>MY VA 10208842 2019 12 31.xls</t>
  </si>
  <si>
    <t>MY VA 10208830 2019 12 31.xls</t>
  </si>
  <si>
    <t>MY VA-NFR 10208828 2020 1 15.xls</t>
  </si>
  <si>
    <t>MY VA-NFR 10208826 2020 8 17.xls</t>
  </si>
  <si>
    <t>MY VA 10208820 2019 12 31.xls</t>
  </si>
  <si>
    <t>MY VA 10208802 2019 12 31.xls</t>
  </si>
  <si>
    <t>MY VA-NFR 10208802 2020 2 26.xls</t>
  </si>
  <si>
    <t>MY VA 10208787 2021 12 20.xls</t>
  </si>
  <si>
    <t>MY VA 10208782 2019 12 31.xls</t>
  </si>
  <si>
    <t>MY VA 10208782 2020 1 7.xls</t>
  </si>
  <si>
    <t>MY VA-NFR 10208781 2020 7 27.xls</t>
  </si>
  <si>
    <t>MY VA 10208777 2020 3 13.xls</t>
  </si>
  <si>
    <t>MY VA-NFR 10208763 2020 10 30.xls</t>
  </si>
  <si>
    <t>MY VA 10208760 2021 8 10.xls</t>
  </si>
  <si>
    <t>MY VA-NFR 10208756 2021 3 15.xls</t>
  </si>
  <si>
    <t>MY VA-NFR 10208737 2020 6 14.xls</t>
  </si>
  <si>
    <t>MY VA-NFR 10208734 2020 11 23.xls</t>
  </si>
  <si>
    <t>MY VA 10208722 2021 1 31.xls</t>
  </si>
  <si>
    <t>MY VA 10208721 2021 10 20.xls</t>
  </si>
  <si>
    <t>MY VA-NFR 10208709 2021 12 16.xls</t>
  </si>
  <si>
    <t>MY VA-NFR 10208707 2020 7 28.xls</t>
  </si>
  <si>
    <t>MY VA 10208702 2021 9 13.xls</t>
  </si>
  <si>
    <t>MY VA-NFR 10208702 2021 12 1.xls</t>
  </si>
  <si>
    <t>MY VA-NFR 10208701 2021 3 11.xls</t>
  </si>
  <si>
    <t>MY VA 10208698 2020 3 10.xls</t>
  </si>
  <si>
    <t>MY VA-NFR 10208684 2021 4 6.xls</t>
  </si>
  <si>
    <t>MY VA-NFR 10208674 2021 4 13.xls</t>
  </si>
  <si>
    <t>MY VA-NFR 10208672 2021 11 30.xls</t>
  </si>
  <si>
    <t>MY VA-NFR 10208667 2021 12 29.xls</t>
  </si>
  <si>
    <t>MY VA-NFR 10208662 2020 6 25.xls</t>
  </si>
  <si>
    <t>MY VA-NFR 10208660 2020 8 30.xls</t>
  </si>
  <si>
    <t>MY VA-NFR 10208647 2020 11 23.xls</t>
  </si>
  <si>
    <t>MY CO-NTI 10208640 2020 7 27.xls</t>
  </si>
  <si>
    <t>MY VA 10208629 2020 8 7.xls</t>
  </si>
  <si>
    <t>MY VA-NFR 10208623 2020 11 13.xls</t>
  </si>
  <si>
    <t>MY VA 10208621 2020 2 14.xls</t>
  </si>
  <si>
    <t>MY VA 10208613 2020 12 17.xls</t>
  </si>
  <si>
    <t>MY VA-NFR 10208613 2020 12 30.xls</t>
  </si>
  <si>
    <t>MY VA-NFR 10208592 2021 2 2.xls</t>
  </si>
  <si>
    <t>MY VA-NFR 10208550 2020 12 29.xls</t>
  </si>
  <si>
    <t>MY VA-NFR 10208543 2021 5 9.xls</t>
  </si>
  <si>
    <t>MY VA-NFR 10208541 2020 7 23.xls</t>
  </si>
  <si>
    <t>MY VA-NFR 10208537 2020 8 3.xls</t>
  </si>
  <si>
    <t>MY VA 10208528 2021 6 8.xls</t>
  </si>
  <si>
    <t>MY VA 10208514 2019 12 31.xls</t>
  </si>
  <si>
    <t>MY VA 10208507 2021 1 29.xls</t>
  </si>
  <si>
    <t>MY VA-NFR 10208500 2020 2 24.xls</t>
  </si>
  <si>
    <t>MY VA 10208490 2020 9 30.xls</t>
  </si>
  <si>
    <t>MY VA 10208460 2021 3 21.xls</t>
  </si>
  <si>
    <t>MY VA-NFR 10208460 2021 6 10.xls</t>
  </si>
  <si>
    <t>MY VA 10208435 2019 12 31.xls</t>
  </si>
  <si>
    <t>MY VA-NFR 10208434 2020 11 17.xls</t>
  </si>
  <si>
    <t>MY VA-NFR 10208431 2020 2 11.xls</t>
  </si>
  <si>
    <t>MY VA 10208423 2019 12 31.xls</t>
  </si>
  <si>
    <t>MY VA-NFR 10208420 2020 6 18.xls</t>
  </si>
  <si>
    <t>MY VA 10208417 2020 12 7.xls</t>
  </si>
  <si>
    <t>MY VA 10208416 2019 12 31.xls</t>
  </si>
  <si>
    <t>MY VA 10208413 2021 2 19.xls</t>
  </si>
  <si>
    <t>MY VA-NFR 10208413 2020 12 21.xls</t>
  </si>
  <si>
    <t>MY VA 10208401 2021 1 30.xls</t>
  </si>
  <si>
    <t>MY VA-NFR 10208399 2020 6 9.xls</t>
  </si>
  <si>
    <t>MY VA 10208396 2019 12 31.xls</t>
  </si>
  <si>
    <t>MY VA-NFR 10208387 2020 5 30.xls</t>
  </si>
  <si>
    <t>MY VA 10208384 2021 5 29.xls</t>
  </si>
  <si>
    <t>MY VA-NFR 10208382 2021 3 21.xls</t>
  </si>
  <si>
    <t>MY VA 10208380 2021 12 1.xls</t>
  </si>
  <si>
    <t>MY VA 10208375 2020 12 19.xls</t>
  </si>
  <si>
    <t>MY VA-NFR 10208372 2021 12 23.xls</t>
  </si>
  <si>
    <t>MY VA 10208150 2020 10 16.xls</t>
  </si>
  <si>
    <t>MY VA-NFR 10208124 2020 11 30.xls</t>
  </si>
  <si>
    <t>MY VA 10208117 2020 12 31.xls</t>
  </si>
  <si>
    <t>MY VA-NFR 10208117 2021 1 6.xls</t>
  </si>
  <si>
    <t>MY VA 10208101 2020 7 28.xls</t>
  </si>
  <si>
    <t>MY VA-NFR 10208087 2020 3 5.xls</t>
  </si>
  <si>
    <t>MY VA 10208078 2021 2 22.xls</t>
  </si>
  <si>
    <t>ID CO-NTI 10054205 2021 11 5.xls</t>
  </si>
  <si>
    <t>ID CO-NTI 10054203 2020 6 8.xls</t>
  </si>
  <si>
    <t>ID CO-NTI 10054181 2021 10 31.xls</t>
  </si>
  <si>
    <t>ID VA-NFR 10050273 2020 7 1.xls</t>
  </si>
  <si>
    <t>Malaysia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</si>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</sst>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₺_-;\-* #,##0.00\ _₺_-;_-* &quot;-&quot;??\ _₺_-;_-@_-"/>
    <numFmt numFmtId="165" formatCode="_-* #,##0\ _₺_-;\-* #,##0\ _₺_-;_-* &quot;-&quot;??\ _₺_-;_-@_-"/>
    <numFmt numFmtId="166" formatCode="0.0%"/>
    <numFmt numFmtId="167" formatCode="_*#,##0.0%;[Red]_*\(#,##0.0%\);_*\-"/>
  </numFmts>
  <fonts count="1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charset val="162"/>
      <scheme val="minor"/>
    </font>
    <font>
      <sz val="11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3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>
      <alignment vertical="center"/>
    </xf>
    <xf numFmtId="164" fontId="4" fillId="0" borderId="0" applyFont="0" applyFill="0" applyBorder="0" applyAlignment="0" applyProtection="0"/>
    <xf numFmtId="0" fontId="3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3" fillId="18" borderId="2">
      <alignment horizontal="center" vertical="center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165" fontId="0" fillId="0" borderId="0" xfId="2" applyNumberFormat="1" applyFont="1"/>
    <xf numFmtId="14" fontId="0" fillId="0" borderId="0" xfId="0" applyNumberFormat="1"/>
    <xf numFmtId="0" fontId="0" fillId="14" borderId="0" xfId="0" applyFill="1"/>
    <xf numFmtId="9" fontId="9" fillId="13" borderId="2" xfId="6" applyFont="1" applyFill="1" applyBorder="1" applyAlignment="1" applyProtection="1">
      <alignment horizontal="center"/>
    </xf>
    <xf numFmtId="9" fontId="9" fillId="5" borderId="2" xfId="6" applyFont="1" applyFill="1" applyBorder="1" applyAlignment="1" applyProtection="1">
      <alignment horizontal="center"/>
    </xf>
    <xf numFmtId="9" fontId="9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64" fontId="9" fillId="2" borderId="2" xfId="2" applyFont="1" applyFill="1" applyBorder="1" applyAlignment="1">
      <alignment horizontal="center"/>
    </xf>
    <xf numFmtId="165" fontId="9" fillId="2" borderId="2" xfId="5" applyNumberFormat="1" applyFont="1" applyFill="1" applyBorder="1" applyAlignment="1" applyProtection="1">
      <alignment horizontal="center"/>
    </xf>
    <xf numFmtId="165" fontId="9" fillId="13" borderId="2" xfId="2" applyNumberFormat="1" applyFont="1" applyFill="1" applyBorder="1" applyAlignment="1">
      <alignment horizontal="center"/>
    </xf>
    <xf numFmtId="165" fontId="9" fillId="5" borderId="2" xfId="2" applyNumberFormat="1" applyFont="1" applyFill="1" applyBorder="1" applyAlignment="1">
      <alignment horizontal="center"/>
    </xf>
    <xf numFmtId="165" fontId="9" fillId="12" borderId="2" xfId="2" applyNumberFormat="1" applyFont="1" applyFill="1" applyBorder="1" applyAlignment="1">
      <alignment horizontal="center"/>
    </xf>
    <xf numFmtId="9" fontId="9" fillId="12" borderId="2" xfId="6" applyFont="1" applyFill="1" applyBorder="1" applyAlignment="1" applyProtection="1">
      <alignment horizontal="center"/>
    </xf>
    <xf numFmtId="165" fontId="9" fillId="0" borderId="2" xfId="2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9" fontId="9" fillId="0" borderId="2" xfId="6" applyFont="1" applyFill="1" applyBorder="1" applyAlignment="1" applyProtection="1">
      <alignment horizontal="center"/>
    </xf>
    <xf numFmtId="9" fontId="9" fillId="9" borderId="2" xfId="6" applyFont="1" applyFill="1" applyBorder="1" applyAlignment="1" applyProtection="1">
      <alignment horizontal="center"/>
    </xf>
    <xf numFmtId="0" fontId="9" fillId="14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165" fontId="9" fillId="13" borderId="2" xfId="6" applyNumberFormat="1" applyFont="1" applyFill="1" applyBorder="1" applyAlignment="1" applyProtection="1">
      <alignment horizontal="center"/>
    </xf>
    <xf numFmtId="165" fontId="9" fillId="11" borderId="2" xfId="5" applyNumberFormat="1" applyFont="1" applyFill="1" applyBorder="1" applyAlignment="1" applyProtection="1">
      <alignment horizontal="center"/>
    </xf>
    <xf numFmtId="0" fontId="0" fillId="11" borderId="0" xfId="0" applyFill="1" applyAlignment="1">
      <alignment horizontal="center"/>
    </xf>
    <xf numFmtId="166" fontId="9" fillId="11" borderId="2" xfId="7" applyNumberFormat="1" applyFont="1" applyFill="1" applyBorder="1" applyAlignment="1">
      <alignment horizontal="center"/>
    </xf>
    <xf numFmtId="164" fontId="0" fillId="2" borderId="0" xfId="2" applyFont="1" applyFill="1" applyAlignment="1">
      <alignment horizontal="center"/>
    </xf>
    <xf numFmtId="166" fontId="0" fillId="11" borderId="0" xfId="7" applyNumberFormat="1" applyFont="1" applyFill="1" applyAlignment="1">
      <alignment horizontal="center"/>
    </xf>
    <xf numFmtId="9" fontId="9" fillId="14" borderId="2" xfId="6" applyFont="1" applyFill="1" applyBorder="1" applyAlignment="1" applyProtection="1">
      <alignment horizontal="center"/>
    </xf>
    <xf numFmtId="166" fontId="10" fillId="11" borderId="2" xfId="7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5" fontId="9" fillId="17" borderId="2" xfId="2" applyNumberFormat="1" applyFont="1" applyFill="1" applyBorder="1" applyAlignment="1">
      <alignment horizontal="center"/>
    </xf>
    <xf numFmtId="165" fontId="9" fillId="16" borderId="2" xfId="2" applyNumberFormat="1" applyFont="1" applyFill="1" applyBorder="1" applyAlignment="1">
      <alignment horizontal="center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4" borderId="1" xfId="3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 applyProtection="1">
      <alignment horizontal="center" vertical="center"/>
      <protection locked="0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  <xf numFmtId="165" fontId="5" fillId="3" borderId="1" xfId="2" applyNumberFormat="1" applyFont="1" applyFill="1" applyBorder="1" applyAlignment="1" applyProtection="1">
      <alignment horizontal="center" vertical="center"/>
      <protection locked="0"/>
    </xf>
    <xf numFmtId="0" fontId="5" fillId="9" borderId="1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65" fontId="8" fillId="11" borderId="2" xfId="5" applyNumberFormat="1" applyFont="1" applyFill="1" applyBorder="1" applyAlignment="1" applyProtection="1">
      <alignment horizontal="center" vertical="center"/>
      <protection locked="0"/>
    </xf>
    <xf numFmtId="165" fontId="8" fillId="2" borderId="2" xfId="5" applyNumberFormat="1" applyFont="1" applyFill="1" applyBorder="1" applyAlignment="1" applyProtection="1">
      <alignment horizontal="center" vertical="center"/>
      <protection locked="0"/>
    </xf>
    <xf numFmtId="165" fontId="8" fillId="13" borderId="2" xfId="5" applyNumberFormat="1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horizontal="center" vertical="center"/>
      <protection locked="0"/>
    </xf>
    <xf numFmtId="165" fontId="8" fillId="5" borderId="2" xfId="5" applyNumberFormat="1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165" fontId="8" fillId="12" borderId="2" xfId="5" applyNumberFormat="1" applyFont="1" applyFill="1" applyBorder="1" applyAlignment="1" applyProtection="1">
      <alignment horizontal="center" vertical="center"/>
      <protection locked="0"/>
    </xf>
    <xf numFmtId="0" fontId="8" fillId="12" borderId="2" xfId="0" applyFont="1" applyFill="1" applyBorder="1" applyAlignment="1" applyProtection="1">
      <alignment horizontal="center" vertical="center"/>
      <protection locked="0"/>
    </xf>
    <xf numFmtId="165" fontId="8" fillId="9" borderId="2" xfId="5" applyNumberFormat="1" applyFont="1" applyFill="1" applyBorder="1" applyAlignment="1" applyProtection="1">
      <alignment horizontal="center" vertical="center"/>
      <protection locked="0"/>
    </xf>
    <xf numFmtId="0" fontId="8" fillId="9" borderId="2" xfId="0" applyFont="1" applyFill="1" applyBorder="1" applyAlignment="1" applyProtection="1">
      <alignment horizontal="center" vertical="center"/>
      <protection locked="0"/>
    </xf>
    <xf numFmtId="165" fontId="8" fillId="0" borderId="2" xfId="5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14" borderId="2" xfId="0" applyFont="1" applyFill="1" applyBorder="1" applyAlignment="1" applyProtection="1">
      <alignment horizontal="center" vertical="center"/>
      <protection locked="0"/>
    </xf>
    <xf numFmtId="0" fontId="8" fillId="15" borderId="2" xfId="0" applyFont="1" applyFill="1" applyBorder="1" applyAlignment="1" applyProtection="1">
      <alignment horizontal="center" vertical="center"/>
      <protection locked="0"/>
    </xf>
    <xf numFmtId="14" fontId="8" fillId="15" borderId="2" xfId="0" applyNumberFormat="1" applyFont="1" applyFill="1" applyBorder="1" applyAlignment="1" applyProtection="1">
      <alignment horizontal="center" vertical="center"/>
      <protection locked="0"/>
    </xf>
    <xf numFmtId="166" fontId="8" fillId="11" borderId="2" xfId="7" applyNumberFormat="1" applyFont="1" applyFill="1" applyBorder="1" applyAlignment="1" applyProtection="1">
      <alignment horizontal="center" vertical="center"/>
      <protection locked="0"/>
    </xf>
    <xf numFmtId="164" fontId="8" fillId="2" borderId="2" xfId="2" applyFont="1" applyFill="1" applyBorder="1" applyAlignment="1" applyProtection="1">
      <alignment horizontal="center" vertical="center"/>
      <protection locked="0"/>
    </xf>
    <xf numFmtId="0" fontId="12" fillId="0" borderId="0" xfId="0" applyFont="1"/>
    <xf numFmtId="0" fontId="9" fillId="0" borderId="2" xfId="0" applyFont="1" applyBorder="1"/>
    <xf numFmtId="14" fontId="9" fillId="0" borderId="2" xfId="0" applyNumberFormat="1" applyFont="1" applyBorder="1"/>
    <xf numFmtId="0" fontId="9" fillId="14" borderId="2" xfId="0" applyFont="1" applyFill="1" applyBorder="1"/>
    <xf numFmtId="165" fontId="9" fillId="0" borderId="2" xfId="2" applyNumberFormat="1" applyFont="1" applyBorder="1"/>
    <xf numFmtId="165" fontId="9" fillId="0" borderId="2" xfId="0" applyNumberFormat="1" applyFont="1" applyBorder="1"/>
  </cellXfs>
  <cellStyles count="13">
    <cellStyle name="Calculation Percent 1 2" xfId="9" xr:uid="{C3D2465B-8556-477A-B8EE-E2B36CB4B748}"/>
    <cellStyle name="Comma" xfId="2" builtinId="3"/>
    <cellStyle name="Comma 2" xfId="5" xr:uid="{DBBF297F-F496-45B4-8788-C656BE5E88C7}"/>
    <cellStyle name="Comma 2 2" xfId="10" xr:uid="{0BD2AB00-DA55-4278-9C60-960867DDF2A2}"/>
    <cellStyle name="Comma 3" xfId="8" xr:uid="{A8C40B88-F15C-40F1-9272-972CD51FB9D2}"/>
    <cellStyle name="Comma 4" xfId="12" xr:uid="{67D58484-0C2B-4F4D-8CFF-9DCBDA7716C7}"/>
    <cellStyle name="Normal" xfId="0" builtinId="0"/>
    <cellStyle name="Normal 2" xfId="4" xr:uid="{4A9D4FB9-3764-4AD1-9A08-021C7EEDAFA9}"/>
    <cellStyle name="Normal 4 2" xfId="1" xr:uid="{B73F5E16-EFA4-491F-9703-E05185201614}"/>
    <cellStyle name="Normal_Masterdata_22 06 2010" xfId="3" xr:uid="{EBA2111C-31A6-49A4-BC43-D087FC3D3846}"/>
    <cellStyle name="Percent" xfId="7" builtinId="5"/>
    <cellStyle name="Percent 2" xfId="6" xr:uid="{4285DD19-2DCE-4C79-BC5F-508A571BACBF}"/>
    <cellStyle name="Percent 2 2" xfId="11" xr:uid="{EAAE98B8-4208-4A77-857E-5A364EBD9AB2}"/>
  </cellStyles>
  <dxfs count="20"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00"/>
      <color rgb="FF404040"/>
      <color rgb="FF008441"/>
      <color rgb="FFD146D1"/>
      <color rgb="FFDD1D21"/>
      <color rgb="FFA42C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BRY-S-50003/Arni.Kallis$/Cached/My%20Documents/PIR%202017/PIR%20Templates%20for%20Processes/DOVAMO%20Database%202016%20dec12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BRY-S-50003/Arni.Kallis$/Users/Roberto.Meissner.EUROPE/AppData/Local/Microsoft/Windows/Temporary%20Internet%20Files/Content.Outlook/HL8D8IDA/PIR%202015/prep/dvm%20database/Template%204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BRY-S-50003/Arni.Kallis$/Users/Berry.Wong/Desktop/UK%20Missing%20dat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BRY-S-50003/Arni.Kallis$/Users/Krisztina.Havel/AppData/Local/Microsoft/Windows/Temporary%20Internet%20Files/Content.Outlook/90KGYT14/Retail%20TURKEY%20Dovamo%20DO%20Q1_2014%20V1%204%20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eu001-sp.shell.com/BRY-S-50003/Arni.Kallis$/Users/G.Udaiyar/AppData/Local/Microsoft/Windows/Temporary%20Internet%20Files/Content.Outlook/E609WC3C/Template%204%20Target%20project%20date%20to%20Target%20calendar%20date%20calculator%20v4.xlsm?B8FEFE1C" TargetMode="External"/><Relationship Id="rId1" Type="http://schemas.openxmlformats.org/officeDocument/2006/relationships/externalLinkPath" Target="file:///\\B8FEFE1C\Template%204%20Target%20project%20date%20to%20Target%20calendar%20date%20calculator%20v4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Users/Akin.Akyuruk/OneDrive%20-%20Shell/Documents/SHELL/Network%20Insights%20Coordinator/PIR/2019/Templates/Template%207a%20-%20PIR%202019%20Target%20Calculator%20I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sites/AAFAA1381/UK/NPTeam/03.%20Investment%20Proposals/2018/2018%20Value%20Add/Project%20Kale/DOVAMO%20and%20working%20files/KALE%20-%20Retail%20DOVAMO%20April%202018%20-%20Phased%20Rollout%20(Yr1%20267)%20inc%20signing%20on%20fe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tables"/>
      <sheetName val="DVM fields"/>
      <sheetName val="products by country"/>
      <sheetName val="FX"/>
      <sheetName val="database in LC"/>
      <sheetName val="data for pivot in USD"/>
      <sheetName val="Sheet1"/>
      <sheetName val="READ before any action!"/>
    </sheetNames>
    <sheetDataSet>
      <sheetData sheetId="0">
        <row r="11">
          <cell r="C11" t="str">
            <v>Retail_DOVAMO v1.4 05042013 (dated 5 April 2013)</v>
          </cell>
        </row>
        <row r="12">
          <cell r="C12" t="str">
            <v>Retail_DOVAMO v 3.5 09012012 (dated 09 January 2012)</v>
          </cell>
        </row>
        <row r="13">
          <cell r="C13" t="str">
            <v>Retail_DOVAMO v 3.4 06012011 (dated 09 February 2011)</v>
          </cell>
        </row>
        <row r="14">
          <cell r="C14" t="str">
            <v>Retail_DOVAMO v 3.3 (F) 042310 (dated 23 April 2010)</v>
          </cell>
        </row>
        <row r="15">
          <cell r="C15" t="str">
            <v>Retail_DOVAMO v 2.2 (F) 151208 (dated 15 December 2008)</v>
          </cell>
        </row>
        <row r="16">
          <cell r="C16" t="str">
            <v>Retail_DOVAMO v 2.2 (F) 061008 (dated 6 October 2008)</v>
          </cell>
        </row>
        <row r="19">
          <cell r="D19" t="str">
            <v>AR</v>
          </cell>
          <cell r="E19" t="str">
            <v>AT</v>
          </cell>
          <cell r="F19" t="str">
            <v>BE</v>
          </cell>
          <cell r="G19" t="str">
            <v>BU</v>
          </cell>
          <cell r="H19" t="str">
            <v>CA</v>
          </cell>
          <cell r="I19" t="str">
            <v>CH</v>
          </cell>
          <cell r="J19" t="str">
            <v>CZ</v>
          </cell>
          <cell r="K19" t="str">
            <v>DE</v>
          </cell>
          <cell r="L19" t="str">
            <v>FR</v>
          </cell>
          <cell r="M19" t="str">
            <v>HU</v>
          </cell>
          <cell r="N19" t="str">
            <v>LU</v>
          </cell>
          <cell r="O19" t="str">
            <v>MY</v>
          </cell>
          <cell r="P19" t="str">
            <v>NL</v>
          </cell>
          <cell r="Q19" t="str">
            <v>OM</v>
          </cell>
          <cell r="R19" t="str">
            <v>PH</v>
          </cell>
          <cell r="S19" t="str">
            <v>PK</v>
          </cell>
          <cell r="T19" t="str">
            <v>PL</v>
          </cell>
          <cell r="U19" t="str">
            <v>RU</v>
          </cell>
          <cell r="V19" t="str">
            <v>SK</v>
          </cell>
          <cell r="W19" t="str">
            <v>TH</v>
          </cell>
          <cell r="X19" t="str">
            <v>TR</v>
          </cell>
          <cell r="Y19" t="str">
            <v>UK</v>
          </cell>
          <cell r="Z19" t="str">
            <v>ZA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X"/>
      <sheetName val="Input from project list"/>
      <sheetName val="Calculator sheet"/>
      <sheetName val="DVM vs site pl"/>
      <sheetName val="Time setting"/>
      <sheetName val="Rampup and seasonality"/>
      <sheetName val="Explanation"/>
      <sheetName val="Explanation flat profile"/>
    </sheetNames>
    <sheetDataSet>
      <sheetData sheetId="0" refreshError="1"/>
      <sheetData sheetId="1">
        <row r="9">
          <cell r="E9" t="str">
            <v>AR VA</v>
          </cell>
          <cell r="F9" t="str">
            <v>AR VA</v>
          </cell>
          <cell r="G9">
            <v>4699</v>
          </cell>
          <cell r="H9">
            <v>2000</v>
          </cell>
          <cell r="I9">
            <v>0</v>
          </cell>
          <cell r="J9">
            <v>777.21413216695305</v>
          </cell>
          <cell r="K9">
            <v>748.08927509983687</v>
          </cell>
          <cell r="L9">
            <v>0</v>
          </cell>
          <cell r="M9">
            <v>0</v>
          </cell>
          <cell r="N9">
            <v>748.08927509983687</v>
          </cell>
          <cell r="O9">
            <v>0</v>
          </cell>
          <cell r="P9">
            <v>4699</v>
          </cell>
          <cell r="Q9">
            <v>2000</v>
          </cell>
          <cell r="R9">
            <v>0</v>
          </cell>
          <cell r="S9">
            <v>792.75841481029204</v>
          </cell>
          <cell r="T9">
            <v>763.05106060183357</v>
          </cell>
          <cell r="U9">
            <v>0</v>
          </cell>
          <cell r="V9">
            <v>0</v>
          </cell>
          <cell r="W9">
            <v>763.05106060183357</v>
          </cell>
          <cell r="X9">
            <v>180</v>
          </cell>
          <cell r="Y9">
            <v>4699</v>
          </cell>
          <cell r="Z9">
            <v>2000</v>
          </cell>
          <cell r="AA9">
            <v>0</v>
          </cell>
          <cell r="AB9">
            <v>808.61358310649803</v>
          </cell>
          <cell r="AC9">
            <v>778.31208181387035</v>
          </cell>
          <cell r="AD9">
            <v>0</v>
          </cell>
          <cell r="AE9">
            <v>0</v>
          </cell>
          <cell r="AF9">
            <v>778.31208181387035</v>
          </cell>
          <cell r="AG9">
            <v>0</v>
          </cell>
          <cell r="AH9" t="str">
            <v>AR VA</v>
          </cell>
          <cell r="AI9" t="str">
            <v>AR VA</v>
          </cell>
          <cell r="AJ9" t="str">
            <v>AR VA</v>
          </cell>
          <cell r="AK9" t="str">
            <v>AR VA</v>
          </cell>
          <cell r="AL9" t="str">
            <v>AR VA</v>
          </cell>
          <cell r="AM9" t="str">
            <v>AR VA</v>
          </cell>
          <cell r="AN9" t="str">
            <v>AR VA</v>
          </cell>
          <cell r="AO9" t="str">
            <v>AR VA</v>
          </cell>
        </row>
        <row r="10">
          <cell r="E10" t="str">
            <v>AR VA</v>
          </cell>
          <cell r="F10" t="str">
            <v>AR VA</v>
          </cell>
          <cell r="G10">
            <v>0</v>
          </cell>
          <cell r="H10">
            <v>0</v>
          </cell>
          <cell r="I10">
            <v>797</v>
          </cell>
          <cell r="J10">
            <v>0</v>
          </cell>
          <cell r="K10">
            <v>266.995</v>
          </cell>
          <cell r="L10">
            <v>0</v>
          </cell>
          <cell r="M10">
            <v>39.849999999999994</v>
          </cell>
          <cell r="N10">
            <v>306.84500000000003</v>
          </cell>
          <cell r="O10">
            <v>228</v>
          </cell>
          <cell r="P10">
            <v>0</v>
          </cell>
          <cell r="Q10">
            <v>0</v>
          </cell>
          <cell r="R10">
            <v>797</v>
          </cell>
          <cell r="S10">
            <v>0</v>
          </cell>
          <cell r="T10">
            <v>266.995</v>
          </cell>
          <cell r="U10">
            <v>0</v>
          </cell>
          <cell r="V10">
            <v>39.849999999999994</v>
          </cell>
          <cell r="W10">
            <v>306.84500000000003</v>
          </cell>
          <cell r="X10">
            <v>0</v>
          </cell>
          <cell r="Y10">
            <v>0</v>
          </cell>
          <cell r="Z10">
            <v>0</v>
          </cell>
          <cell r="AA10">
            <v>797</v>
          </cell>
          <cell r="AB10">
            <v>0</v>
          </cell>
          <cell r="AC10">
            <v>266.995</v>
          </cell>
          <cell r="AD10">
            <v>0</v>
          </cell>
          <cell r="AE10">
            <v>39.849999999999994</v>
          </cell>
          <cell r="AF10">
            <v>306.84500000000003</v>
          </cell>
          <cell r="AG10">
            <v>0</v>
          </cell>
          <cell r="AH10" t="str">
            <v>AR VA</v>
          </cell>
          <cell r="AI10" t="str">
            <v>AR VA</v>
          </cell>
          <cell r="AJ10" t="str">
            <v>AR VA</v>
          </cell>
          <cell r="AK10" t="str">
            <v>AR VA</v>
          </cell>
          <cell r="AL10" t="str">
            <v>AR VA</v>
          </cell>
          <cell r="AM10" t="str">
            <v>AR VA</v>
          </cell>
          <cell r="AN10" t="str">
            <v>AR VA</v>
          </cell>
          <cell r="AO10" t="str">
            <v>AR VA</v>
          </cell>
        </row>
        <row r="11">
          <cell r="E11" t="str">
            <v>AR VA</v>
          </cell>
          <cell r="F11" t="str">
            <v>AR VA</v>
          </cell>
          <cell r="G11">
            <v>0</v>
          </cell>
          <cell r="H11">
            <v>0</v>
          </cell>
          <cell r="I11">
            <v>1118</v>
          </cell>
          <cell r="J11">
            <v>0</v>
          </cell>
          <cell r="K11">
            <v>374.53</v>
          </cell>
          <cell r="L11">
            <v>0</v>
          </cell>
          <cell r="M11">
            <v>0</v>
          </cell>
          <cell r="N11">
            <v>374.53</v>
          </cell>
          <cell r="O11">
            <v>190</v>
          </cell>
          <cell r="P11">
            <v>0</v>
          </cell>
          <cell r="Q11">
            <v>0</v>
          </cell>
          <cell r="R11">
            <v>1118</v>
          </cell>
          <cell r="S11">
            <v>0</v>
          </cell>
          <cell r="T11">
            <v>374.53</v>
          </cell>
          <cell r="U11">
            <v>0</v>
          </cell>
          <cell r="V11">
            <v>0</v>
          </cell>
          <cell r="W11">
            <v>374.53</v>
          </cell>
          <cell r="X11">
            <v>0</v>
          </cell>
          <cell r="Y11">
            <v>0</v>
          </cell>
          <cell r="Z11">
            <v>0</v>
          </cell>
          <cell r="AA11">
            <v>1118</v>
          </cell>
          <cell r="AB11">
            <v>0</v>
          </cell>
          <cell r="AC11">
            <v>374.53</v>
          </cell>
          <cell r="AD11">
            <v>0</v>
          </cell>
          <cell r="AE11">
            <v>0</v>
          </cell>
          <cell r="AF11">
            <v>374.53</v>
          </cell>
          <cell r="AG11">
            <v>0</v>
          </cell>
          <cell r="AH11" t="str">
            <v>AR VA</v>
          </cell>
          <cell r="AI11" t="str">
            <v>AR VA</v>
          </cell>
          <cell r="AJ11" t="str">
            <v>AR VA</v>
          </cell>
          <cell r="AK11" t="str">
            <v>AR VA</v>
          </cell>
          <cell r="AL11" t="str">
            <v>AR VA</v>
          </cell>
          <cell r="AM11" t="str">
            <v>AR VA</v>
          </cell>
          <cell r="AN11" t="str">
            <v>AR VA</v>
          </cell>
          <cell r="AO11" t="str">
            <v>AR VA</v>
          </cell>
        </row>
        <row r="12">
          <cell r="E12" t="str">
            <v>AR VA</v>
          </cell>
          <cell r="F12" t="str">
            <v>AR VA</v>
          </cell>
          <cell r="G12">
            <v>0</v>
          </cell>
          <cell r="H12">
            <v>0</v>
          </cell>
          <cell r="I12">
            <v>596</v>
          </cell>
          <cell r="J12">
            <v>0</v>
          </cell>
          <cell r="K12">
            <v>229.46</v>
          </cell>
          <cell r="L12">
            <v>0</v>
          </cell>
          <cell r="M12">
            <v>0</v>
          </cell>
          <cell r="N12">
            <v>229.46</v>
          </cell>
          <cell r="O12">
            <v>150</v>
          </cell>
          <cell r="P12">
            <v>0</v>
          </cell>
          <cell r="Q12">
            <v>0</v>
          </cell>
          <cell r="R12">
            <v>596</v>
          </cell>
          <cell r="S12">
            <v>0</v>
          </cell>
          <cell r="T12">
            <v>229.46</v>
          </cell>
          <cell r="U12">
            <v>0</v>
          </cell>
          <cell r="V12">
            <v>0</v>
          </cell>
          <cell r="W12">
            <v>229.46</v>
          </cell>
          <cell r="X12">
            <v>0</v>
          </cell>
          <cell r="Y12">
            <v>0</v>
          </cell>
          <cell r="Z12">
            <v>0</v>
          </cell>
          <cell r="AA12">
            <v>596</v>
          </cell>
          <cell r="AB12">
            <v>0</v>
          </cell>
          <cell r="AC12">
            <v>229.46</v>
          </cell>
          <cell r="AD12">
            <v>0</v>
          </cell>
          <cell r="AE12">
            <v>0</v>
          </cell>
          <cell r="AF12">
            <v>229.46</v>
          </cell>
          <cell r="AG12">
            <v>0</v>
          </cell>
          <cell r="AH12" t="str">
            <v>AR VA</v>
          </cell>
          <cell r="AI12" t="str">
            <v>AR VA</v>
          </cell>
          <cell r="AJ12" t="str">
            <v>AR VA</v>
          </cell>
          <cell r="AK12" t="str">
            <v>AR VA</v>
          </cell>
          <cell r="AL12" t="str">
            <v>AR VA</v>
          </cell>
          <cell r="AM12" t="str">
            <v>AR VA</v>
          </cell>
          <cell r="AN12" t="str">
            <v>AR VA</v>
          </cell>
          <cell r="AO12" t="str">
            <v>AR VA</v>
          </cell>
        </row>
        <row r="13">
          <cell r="E13" t="str">
            <v>AR VA</v>
          </cell>
          <cell r="F13" t="str">
            <v>AR VA</v>
          </cell>
          <cell r="G13">
            <v>0</v>
          </cell>
          <cell r="H13">
            <v>0</v>
          </cell>
          <cell r="I13">
            <v>600</v>
          </cell>
          <cell r="J13">
            <v>0</v>
          </cell>
          <cell r="K13">
            <v>231</v>
          </cell>
          <cell r="L13">
            <v>0</v>
          </cell>
          <cell r="M13">
            <v>0</v>
          </cell>
          <cell r="N13">
            <v>231</v>
          </cell>
          <cell r="O13">
            <v>215</v>
          </cell>
          <cell r="P13">
            <v>0</v>
          </cell>
          <cell r="Q13">
            <v>0</v>
          </cell>
          <cell r="R13">
            <v>600</v>
          </cell>
          <cell r="S13">
            <v>0</v>
          </cell>
          <cell r="T13">
            <v>231</v>
          </cell>
          <cell r="U13">
            <v>0</v>
          </cell>
          <cell r="V13">
            <v>0</v>
          </cell>
          <cell r="W13">
            <v>231</v>
          </cell>
          <cell r="X13">
            <v>0</v>
          </cell>
          <cell r="Y13">
            <v>0</v>
          </cell>
          <cell r="Z13">
            <v>0</v>
          </cell>
          <cell r="AA13">
            <v>600</v>
          </cell>
          <cell r="AB13">
            <v>0</v>
          </cell>
          <cell r="AC13">
            <v>231</v>
          </cell>
          <cell r="AD13">
            <v>0</v>
          </cell>
          <cell r="AE13">
            <v>0</v>
          </cell>
          <cell r="AF13">
            <v>231</v>
          </cell>
          <cell r="AG13">
            <v>0</v>
          </cell>
          <cell r="AH13" t="str">
            <v>AR VA</v>
          </cell>
          <cell r="AI13" t="str">
            <v>AR VA</v>
          </cell>
          <cell r="AJ13" t="str">
            <v>AR VA</v>
          </cell>
          <cell r="AK13" t="str">
            <v>AR VA</v>
          </cell>
          <cell r="AL13" t="str">
            <v>AR VA</v>
          </cell>
          <cell r="AM13" t="str">
            <v>AR VA</v>
          </cell>
          <cell r="AN13" t="str">
            <v>AR VA</v>
          </cell>
          <cell r="AO13" t="str">
            <v>AR VA</v>
          </cell>
        </row>
        <row r="14">
          <cell r="E14" t="str">
            <v>AR VA</v>
          </cell>
          <cell r="F14" t="str">
            <v>AR VA</v>
          </cell>
          <cell r="G14" t="str">
            <v>-</v>
          </cell>
          <cell r="H14" t="str">
            <v>-</v>
          </cell>
          <cell r="I14">
            <v>1130</v>
          </cell>
          <cell r="J14" t="str">
            <v>-</v>
          </cell>
          <cell r="K14" t="str">
            <v>-</v>
          </cell>
          <cell r="N14" t="str">
            <v>-</v>
          </cell>
          <cell r="O14">
            <v>90</v>
          </cell>
          <cell r="P14" t="str">
            <v>-</v>
          </cell>
          <cell r="Q14" t="str">
            <v>-</v>
          </cell>
          <cell r="R14">
            <v>1130</v>
          </cell>
          <cell r="S14" t="str">
            <v>-</v>
          </cell>
          <cell r="T14" t="str">
            <v>-</v>
          </cell>
          <cell r="Y14" t="str">
            <v>-</v>
          </cell>
          <cell r="Z14" t="str">
            <v>-</v>
          </cell>
          <cell r="AA14">
            <v>1130</v>
          </cell>
          <cell r="AB14" t="str">
            <v>-</v>
          </cell>
          <cell r="AC14" t="str">
            <v>-</v>
          </cell>
          <cell r="AH14" t="e">
            <v>#VALUE!</v>
          </cell>
          <cell r="AI14" t="e">
            <v>#VALUE!</v>
          </cell>
          <cell r="AJ14" t="str">
            <v>AR VA</v>
          </cell>
          <cell r="AK14" t="e">
            <v>#VALUE!</v>
          </cell>
          <cell r="AL14" t="e">
            <v>#VALUE!</v>
          </cell>
          <cell r="AM14" t="e">
            <v>#VALUE!</v>
          </cell>
          <cell r="AN14" t="e">
            <v>#VALUE!</v>
          </cell>
          <cell r="AO14" t="e">
            <v>#VALUE!</v>
          </cell>
        </row>
        <row r="15">
          <cell r="E15" t="str">
            <v>AR VA</v>
          </cell>
          <cell r="F15" t="str">
            <v>AR VA</v>
          </cell>
          <cell r="G15" t="str">
            <v>-</v>
          </cell>
          <cell r="H15" t="str">
            <v>-</v>
          </cell>
          <cell r="I15">
            <v>950</v>
          </cell>
          <cell r="J15" t="str">
            <v>-</v>
          </cell>
          <cell r="K15" t="str">
            <v>-</v>
          </cell>
          <cell r="N15" t="str">
            <v>-</v>
          </cell>
          <cell r="O15">
            <v>90</v>
          </cell>
          <cell r="P15" t="str">
            <v>-</v>
          </cell>
          <cell r="Q15" t="str">
            <v>-</v>
          </cell>
          <cell r="R15">
            <v>950</v>
          </cell>
          <cell r="S15" t="str">
            <v>-</v>
          </cell>
          <cell r="T15" t="str">
            <v>-</v>
          </cell>
          <cell r="Y15" t="str">
            <v>-</v>
          </cell>
          <cell r="Z15" t="str">
            <v>-</v>
          </cell>
          <cell r="AA15">
            <v>950</v>
          </cell>
          <cell r="AB15" t="str">
            <v>-</v>
          </cell>
          <cell r="AC15" t="str">
            <v>-</v>
          </cell>
          <cell r="AH15" t="e">
            <v>#VALUE!</v>
          </cell>
          <cell r="AI15" t="e">
            <v>#VALUE!</v>
          </cell>
          <cell r="AJ15" t="str">
            <v>AR VA</v>
          </cell>
          <cell r="AK15" t="e">
            <v>#VALUE!</v>
          </cell>
          <cell r="AL15" t="e">
            <v>#VALUE!</v>
          </cell>
          <cell r="AM15" t="e">
            <v>#VALUE!</v>
          </cell>
          <cell r="AN15" t="e">
            <v>#VALUE!</v>
          </cell>
          <cell r="AO15" t="e">
            <v>#VALUE!</v>
          </cell>
        </row>
        <row r="16">
          <cell r="E16" t="str">
            <v>AR DO NTS</v>
          </cell>
          <cell r="F16" t="str">
            <v>AR VA</v>
          </cell>
          <cell r="G16">
            <v>8163</v>
          </cell>
          <cell r="H16">
            <v>3576</v>
          </cell>
          <cell r="I16" t="str">
            <v>-</v>
          </cell>
          <cell r="J16">
            <v>356</v>
          </cell>
          <cell r="K16">
            <v>305</v>
          </cell>
          <cell r="N16">
            <v>305</v>
          </cell>
          <cell r="O16" t="str">
            <v>-</v>
          </cell>
          <cell r="P16">
            <v>8163</v>
          </cell>
          <cell r="Q16">
            <v>3576</v>
          </cell>
          <cell r="R16" t="str">
            <v>-</v>
          </cell>
          <cell r="S16">
            <v>366</v>
          </cell>
          <cell r="T16">
            <v>314</v>
          </cell>
          <cell r="W16">
            <v>314</v>
          </cell>
          <cell r="Y16">
            <v>8196</v>
          </cell>
          <cell r="Z16">
            <v>3576</v>
          </cell>
          <cell r="AA16" t="str">
            <v>-</v>
          </cell>
          <cell r="AB16">
            <v>376</v>
          </cell>
          <cell r="AC16">
            <v>323</v>
          </cell>
          <cell r="AF16">
            <v>323</v>
          </cell>
          <cell r="AH16" t="str">
            <v>AR VA</v>
          </cell>
          <cell r="AI16" t="str">
            <v>AR VA</v>
          </cell>
          <cell r="AJ16" t="e">
            <v>#VALUE!</v>
          </cell>
          <cell r="AK16" t="str">
            <v>AR VA</v>
          </cell>
          <cell r="AL16" t="str">
            <v>AR VA</v>
          </cell>
          <cell r="AM16" t="str">
            <v>AR VA</v>
          </cell>
          <cell r="AN16" t="str">
            <v>AR VA</v>
          </cell>
          <cell r="AO16" t="str">
            <v>AR VA</v>
          </cell>
        </row>
        <row r="17">
          <cell r="E17" t="str">
            <v>AR DO NTI</v>
          </cell>
          <cell r="F17" t="str">
            <v>AR VA</v>
          </cell>
          <cell r="G17">
            <v>2238</v>
          </cell>
          <cell r="H17">
            <v>625</v>
          </cell>
          <cell r="I17" t="str">
            <v>-</v>
          </cell>
          <cell r="J17">
            <v>117</v>
          </cell>
          <cell r="K17">
            <v>102</v>
          </cell>
          <cell r="N17">
            <v>102</v>
          </cell>
          <cell r="O17" t="str">
            <v>-</v>
          </cell>
          <cell r="P17">
            <v>2610</v>
          </cell>
          <cell r="Q17">
            <v>729</v>
          </cell>
          <cell r="R17" t="str">
            <v>-</v>
          </cell>
          <cell r="S17">
            <v>141</v>
          </cell>
          <cell r="T17">
            <v>123</v>
          </cell>
          <cell r="W17">
            <v>123</v>
          </cell>
          <cell r="Y17">
            <v>3728</v>
          </cell>
          <cell r="Z17">
            <v>1041</v>
          </cell>
          <cell r="AA17" t="str">
            <v>-</v>
          </cell>
          <cell r="AB17">
            <v>210</v>
          </cell>
          <cell r="AC17">
            <v>183</v>
          </cell>
          <cell r="AF17">
            <v>183</v>
          </cell>
          <cell r="AH17" t="str">
            <v>AR DO NTI</v>
          </cell>
          <cell r="AI17" t="str">
            <v>AR DO NTI</v>
          </cell>
          <cell r="AJ17" t="e">
            <v>#VALUE!</v>
          </cell>
          <cell r="AK17" t="str">
            <v>AR DO NTI</v>
          </cell>
          <cell r="AL17" t="str">
            <v>AR DO NTI</v>
          </cell>
          <cell r="AM17" t="str">
            <v>AR DO NTI</v>
          </cell>
          <cell r="AN17" t="str">
            <v>AR DO NTI</v>
          </cell>
          <cell r="AO17" t="str">
            <v>AR DO NTI</v>
          </cell>
        </row>
        <row r="18">
          <cell r="E18" t="str">
            <v>AR DO NTS</v>
          </cell>
          <cell r="F18" t="str">
            <v>AR VA</v>
          </cell>
          <cell r="G18">
            <v>3000</v>
          </cell>
          <cell r="H18">
            <v>1410</v>
          </cell>
          <cell r="I18" t="str">
            <v>-</v>
          </cell>
          <cell r="J18">
            <v>280</v>
          </cell>
          <cell r="K18">
            <v>192</v>
          </cell>
          <cell r="N18">
            <v>192</v>
          </cell>
          <cell r="O18" t="str">
            <v>-</v>
          </cell>
          <cell r="P18">
            <v>3400</v>
          </cell>
          <cell r="Q18">
            <v>1598</v>
          </cell>
          <cell r="R18" t="str">
            <v>-</v>
          </cell>
          <cell r="S18">
            <v>280</v>
          </cell>
          <cell r="T18">
            <v>192</v>
          </cell>
          <cell r="W18">
            <v>192</v>
          </cell>
          <cell r="Y18">
            <v>4000</v>
          </cell>
          <cell r="Z18">
            <v>1880</v>
          </cell>
          <cell r="AA18" t="str">
            <v>-</v>
          </cell>
          <cell r="AB18">
            <v>280</v>
          </cell>
          <cell r="AC18">
            <v>192</v>
          </cell>
          <cell r="AF18">
            <v>192</v>
          </cell>
          <cell r="AH18" t="str">
            <v>AR DO NTS</v>
          </cell>
          <cell r="AI18" t="str">
            <v>AR DO NTS</v>
          </cell>
          <cell r="AJ18" t="e">
            <v>#VALUE!</v>
          </cell>
          <cell r="AK18" t="str">
            <v>AR DO NTS</v>
          </cell>
          <cell r="AL18" t="str">
            <v>AR VA</v>
          </cell>
          <cell r="AM18" t="str">
            <v>AR VA</v>
          </cell>
          <cell r="AN18" t="str">
            <v>AR VA</v>
          </cell>
          <cell r="AO18" t="str">
            <v>AR VA</v>
          </cell>
        </row>
        <row r="19">
          <cell r="E19" t="str">
            <v>AR DO NTS</v>
          </cell>
          <cell r="F19" t="str">
            <v>AR VA</v>
          </cell>
          <cell r="G19">
            <v>3003.6</v>
          </cell>
          <cell r="H19">
            <v>528</v>
          </cell>
          <cell r="I19">
            <v>0</v>
          </cell>
          <cell r="J19">
            <v>236.71987275737541</v>
          </cell>
          <cell r="K19">
            <v>142.18273656023908</v>
          </cell>
          <cell r="L19">
            <v>0</v>
          </cell>
          <cell r="M19">
            <v>0</v>
          </cell>
          <cell r="N19">
            <v>142.18273656023908</v>
          </cell>
          <cell r="O19">
            <v>0</v>
          </cell>
          <cell r="P19">
            <v>3003.6</v>
          </cell>
          <cell r="Q19">
            <v>528</v>
          </cell>
          <cell r="R19">
            <v>0</v>
          </cell>
          <cell r="S19">
            <v>242.05107021252294</v>
          </cell>
          <cell r="T19">
            <v>145.6231912914439</v>
          </cell>
          <cell r="U19">
            <v>0</v>
          </cell>
          <cell r="V19">
            <v>0</v>
          </cell>
          <cell r="W19">
            <v>145.6231912914439</v>
          </cell>
          <cell r="X19">
            <v>0</v>
          </cell>
          <cell r="Y19">
            <v>3352</v>
          </cell>
          <cell r="Z19">
            <v>684</v>
          </cell>
          <cell r="AA19">
            <v>0</v>
          </cell>
          <cell r="AB19">
            <v>280.81822202629411</v>
          </cell>
          <cell r="AC19">
            <v>171.0524388928514</v>
          </cell>
          <cell r="AD19">
            <v>0</v>
          </cell>
          <cell r="AE19">
            <v>0</v>
          </cell>
          <cell r="AF19">
            <v>171.0524388928514</v>
          </cell>
          <cell r="AG19">
            <v>0</v>
          </cell>
          <cell r="AH19" t="str">
            <v>AR VA</v>
          </cell>
          <cell r="AI19" t="str">
            <v>AR VA</v>
          </cell>
          <cell r="AJ19" t="str">
            <v>AR VA</v>
          </cell>
          <cell r="AK19" t="str">
            <v>AR VA</v>
          </cell>
          <cell r="AL19" t="str">
            <v>AR VA</v>
          </cell>
          <cell r="AM19" t="str">
            <v>AR VA</v>
          </cell>
          <cell r="AN19" t="str">
            <v>AR VA</v>
          </cell>
          <cell r="AO19" t="str">
            <v>AR VA</v>
          </cell>
        </row>
        <row r="20">
          <cell r="E20" t="str">
            <v>AR DO NTS</v>
          </cell>
          <cell r="F20" t="str">
            <v>AR VA</v>
          </cell>
          <cell r="G20">
            <v>4860</v>
          </cell>
          <cell r="H20">
            <v>1620</v>
          </cell>
          <cell r="I20">
            <v>0</v>
          </cell>
          <cell r="J20">
            <v>221.77999999999997</v>
          </cell>
          <cell r="K20">
            <v>188.53708459076921</v>
          </cell>
          <cell r="L20">
            <v>0</v>
          </cell>
          <cell r="M20">
            <v>0</v>
          </cell>
          <cell r="N20">
            <v>191.53708459076921</v>
          </cell>
          <cell r="O20">
            <v>0</v>
          </cell>
          <cell r="P20">
            <v>4860</v>
          </cell>
          <cell r="Q20">
            <v>1620</v>
          </cell>
          <cell r="R20">
            <v>0</v>
          </cell>
          <cell r="S20">
            <v>228.79136</v>
          </cell>
          <cell r="T20">
            <v>194.88358628258462</v>
          </cell>
          <cell r="U20">
            <v>0</v>
          </cell>
          <cell r="V20">
            <v>0</v>
          </cell>
          <cell r="W20">
            <v>197.88358628258462</v>
          </cell>
          <cell r="X20">
            <v>0</v>
          </cell>
          <cell r="Y20">
            <v>5400</v>
          </cell>
          <cell r="Z20">
            <v>1800</v>
          </cell>
          <cell r="AA20">
            <v>0</v>
          </cell>
          <cell r="AB20">
            <v>266.83500799999996</v>
          </cell>
          <cell r="AC20">
            <v>228.4061977869292</v>
          </cell>
          <cell r="AD20">
            <v>0</v>
          </cell>
          <cell r="AE20">
            <v>0</v>
          </cell>
          <cell r="AF20">
            <v>231.4061977869292</v>
          </cell>
          <cell r="AG20">
            <v>0</v>
          </cell>
          <cell r="AH20" t="str">
            <v>AR VA</v>
          </cell>
          <cell r="AI20" t="str">
            <v>AR VA</v>
          </cell>
          <cell r="AJ20" t="str">
            <v>AR VA</v>
          </cell>
          <cell r="AK20" t="str">
            <v>AR VA</v>
          </cell>
          <cell r="AL20" t="str">
            <v>AR VA</v>
          </cell>
          <cell r="AM20" t="str">
            <v>AR VA</v>
          </cell>
          <cell r="AN20" t="str">
            <v>AR VA</v>
          </cell>
          <cell r="AO20" t="str">
            <v>AR VA</v>
          </cell>
        </row>
        <row r="21">
          <cell r="E21" t="str">
            <v>AR DO NTS</v>
          </cell>
          <cell r="F21" t="str">
            <v>AR VA</v>
          </cell>
          <cell r="G21">
            <v>2685</v>
          </cell>
          <cell r="H21">
            <v>1200</v>
          </cell>
          <cell r="I21">
            <v>0</v>
          </cell>
          <cell r="J21">
            <v>187.97299767460424</v>
          </cell>
          <cell r="K21">
            <v>139.86487637798859</v>
          </cell>
          <cell r="L21">
            <v>-90</v>
          </cell>
          <cell r="M21">
            <v>0</v>
          </cell>
          <cell r="N21">
            <v>49.864876377988594</v>
          </cell>
          <cell r="O21">
            <v>0</v>
          </cell>
          <cell r="P21">
            <v>2760</v>
          </cell>
          <cell r="Q21">
            <v>1230</v>
          </cell>
          <cell r="R21">
            <v>0</v>
          </cell>
          <cell r="S21">
            <v>197.29604716255685</v>
          </cell>
          <cell r="T21">
            <v>146.84996109264773</v>
          </cell>
          <cell r="U21">
            <v>0</v>
          </cell>
          <cell r="V21">
            <v>0</v>
          </cell>
          <cell r="W21">
            <v>146.84996109264773</v>
          </cell>
          <cell r="X21">
            <v>0</v>
          </cell>
          <cell r="Y21">
            <v>2875</v>
          </cell>
          <cell r="Z21">
            <v>1240</v>
          </cell>
          <cell r="AA21">
            <v>0</v>
          </cell>
          <cell r="AB21">
            <v>208.12205006898159</v>
          </cell>
          <cell r="AC21">
            <v>154.51528740640143</v>
          </cell>
          <cell r="AD21">
            <v>0</v>
          </cell>
          <cell r="AE21">
            <v>0</v>
          </cell>
          <cell r="AF21">
            <v>154.51528740640143</v>
          </cell>
          <cell r="AG21">
            <v>0</v>
          </cell>
          <cell r="AH21" t="str">
            <v>AR VA</v>
          </cell>
          <cell r="AI21" t="str">
            <v>AR VA</v>
          </cell>
          <cell r="AJ21" t="str">
            <v>AR VA</v>
          </cell>
          <cell r="AK21" t="str">
            <v>AR VA</v>
          </cell>
          <cell r="AL21" t="str">
            <v>AR DO NTS</v>
          </cell>
          <cell r="AM21" t="str">
            <v>AR DO NTS</v>
          </cell>
          <cell r="AN21" t="str">
            <v>AR DO NTS</v>
          </cell>
          <cell r="AO21" t="str">
            <v>AR DO NTS</v>
          </cell>
        </row>
        <row r="22">
          <cell r="E22" t="str">
            <v>AR DO NTS</v>
          </cell>
          <cell r="F22" t="str">
            <v>AR VA</v>
          </cell>
          <cell r="G22">
            <v>5300</v>
          </cell>
          <cell r="H22">
            <v>1660</v>
          </cell>
          <cell r="I22">
            <v>0</v>
          </cell>
          <cell r="J22">
            <v>454.95198467421619</v>
          </cell>
          <cell r="K22">
            <v>287.93637739260873</v>
          </cell>
          <cell r="L22">
            <v>-150</v>
          </cell>
          <cell r="M22">
            <v>0</v>
          </cell>
          <cell r="N22">
            <v>137.93637739260873</v>
          </cell>
          <cell r="O22">
            <v>0</v>
          </cell>
          <cell r="P22">
            <v>5300</v>
          </cell>
          <cell r="Q22">
            <v>1660</v>
          </cell>
          <cell r="R22">
            <v>0</v>
          </cell>
          <cell r="S22">
            <v>464.22492436770057</v>
          </cell>
          <cell r="T22">
            <v>293.86900494046091</v>
          </cell>
          <cell r="U22">
            <v>0</v>
          </cell>
          <cell r="V22">
            <v>0</v>
          </cell>
          <cell r="W22">
            <v>293.86900494046091</v>
          </cell>
          <cell r="X22">
            <v>0</v>
          </cell>
          <cell r="Y22">
            <v>5540</v>
          </cell>
          <cell r="Z22">
            <v>1780</v>
          </cell>
          <cell r="AA22">
            <v>0</v>
          </cell>
          <cell r="AB22">
            <v>497.63172661282908</v>
          </cell>
          <cell r="AC22">
            <v>316.00017387708459</v>
          </cell>
          <cell r="AD22">
            <v>0</v>
          </cell>
          <cell r="AE22">
            <v>0</v>
          </cell>
          <cell r="AF22">
            <v>316.00017387708459</v>
          </cell>
          <cell r="AG22">
            <v>0</v>
          </cell>
          <cell r="AH22" t="str">
            <v>AR VA</v>
          </cell>
          <cell r="AI22" t="str">
            <v>AR VA</v>
          </cell>
          <cell r="AJ22" t="str">
            <v>AR VA</v>
          </cell>
          <cell r="AK22" t="str">
            <v>AR VA</v>
          </cell>
          <cell r="AL22" t="str">
            <v>AR DO NTS</v>
          </cell>
          <cell r="AM22" t="str">
            <v>AR DO NTS</v>
          </cell>
          <cell r="AN22" t="str">
            <v>AR DO NTS</v>
          </cell>
          <cell r="AO22" t="str">
            <v>AR DO NTS</v>
          </cell>
        </row>
        <row r="23">
          <cell r="E23" t="str">
            <v>AR DO NTS</v>
          </cell>
          <cell r="F23" t="str">
            <v>AR VA</v>
          </cell>
          <cell r="G23">
            <v>2448</v>
          </cell>
          <cell r="H23">
            <v>756</v>
          </cell>
          <cell r="I23">
            <v>0</v>
          </cell>
          <cell r="J23">
            <v>129.4616</v>
          </cell>
          <cell r="K23">
            <v>112.79910165907694</v>
          </cell>
          <cell r="L23">
            <v>0</v>
          </cell>
          <cell r="M23">
            <v>0</v>
          </cell>
          <cell r="N23">
            <v>112.79910165907694</v>
          </cell>
          <cell r="O23">
            <v>0</v>
          </cell>
          <cell r="P23">
            <v>2796</v>
          </cell>
          <cell r="Q23">
            <v>864</v>
          </cell>
          <cell r="R23">
            <v>0</v>
          </cell>
          <cell r="S23">
            <v>152.70368000000002</v>
          </cell>
          <cell r="T23">
            <v>133.27996764829541</v>
          </cell>
          <cell r="U23">
            <v>0</v>
          </cell>
          <cell r="V23">
            <v>0</v>
          </cell>
          <cell r="W23">
            <v>133.27996764829541</v>
          </cell>
          <cell r="X23">
            <v>0</v>
          </cell>
          <cell r="Y23">
            <v>3144</v>
          </cell>
          <cell r="Z23">
            <v>972</v>
          </cell>
          <cell r="AA23">
            <v>0</v>
          </cell>
          <cell r="AB23">
            <v>176.866016</v>
          </cell>
          <cell r="AC23">
            <v>154.57730607641895</v>
          </cell>
          <cell r="AD23">
            <v>0</v>
          </cell>
          <cell r="AE23">
            <v>0</v>
          </cell>
          <cell r="AF23">
            <v>154.57730607641895</v>
          </cell>
          <cell r="AG23">
            <v>0</v>
          </cell>
          <cell r="AH23" t="str">
            <v>AR DO NTS</v>
          </cell>
          <cell r="AI23" t="str">
            <v>AR DO NTS</v>
          </cell>
          <cell r="AJ23" t="str">
            <v>AR VA</v>
          </cell>
          <cell r="AK23" t="str">
            <v>AR DO NTS</v>
          </cell>
          <cell r="AL23" t="str">
            <v>AR DO NTS</v>
          </cell>
          <cell r="AM23" t="str">
            <v>AR DO NTS</v>
          </cell>
          <cell r="AN23" t="str">
            <v>AR DO NTS</v>
          </cell>
          <cell r="AO23" t="str">
            <v>AR DO NTS</v>
          </cell>
        </row>
        <row r="24">
          <cell r="E24" t="str">
            <v>AR DO NTS</v>
          </cell>
          <cell r="F24" t="str">
            <v>AR VA</v>
          </cell>
          <cell r="G24">
            <v>3657.6</v>
          </cell>
          <cell r="H24">
            <v>720</v>
          </cell>
          <cell r="I24">
            <v>0</v>
          </cell>
          <cell r="J24">
            <v>178.50880000000001</v>
          </cell>
          <cell r="K24">
            <v>112.90191159250321</v>
          </cell>
          <cell r="L24">
            <v>0</v>
          </cell>
          <cell r="M24">
            <v>0</v>
          </cell>
          <cell r="N24">
            <v>114.90191159250321</v>
          </cell>
          <cell r="O24">
            <v>0</v>
          </cell>
          <cell r="P24">
            <v>4114</v>
          </cell>
          <cell r="Q24">
            <v>810</v>
          </cell>
          <cell r="R24">
            <v>0</v>
          </cell>
          <cell r="S24">
            <v>207.00519999999997</v>
          </cell>
          <cell r="T24">
            <v>131.72129555239741</v>
          </cell>
          <cell r="U24">
            <v>0</v>
          </cell>
          <cell r="V24">
            <v>0</v>
          </cell>
          <cell r="W24">
            <v>133.72129555239741</v>
          </cell>
          <cell r="X24">
            <v>0</v>
          </cell>
          <cell r="Y24">
            <v>4570</v>
          </cell>
          <cell r="Z24">
            <v>900</v>
          </cell>
          <cell r="AA24">
            <v>0</v>
          </cell>
          <cell r="AB24">
            <v>236.10563199999999</v>
          </cell>
          <cell r="AC24">
            <v>150.78387362605039</v>
          </cell>
          <cell r="AD24">
            <v>0</v>
          </cell>
          <cell r="AE24">
            <v>0</v>
          </cell>
          <cell r="AF24">
            <v>152.78387362605039</v>
          </cell>
          <cell r="AG24">
            <v>0</v>
          </cell>
          <cell r="AH24" t="str">
            <v>AR DO NTS</v>
          </cell>
          <cell r="AI24" t="str">
            <v>AR DO NTS</v>
          </cell>
          <cell r="AJ24" t="str">
            <v>AR VA</v>
          </cell>
          <cell r="AK24" t="str">
            <v>AR DO NTS</v>
          </cell>
          <cell r="AL24" t="str">
            <v>AR DO NTS</v>
          </cell>
          <cell r="AM24" t="str">
            <v>AR DO NTS</v>
          </cell>
          <cell r="AN24" t="str">
            <v>AR DO NTS</v>
          </cell>
          <cell r="AO24" t="str">
            <v>AR DO NTS</v>
          </cell>
        </row>
        <row r="25">
          <cell r="E25" t="str">
            <v>AR DO NTS</v>
          </cell>
          <cell r="F25" t="str">
            <v>AR VA</v>
          </cell>
          <cell r="G25">
            <v>2702</v>
          </cell>
          <cell r="H25">
            <v>768</v>
          </cell>
          <cell r="I25">
            <v>0</v>
          </cell>
          <cell r="J25">
            <v>135.56399999999999</v>
          </cell>
          <cell r="K25">
            <v>117.09571366153845</v>
          </cell>
          <cell r="L25">
            <v>0</v>
          </cell>
          <cell r="M25">
            <v>0</v>
          </cell>
          <cell r="N25">
            <v>117.09571366153845</v>
          </cell>
          <cell r="O25">
            <v>0</v>
          </cell>
          <cell r="P25">
            <v>3038</v>
          </cell>
          <cell r="Q25">
            <v>864</v>
          </cell>
          <cell r="R25">
            <v>0</v>
          </cell>
          <cell r="S25">
            <v>157.14167999999998</v>
          </cell>
          <cell r="T25">
            <v>135.95978678887383</v>
          </cell>
          <cell r="U25">
            <v>0</v>
          </cell>
          <cell r="V25">
            <v>0</v>
          </cell>
          <cell r="W25">
            <v>135.95978678887383</v>
          </cell>
          <cell r="X25">
            <v>0</v>
          </cell>
          <cell r="Y25">
            <v>3374</v>
          </cell>
          <cell r="Z25">
            <v>960</v>
          </cell>
          <cell r="AA25">
            <v>0</v>
          </cell>
          <cell r="AB25">
            <v>179.56272960000001</v>
          </cell>
          <cell r="AC25">
            <v>155.56607255583805</v>
          </cell>
          <cell r="AD25">
            <v>0</v>
          </cell>
          <cell r="AE25">
            <v>0</v>
          </cell>
          <cell r="AF25">
            <v>155.56607255583805</v>
          </cell>
          <cell r="AG25">
            <v>0</v>
          </cell>
          <cell r="AH25" t="str">
            <v>AR DO NTS</v>
          </cell>
          <cell r="AI25" t="str">
            <v>AR DO NTS</v>
          </cell>
          <cell r="AJ25" t="str">
            <v>AR VA</v>
          </cell>
          <cell r="AK25" t="str">
            <v>AR DO NTS</v>
          </cell>
          <cell r="AL25" t="str">
            <v>AR DO NTS</v>
          </cell>
          <cell r="AM25" t="str">
            <v>AR DO NTS</v>
          </cell>
          <cell r="AN25" t="str">
            <v>AR DO NTS</v>
          </cell>
          <cell r="AO25" t="str">
            <v>AR DO NTS</v>
          </cell>
        </row>
        <row r="26">
          <cell r="E26" t="str">
            <v>AR DO NTS</v>
          </cell>
          <cell r="F26" t="str">
            <v>AR VA</v>
          </cell>
          <cell r="G26">
            <v>7824</v>
          </cell>
          <cell r="H26">
            <v>2400</v>
          </cell>
          <cell r="I26">
            <v>0</v>
          </cell>
          <cell r="J26">
            <v>423.16275620288695</v>
          </cell>
          <cell r="K26">
            <v>280.07931207732651</v>
          </cell>
          <cell r="L26">
            <v>0</v>
          </cell>
          <cell r="M26">
            <v>0</v>
          </cell>
          <cell r="N26">
            <v>293.07931207732651</v>
          </cell>
          <cell r="O26">
            <v>0</v>
          </cell>
          <cell r="P26">
            <v>7824</v>
          </cell>
          <cell r="Q26">
            <v>2400</v>
          </cell>
          <cell r="R26">
            <v>0</v>
          </cell>
          <cell r="S26">
            <v>434.23001132694486</v>
          </cell>
          <cell r="T26">
            <v>288.28489831887322</v>
          </cell>
          <cell r="U26">
            <v>0</v>
          </cell>
          <cell r="V26">
            <v>0</v>
          </cell>
          <cell r="W26">
            <v>301.54489831887321</v>
          </cell>
          <cell r="X26">
            <v>0</v>
          </cell>
          <cell r="Y26">
            <v>7824</v>
          </cell>
          <cell r="Z26">
            <v>2400</v>
          </cell>
          <cell r="AA26">
            <v>0</v>
          </cell>
          <cell r="AB26">
            <v>445.51861155348371</v>
          </cell>
          <cell r="AC26">
            <v>296.65459628525059</v>
          </cell>
          <cell r="AD26">
            <v>0</v>
          </cell>
          <cell r="AE26">
            <v>0</v>
          </cell>
          <cell r="AF26">
            <v>310.17979628525057</v>
          </cell>
          <cell r="AG26">
            <v>0</v>
          </cell>
          <cell r="AH26" t="str">
            <v>AR VA</v>
          </cell>
          <cell r="AI26" t="str">
            <v>AR VA</v>
          </cell>
          <cell r="AJ26" t="str">
            <v>AR VA</v>
          </cell>
          <cell r="AK26" t="str">
            <v>AR VA</v>
          </cell>
          <cell r="AL26" t="str">
            <v>AR VA</v>
          </cell>
          <cell r="AM26" t="str">
            <v>AR VA</v>
          </cell>
          <cell r="AN26" t="str">
            <v>AR VA</v>
          </cell>
          <cell r="AO26" t="str">
            <v>AR VA</v>
          </cell>
        </row>
        <row r="27">
          <cell r="E27" t="str">
            <v>AR DO NTI</v>
          </cell>
          <cell r="F27" t="str">
            <v>AR VA</v>
          </cell>
          <cell r="G27">
            <v>2814</v>
          </cell>
          <cell r="H27">
            <v>983</v>
          </cell>
          <cell r="I27">
            <v>0</v>
          </cell>
          <cell r="J27">
            <v>301.54121560745136</v>
          </cell>
          <cell r="K27">
            <v>126.05256402779025</v>
          </cell>
          <cell r="L27">
            <v>0</v>
          </cell>
          <cell r="M27">
            <v>0</v>
          </cell>
          <cell r="N27">
            <v>130.05256402779025</v>
          </cell>
          <cell r="O27">
            <v>0</v>
          </cell>
          <cell r="P27">
            <v>3282</v>
          </cell>
          <cell r="Q27">
            <v>1146</v>
          </cell>
          <cell r="R27">
            <v>0</v>
          </cell>
          <cell r="S27">
            <v>366.9795873802002</v>
          </cell>
          <cell r="T27">
            <v>158.21183787811407</v>
          </cell>
          <cell r="U27">
            <v>0</v>
          </cell>
          <cell r="V27">
            <v>0</v>
          </cell>
          <cell r="W27">
            <v>162.29183787811408</v>
          </cell>
          <cell r="X27">
            <v>0</v>
          </cell>
          <cell r="Y27">
            <v>4220</v>
          </cell>
          <cell r="Z27">
            <v>1474</v>
          </cell>
          <cell r="AA27">
            <v>0</v>
          </cell>
          <cell r="AB27">
            <v>493.7405828421397</v>
          </cell>
          <cell r="AC27">
            <v>219.87299318692055</v>
          </cell>
          <cell r="AD27">
            <v>0</v>
          </cell>
          <cell r="AE27">
            <v>0</v>
          </cell>
          <cell r="AF27">
            <v>224.03459318692055</v>
          </cell>
          <cell r="AG27">
            <v>0</v>
          </cell>
          <cell r="AH27" t="str">
            <v>AR DO NTI</v>
          </cell>
          <cell r="AI27" t="str">
            <v>AR DO NTI</v>
          </cell>
          <cell r="AJ27" t="str">
            <v>AR VA</v>
          </cell>
          <cell r="AK27" t="str">
            <v>AR DO NTI</v>
          </cell>
          <cell r="AL27" t="str">
            <v>AR DO NTI</v>
          </cell>
          <cell r="AM27" t="str">
            <v>AR DO NTI</v>
          </cell>
          <cell r="AN27" t="str">
            <v>AR DO NTI</v>
          </cell>
          <cell r="AO27" t="str">
            <v>AR DO NTI</v>
          </cell>
        </row>
        <row r="28">
          <cell r="E28" t="str">
            <v>AR DO NTS</v>
          </cell>
          <cell r="F28" t="str">
            <v>AR VA</v>
          </cell>
          <cell r="G28">
            <v>4332</v>
          </cell>
          <cell r="H28">
            <v>1464</v>
          </cell>
          <cell r="I28">
            <v>0</v>
          </cell>
          <cell r="J28">
            <v>120.16910149997244</v>
          </cell>
          <cell r="K28">
            <v>87.693959072911113</v>
          </cell>
          <cell r="L28">
            <v>0</v>
          </cell>
          <cell r="M28">
            <v>0</v>
          </cell>
          <cell r="N28">
            <v>99.693959072911113</v>
          </cell>
          <cell r="O28">
            <v>0</v>
          </cell>
          <cell r="P28">
            <v>4332</v>
          </cell>
          <cell r="Q28">
            <v>1464</v>
          </cell>
          <cell r="R28">
            <v>0</v>
          </cell>
          <cell r="S28">
            <v>124.1718035299719</v>
          </cell>
          <cell r="T28">
            <v>91.04715825436935</v>
          </cell>
          <cell r="U28">
            <v>0</v>
          </cell>
          <cell r="V28">
            <v>0</v>
          </cell>
          <cell r="W28">
            <v>103.04715825436935</v>
          </cell>
          <cell r="X28">
            <v>0</v>
          </cell>
          <cell r="Y28">
            <v>4332</v>
          </cell>
          <cell r="Z28">
            <v>1464</v>
          </cell>
          <cell r="AA28">
            <v>0</v>
          </cell>
          <cell r="AB28">
            <v>128.25455960057135</v>
          </cell>
          <cell r="AC28">
            <v>94.467421419456741</v>
          </cell>
          <cell r="AD28">
            <v>0</v>
          </cell>
          <cell r="AE28">
            <v>0</v>
          </cell>
          <cell r="AF28">
            <v>106.46742141945674</v>
          </cell>
          <cell r="AG28">
            <v>0</v>
          </cell>
          <cell r="AH28" t="str">
            <v>AR VA</v>
          </cell>
          <cell r="AI28" t="str">
            <v>AR VA</v>
          </cell>
          <cell r="AJ28" t="str">
            <v>AR VA</v>
          </cell>
          <cell r="AK28" t="str">
            <v>AR VA</v>
          </cell>
          <cell r="AL28" t="str">
            <v>AR VA</v>
          </cell>
          <cell r="AM28" t="str">
            <v>AR VA</v>
          </cell>
          <cell r="AN28" t="str">
            <v>AR VA</v>
          </cell>
          <cell r="AO28" t="str">
            <v>AR VA</v>
          </cell>
        </row>
        <row r="29">
          <cell r="E29" t="str">
            <v>AR DO NTS</v>
          </cell>
          <cell r="F29" t="str">
            <v>AR VA</v>
          </cell>
          <cell r="G29">
            <v>1950</v>
          </cell>
          <cell r="H29">
            <v>739</v>
          </cell>
          <cell r="I29">
            <v>0</v>
          </cell>
          <cell r="J29">
            <v>69.120414692795563</v>
          </cell>
          <cell r="K29">
            <v>52.596414692795562</v>
          </cell>
          <cell r="L29">
            <v>0</v>
          </cell>
          <cell r="M29">
            <v>0</v>
          </cell>
          <cell r="N29">
            <v>57.596414692795562</v>
          </cell>
          <cell r="O29">
            <v>0</v>
          </cell>
          <cell r="P29">
            <v>2670</v>
          </cell>
          <cell r="Q29">
            <v>1013</v>
          </cell>
          <cell r="R29">
            <v>0</v>
          </cell>
          <cell r="S29">
            <v>101.67553892039297</v>
          </cell>
          <cell r="T29">
            <v>78.578658920392968</v>
          </cell>
          <cell r="U29">
            <v>0</v>
          </cell>
          <cell r="V29">
            <v>0</v>
          </cell>
          <cell r="W29">
            <v>83.578658920392968</v>
          </cell>
          <cell r="X29">
            <v>0</v>
          </cell>
          <cell r="Y29">
            <v>2922</v>
          </cell>
          <cell r="Z29">
            <v>1108</v>
          </cell>
          <cell r="AA29">
            <v>0</v>
          </cell>
          <cell r="AB29">
            <v>114.7486549019775</v>
          </cell>
          <cell r="AC29">
            <v>88.96130050197749</v>
          </cell>
          <cell r="AD29">
            <v>0</v>
          </cell>
          <cell r="AE29">
            <v>0</v>
          </cell>
          <cell r="AF29">
            <v>93.96130050197749</v>
          </cell>
          <cell r="AG29">
            <v>0</v>
          </cell>
          <cell r="AH29" t="str">
            <v>AR DO NTS</v>
          </cell>
          <cell r="AI29" t="str">
            <v>AR DO NTS</v>
          </cell>
          <cell r="AJ29" t="str">
            <v>AR VA</v>
          </cell>
          <cell r="AK29" t="str">
            <v>AR DO NTS</v>
          </cell>
          <cell r="AL29" t="str">
            <v>AR DO NTS</v>
          </cell>
          <cell r="AM29" t="str">
            <v>AR DO NTS</v>
          </cell>
          <cell r="AN29" t="str">
            <v>AR DO NTS</v>
          </cell>
          <cell r="AO29" t="str">
            <v>AR DO NTS</v>
          </cell>
        </row>
        <row r="30">
          <cell r="E30" t="str">
            <v>AR DO NTS</v>
          </cell>
          <cell r="F30" t="str">
            <v>AR VA</v>
          </cell>
          <cell r="G30">
            <v>1884</v>
          </cell>
          <cell r="H30">
            <v>770</v>
          </cell>
          <cell r="I30">
            <v>0</v>
          </cell>
          <cell r="J30">
            <v>85.824747845550874</v>
          </cell>
          <cell r="K30">
            <v>31.174947845550875</v>
          </cell>
          <cell r="L30">
            <v>0</v>
          </cell>
          <cell r="M30">
            <v>0</v>
          </cell>
          <cell r="N30">
            <v>36.674947845550875</v>
          </cell>
          <cell r="O30">
            <v>0</v>
          </cell>
          <cell r="P30">
            <v>2583</v>
          </cell>
          <cell r="Q30">
            <v>1056</v>
          </cell>
          <cell r="R30">
            <v>0</v>
          </cell>
          <cell r="S30">
            <v>124.20111555162745</v>
          </cell>
          <cell r="T30">
            <v>47.740283551627442</v>
          </cell>
          <cell r="U30">
            <v>0</v>
          </cell>
          <cell r="V30">
            <v>0</v>
          </cell>
          <cell r="W30">
            <v>53.240283551627442</v>
          </cell>
          <cell r="X30">
            <v>0</v>
          </cell>
          <cell r="Y30">
            <v>2827</v>
          </cell>
          <cell r="Z30">
            <v>1155</v>
          </cell>
          <cell r="AA30">
            <v>0</v>
          </cell>
          <cell r="AB30">
            <v>139.91716043930137</v>
          </cell>
          <cell r="AC30">
            <v>54.600406919301363</v>
          </cell>
          <cell r="AD30">
            <v>0</v>
          </cell>
          <cell r="AE30">
            <v>0</v>
          </cell>
          <cell r="AF30">
            <v>60.100406919301363</v>
          </cell>
          <cell r="AG30">
            <v>0</v>
          </cell>
          <cell r="AH30" t="str">
            <v>AR DO NTS</v>
          </cell>
          <cell r="AI30" t="str">
            <v>AR DO NTS</v>
          </cell>
          <cell r="AJ30" t="str">
            <v>AR VA</v>
          </cell>
          <cell r="AK30" t="str">
            <v>AR DO NTS</v>
          </cell>
          <cell r="AL30" t="str">
            <v>AR DO NTS</v>
          </cell>
          <cell r="AM30" t="str">
            <v>AR DO NTS</v>
          </cell>
          <cell r="AN30" t="str">
            <v>AR DO NTS</v>
          </cell>
          <cell r="AO30" t="str">
            <v>AR DO NTS</v>
          </cell>
        </row>
        <row r="31">
          <cell r="E31" t="str">
            <v>AR DO NTS</v>
          </cell>
          <cell r="F31" t="str">
            <v>AR VA</v>
          </cell>
          <cell r="G31">
            <v>4332</v>
          </cell>
          <cell r="H31">
            <v>1464</v>
          </cell>
          <cell r="I31">
            <v>0</v>
          </cell>
          <cell r="J31">
            <v>120.16910149997244</v>
          </cell>
          <cell r="K31">
            <v>87.693959072911113</v>
          </cell>
          <cell r="L31">
            <v>0</v>
          </cell>
          <cell r="M31">
            <v>0</v>
          </cell>
          <cell r="N31">
            <v>99.693959072911113</v>
          </cell>
          <cell r="O31">
            <v>0</v>
          </cell>
          <cell r="P31">
            <v>4332</v>
          </cell>
          <cell r="Q31">
            <v>1464</v>
          </cell>
          <cell r="R31">
            <v>0</v>
          </cell>
          <cell r="S31">
            <v>124.1718035299719</v>
          </cell>
          <cell r="T31">
            <v>91.04715825436935</v>
          </cell>
          <cell r="U31">
            <v>0</v>
          </cell>
          <cell r="V31">
            <v>0</v>
          </cell>
          <cell r="W31">
            <v>103.04715825436935</v>
          </cell>
          <cell r="X31">
            <v>0</v>
          </cell>
          <cell r="Y31">
            <v>4332</v>
          </cell>
          <cell r="Z31">
            <v>1464</v>
          </cell>
          <cell r="AA31">
            <v>0</v>
          </cell>
          <cell r="AB31">
            <v>128.25455960057135</v>
          </cell>
          <cell r="AC31">
            <v>94.467421419456741</v>
          </cell>
          <cell r="AD31">
            <v>0</v>
          </cell>
          <cell r="AE31">
            <v>0</v>
          </cell>
          <cell r="AF31">
            <v>106.46742141945674</v>
          </cell>
          <cell r="AG31">
            <v>0</v>
          </cell>
          <cell r="AH31" t="str">
            <v>AR VA</v>
          </cell>
          <cell r="AI31" t="str">
            <v>AR VA</v>
          </cell>
          <cell r="AJ31" t="str">
            <v>AR VA</v>
          </cell>
          <cell r="AK31" t="str">
            <v>AR VA</v>
          </cell>
          <cell r="AL31" t="str">
            <v>AR VA</v>
          </cell>
          <cell r="AM31" t="str">
            <v>AR VA</v>
          </cell>
          <cell r="AN31" t="str">
            <v>AR VA</v>
          </cell>
          <cell r="AO31" t="str">
            <v>AR VA</v>
          </cell>
        </row>
        <row r="32">
          <cell r="E32" t="str">
            <v>AR DO NTS</v>
          </cell>
          <cell r="F32" t="str">
            <v>AR VA</v>
          </cell>
          <cell r="G32">
            <v>3379</v>
          </cell>
          <cell r="H32">
            <v>909</v>
          </cell>
          <cell r="J32">
            <v>89</v>
          </cell>
          <cell r="K32">
            <v>61</v>
          </cell>
          <cell r="N32">
            <v>61</v>
          </cell>
          <cell r="P32">
            <v>3578</v>
          </cell>
          <cell r="Q32">
            <v>963</v>
          </cell>
          <cell r="R32" t="str">
            <v>-</v>
          </cell>
          <cell r="S32">
            <v>100</v>
          </cell>
          <cell r="T32">
            <v>69</v>
          </cell>
          <cell r="W32">
            <v>69</v>
          </cell>
          <cell r="Y32">
            <v>3974</v>
          </cell>
          <cell r="Z32">
            <v>1069</v>
          </cell>
          <cell r="AA32" t="str">
            <v>-</v>
          </cell>
          <cell r="AB32">
            <v>118</v>
          </cell>
          <cell r="AC32">
            <v>83</v>
          </cell>
          <cell r="AF32">
            <v>83</v>
          </cell>
          <cell r="AH32" t="str">
            <v>AR DO NTS</v>
          </cell>
          <cell r="AI32" t="str">
            <v>AR DO NTS</v>
          </cell>
          <cell r="AJ32" t="e">
            <v>#VALUE!</v>
          </cell>
          <cell r="AK32" t="str">
            <v>AR DO NTS</v>
          </cell>
          <cell r="AL32" t="str">
            <v>AR DO NTS</v>
          </cell>
          <cell r="AM32" t="str">
            <v>AR DO NTS</v>
          </cell>
          <cell r="AN32" t="str">
            <v>AR DO NTS</v>
          </cell>
          <cell r="AO32" t="str">
            <v>AR DO NTS</v>
          </cell>
        </row>
        <row r="33">
          <cell r="E33" t="str">
            <v>AR DO NTS</v>
          </cell>
          <cell r="F33" t="str">
            <v>AR VA</v>
          </cell>
          <cell r="G33">
            <v>5161</v>
          </cell>
          <cell r="H33">
            <v>1227</v>
          </cell>
          <cell r="I33">
            <v>0</v>
          </cell>
          <cell r="J33">
            <v>255.72401640050694</v>
          </cell>
          <cell r="K33">
            <v>25.620420971792072</v>
          </cell>
          <cell r="L33">
            <v>0</v>
          </cell>
          <cell r="M33">
            <v>0</v>
          </cell>
          <cell r="N33">
            <v>38.620420971792072</v>
          </cell>
          <cell r="O33">
            <v>0</v>
          </cell>
          <cell r="P33">
            <v>5212.6000000000004</v>
          </cell>
          <cell r="Q33">
            <v>1239.27</v>
          </cell>
          <cell r="R33">
            <v>0</v>
          </cell>
          <cell r="S33">
            <v>264.83565562580225</v>
          </cell>
          <cell r="T33">
            <v>27.782931615140143</v>
          </cell>
          <cell r="U33">
            <v>0</v>
          </cell>
          <cell r="V33">
            <v>0</v>
          </cell>
          <cell r="W33">
            <v>41.042931615140141</v>
          </cell>
          <cell r="X33">
            <v>0</v>
          </cell>
          <cell r="Y33">
            <v>5264.7160000000003</v>
          </cell>
          <cell r="Z33">
            <v>1251.6627000000001</v>
          </cell>
          <cell r="AA33">
            <v>0</v>
          </cell>
          <cell r="AB33">
            <v>274.22408978100151</v>
          </cell>
          <cell r="AC33">
            <v>30.012373505217425</v>
          </cell>
          <cell r="AD33">
            <v>0</v>
          </cell>
          <cell r="AE33">
            <v>0</v>
          </cell>
          <cell r="AF33">
            <v>43.537573505217424</v>
          </cell>
          <cell r="AG33">
            <v>0</v>
          </cell>
          <cell r="AH33" t="str">
            <v>AR VA</v>
          </cell>
          <cell r="AI33" t="str">
            <v>AR VA</v>
          </cell>
          <cell r="AJ33" t="str">
            <v>AR VA</v>
          </cell>
          <cell r="AK33" t="str">
            <v>AR VA</v>
          </cell>
          <cell r="AL33" t="str">
            <v>AR DO NTS</v>
          </cell>
          <cell r="AM33" t="str">
            <v>AR DO NTS</v>
          </cell>
          <cell r="AN33" t="str">
            <v>AR DO NTS</v>
          </cell>
          <cell r="AO33" t="str">
            <v>AR DO NTS</v>
          </cell>
        </row>
        <row r="34">
          <cell r="E34" t="str">
            <v>AT VA</v>
          </cell>
          <cell r="F34" t="str">
            <v>AT VA</v>
          </cell>
          <cell r="G34">
            <v>5599.0402141138666</v>
          </cell>
          <cell r="H34">
            <v>645.69454300706832</v>
          </cell>
          <cell r="I34">
            <v>2420.2600000000002</v>
          </cell>
          <cell r="J34">
            <v>1339.1489939494229</v>
          </cell>
          <cell r="K34">
            <v>1617.4143832580412</v>
          </cell>
          <cell r="L34">
            <v>-697.76333371165072</v>
          </cell>
          <cell r="M34">
            <v>341.14785607120939</v>
          </cell>
          <cell r="N34">
            <v>1201.5595580463905</v>
          </cell>
          <cell r="O34">
            <v>737</v>
          </cell>
          <cell r="P34">
            <v>5322.2562034081739</v>
          </cell>
          <cell r="Q34">
            <v>613.40981585671489</v>
          </cell>
          <cell r="R34">
            <v>2452.4578000000001</v>
          </cell>
          <cell r="S34">
            <v>1298.8679274286483</v>
          </cell>
          <cell r="T34">
            <v>1584.4194128250824</v>
          </cell>
          <cell r="U34">
            <v>-400.70803426409157</v>
          </cell>
          <cell r="V34">
            <v>353.34397584152663</v>
          </cell>
          <cell r="W34">
            <v>1475.7367932593331</v>
          </cell>
          <cell r="X34">
            <v>0</v>
          </cell>
          <cell r="Y34">
            <v>5321.4721234081735</v>
          </cell>
          <cell r="Z34">
            <v>613.40981585671489</v>
          </cell>
          <cell r="AA34">
            <v>2452.4578000000001</v>
          </cell>
          <cell r="AB34">
            <v>1323.6585162644133</v>
          </cell>
          <cell r="AC34">
            <v>1607.7363091874461</v>
          </cell>
          <cell r="AD34">
            <v>-408.31927308186289</v>
          </cell>
          <cell r="AE34">
            <v>354.12466603053952</v>
          </cell>
          <cell r="AF34">
            <v>1491.0743808316943</v>
          </cell>
          <cell r="AG34">
            <v>0</v>
          </cell>
          <cell r="AH34" t="str">
            <v>AT VA</v>
          </cell>
          <cell r="AI34" t="str">
            <v>AT VA</v>
          </cell>
          <cell r="AJ34" t="str">
            <v>AT VA</v>
          </cell>
          <cell r="AK34" t="str">
            <v>AT VA</v>
          </cell>
          <cell r="AL34" t="str">
            <v>AT VA</v>
          </cell>
          <cell r="AM34" t="str">
            <v>AT VA</v>
          </cell>
          <cell r="AN34" t="str">
            <v>AT VA</v>
          </cell>
          <cell r="AO34" t="str">
            <v>AT VA</v>
          </cell>
        </row>
        <row r="35">
          <cell r="E35" t="str">
            <v>AT VA</v>
          </cell>
          <cell r="F35" t="str">
            <v>AT VA</v>
          </cell>
          <cell r="G35">
            <v>9580.8000000000011</v>
          </cell>
          <cell r="H35">
            <v>1209.5999999999999</v>
          </cell>
          <cell r="I35">
            <v>1875.84</v>
          </cell>
          <cell r="J35">
            <v>2316.9510489320032</v>
          </cell>
          <cell r="K35">
            <v>2200.5616624980562</v>
          </cell>
          <cell r="L35">
            <v>-878.33401911273847</v>
          </cell>
          <cell r="M35">
            <v>154.40875204081613</v>
          </cell>
          <cell r="N35">
            <v>1309.5809873853177</v>
          </cell>
          <cell r="O35">
            <v>724</v>
          </cell>
          <cell r="P35">
            <v>9780.4</v>
          </cell>
          <cell r="Q35">
            <v>1234.8</v>
          </cell>
          <cell r="R35">
            <v>1914.92</v>
          </cell>
          <cell r="S35">
            <v>2403.6890378079183</v>
          </cell>
          <cell r="T35">
            <v>2303.00975440191</v>
          </cell>
          <cell r="U35">
            <v>-693.88027784816074</v>
          </cell>
          <cell r="V35">
            <v>181.13118199999997</v>
          </cell>
          <cell r="W35">
            <v>1596.0127865057493</v>
          </cell>
          <cell r="X35">
            <v>0</v>
          </cell>
          <cell r="Y35">
            <v>9980</v>
          </cell>
          <cell r="Z35">
            <v>1260</v>
          </cell>
          <cell r="AA35">
            <v>1954</v>
          </cell>
          <cell r="AB35">
            <v>2500.9651324372303</v>
          </cell>
          <cell r="AC35">
            <v>2414.8393417387492</v>
          </cell>
          <cell r="AD35">
            <v>-707.94509720721078</v>
          </cell>
          <cell r="AE35">
            <v>208.16826875929632</v>
          </cell>
          <cell r="AF35">
            <v>1693.2509341096652</v>
          </cell>
          <cell r="AG35">
            <v>0</v>
          </cell>
          <cell r="AH35" t="str">
            <v>AT VA</v>
          </cell>
          <cell r="AI35" t="str">
            <v>AT VA</v>
          </cell>
          <cell r="AJ35" t="str">
            <v>AT VA</v>
          </cell>
          <cell r="AK35" t="str">
            <v>AT VA</v>
          </cell>
          <cell r="AL35" t="str">
            <v>AT VA</v>
          </cell>
          <cell r="AM35" t="str">
            <v>AT VA</v>
          </cell>
          <cell r="AN35" t="str">
            <v>AT VA</v>
          </cell>
          <cell r="AO35" t="str">
            <v>AT VA</v>
          </cell>
        </row>
        <row r="36">
          <cell r="E36" t="str">
            <v>AT VA</v>
          </cell>
          <cell r="F36" t="str">
            <v>AT VA</v>
          </cell>
          <cell r="G36">
            <v>12888</v>
          </cell>
          <cell r="H36">
            <v>1243.2</v>
          </cell>
          <cell r="I36">
            <v>1370.8799999999999</v>
          </cell>
          <cell r="J36">
            <v>3094.3388237369486</v>
          </cell>
          <cell r="K36">
            <v>2829.3395656418493</v>
          </cell>
          <cell r="L36">
            <v>-1048.590485794301</v>
          </cell>
          <cell r="M36">
            <v>119.29675204081639</v>
          </cell>
          <cell r="N36">
            <v>1763.7369198475481</v>
          </cell>
          <cell r="O36">
            <v>740</v>
          </cell>
          <cell r="P36">
            <v>13156.5</v>
          </cell>
          <cell r="Q36">
            <v>1269.0999999999999</v>
          </cell>
          <cell r="R36">
            <v>1399.44</v>
          </cell>
          <cell r="S36">
            <v>3210.2500658078934</v>
          </cell>
          <cell r="T36">
            <v>2950.5473379197265</v>
          </cell>
          <cell r="U36">
            <v>-878.25394320805458</v>
          </cell>
          <cell r="V36">
            <v>139.56884600000012</v>
          </cell>
          <cell r="W36">
            <v>2054.648949431672</v>
          </cell>
          <cell r="X36">
            <v>0</v>
          </cell>
          <cell r="Y36">
            <v>13425</v>
          </cell>
          <cell r="Z36">
            <v>1295</v>
          </cell>
          <cell r="AA36">
            <v>1428</v>
          </cell>
          <cell r="AB36">
            <v>3340.2545629370284</v>
          </cell>
          <cell r="AC36">
            <v>3084.4142494871726</v>
          </cell>
          <cell r="AD36">
            <v>-896.10693205294558</v>
          </cell>
          <cell r="AE36">
            <v>160.3160441545416</v>
          </cell>
          <cell r="AF36">
            <v>2169.9544674929803</v>
          </cell>
          <cell r="AG36">
            <v>0</v>
          </cell>
          <cell r="AH36" t="str">
            <v>AT VA</v>
          </cell>
          <cell r="AI36" t="str">
            <v>AT VA</v>
          </cell>
          <cell r="AJ36" t="str">
            <v>AT VA</v>
          </cell>
          <cell r="AK36" t="str">
            <v>AT VA</v>
          </cell>
          <cell r="AL36" t="str">
            <v>AT VA</v>
          </cell>
          <cell r="AM36" t="str">
            <v>AT VA</v>
          </cell>
          <cell r="AN36" t="str">
            <v>AT VA</v>
          </cell>
          <cell r="AO36" t="str">
            <v>AT VA</v>
          </cell>
        </row>
        <row r="37">
          <cell r="E37" t="str">
            <v>AT VA</v>
          </cell>
          <cell r="F37" t="str">
            <v>AT VA</v>
          </cell>
          <cell r="G37">
            <v>10488</v>
          </cell>
          <cell r="H37">
            <v>928.31999999999994</v>
          </cell>
          <cell r="I37">
            <v>1951</v>
          </cell>
          <cell r="J37">
            <v>2516.4257407022292</v>
          </cell>
          <cell r="K37">
            <v>2361.7126148160746</v>
          </cell>
          <cell r="L37">
            <v>-992.1474765914254</v>
          </cell>
          <cell r="M37">
            <v>97.525955176184766</v>
          </cell>
          <cell r="N37">
            <v>1355.7209782246491</v>
          </cell>
          <cell r="O37">
            <v>540</v>
          </cell>
          <cell r="P37">
            <v>10706.5</v>
          </cell>
          <cell r="Q37">
            <v>947.66</v>
          </cell>
          <cell r="R37">
            <v>2057.5</v>
          </cell>
          <cell r="S37">
            <v>2610.7280181610704</v>
          </cell>
          <cell r="T37">
            <v>2500.4173066144804</v>
          </cell>
          <cell r="U37">
            <v>-811.60630216313893</v>
          </cell>
          <cell r="V37">
            <v>150.25201560000019</v>
          </cell>
          <cell r="W37">
            <v>1674.4523031713416</v>
          </cell>
          <cell r="X37">
            <v>0</v>
          </cell>
          <cell r="Y37">
            <v>10925</v>
          </cell>
          <cell r="Z37">
            <v>967</v>
          </cell>
          <cell r="AA37">
            <v>2164</v>
          </cell>
          <cell r="AB37">
            <v>2716.50215575423</v>
          </cell>
          <cell r="AC37">
            <v>2649.5415490813511</v>
          </cell>
          <cell r="AD37">
            <v>-828.00934093339788</v>
          </cell>
          <cell r="AE37">
            <v>203.32439448562786</v>
          </cell>
          <cell r="AF37">
            <v>1806.597021138037</v>
          </cell>
          <cell r="AG37">
            <v>0</v>
          </cell>
          <cell r="AH37" t="str">
            <v>AT VA</v>
          </cell>
          <cell r="AI37" t="str">
            <v>AT VA</v>
          </cell>
          <cell r="AJ37" t="str">
            <v>AT VA</v>
          </cell>
          <cell r="AK37" t="str">
            <v>AT VA</v>
          </cell>
          <cell r="AL37" t="str">
            <v>AT VA</v>
          </cell>
          <cell r="AM37" t="str">
            <v>AT VA</v>
          </cell>
          <cell r="AN37" t="str">
            <v>AT VA</v>
          </cell>
          <cell r="AO37" t="str">
            <v>AT VA</v>
          </cell>
        </row>
        <row r="38">
          <cell r="E38" t="str">
            <v>AT VA</v>
          </cell>
          <cell r="F38" t="str">
            <v>AT VA</v>
          </cell>
          <cell r="G38">
            <v>16728</v>
          </cell>
          <cell r="H38">
            <v>1411.2</v>
          </cell>
          <cell r="I38">
            <v>1254.72</v>
          </cell>
          <cell r="J38">
            <v>3998.0645449894046</v>
          </cell>
          <cell r="K38">
            <v>3454.6323159476269</v>
          </cell>
          <cell r="L38">
            <v>-1472.4993005189015</v>
          </cell>
          <cell r="M38">
            <v>1.0167520408164137</v>
          </cell>
          <cell r="N38">
            <v>1960.0520554287257</v>
          </cell>
          <cell r="O38">
            <v>467</v>
          </cell>
          <cell r="P38">
            <v>17076.5</v>
          </cell>
          <cell r="Q38">
            <v>1440.6</v>
          </cell>
          <cell r="R38">
            <v>1280.8599999999999</v>
          </cell>
          <cell r="S38">
            <v>4147.8191510537181</v>
          </cell>
          <cell r="T38">
            <v>3601.3024230024203</v>
          </cell>
          <cell r="U38">
            <v>-1323.4213688799198</v>
          </cell>
          <cell r="V38">
            <v>18.801485999999983</v>
          </cell>
          <cell r="W38">
            <v>2254.9794184425009</v>
          </cell>
          <cell r="X38">
            <v>0</v>
          </cell>
          <cell r="Y38">
            <v>17425</v>
          </cell>
          <cell r="Z38">
            <v>1470</v>
          </cell>
          <cell r="AA38">
            <v>1307</v>
          </cell>
          <cell r="AB38">
            <v>4315.7804775331933</v>
          </cell>
          <cell r="AC38">
            <v>3764.216643906881</v>
          </cell>
          <cell r="AD38">
            <v>-1350.1434683652701</v>
          </cell>
          <cell r="AE38">
            <v>37.233347645572834</v>
          </cell>
          <cell r="AF38">
            <v>2390.2520649102344</v>
          </cell>
          <cell r="AG38">
            <v>0</v>
          </cell>
          <cell r="AH38" t="str">
            <v>AT VA</v>
          </cell>
          <cell r="AI38" t="str">
            <v>AT VA</v>
          </cell>
          <cell r="AJ38" t="str">
            <v>AT VA</v>
          </cell>
          <cell r="AK38" t="str">
            <v>AT VA</v>
          </cell>
          <cell r="AL38" t="str">
            <v>AT VA</v>
          </cell>
          <cell r="AM38" t="str">
            <v>AT VA</v>
          </cell>
          <cell r="AN38" t="str">
            <v>AT VA</v>
          </cell>
          <cell r="AO38" t="str">
            <v>AT VA</v>
          </cell>
        </row>
        <row r="39">
          <cell r="E39" t="str">
            <v>AT VA</v>
          </cell>
          <cell r="F39" t="str">
            <v>AT VA</v>
          </cell>
          <cell r="G39">
            <v>5082.5971499999996</v>
          </cell>
          <cell r="H39">
            <v>949.31579000000011</v>
          </cell>
          <cell r="I39">
            <v>3847.7</v>
          </cell>
          <cell r="J39">
            <v>1253.9849557434532</v>
          </cell>
          <cell r="K39">
            <v>1319.4552143292565</v>
          </cell>
          <cell r="L39">
            <v>-375.24672249744037</v>
          </cell>
          <cell r="M39">
            <v>-38.598717714988766</v>
          </cell>
          <cell r="N39">
            <v>819.87765896682731</v>
          </cell>
          <cell r="O39">
            <v>445</v>
          </cell>
          <cell r="P39">
            <v>5082.5971499999996</v>
          </cell>
          <cell r="Q39">
            <v>949.31579000000011</v>
          </cell>
          <cell r="R39">
            <v>3847.7</v>
          </cell>
          <cell r="S39">
            <v>1279.3773081787447</v>
          </cell>
          <cell r="T39">
            <v>1343.2515235716792</v>
          </cell>
          <cell r="U39">
            <v>-258.3747983976213</v>
          </cell>
          <cell r="V39">
            <v>-37.328434551220084</v>
          </cell>
          <cell r="W39">
            <v>960.08015776948241</v>
          </cell>
          <cell r="X39">
            <v>0</v>
          </cell>
          <cell r="Y39">
            <v>5082.5971499999996</v>
          </cell>
          <cell r="Z39">
            <v>949.31579000000011</v>
          </cell>
          <cell r="AA39">
            <v>3847.7</v>
          </cell>
          <cell r="AB39">
            <v>1303.6854770341408</v>
          </cell>
          <cell r="AC39">
            <v>1366.0317958869011</v>
          </cell>
          <cell r="AD39">
            <v>-263.2839195671761</v>
          </cell>
          <cell r="AE39">
            <v>-36.112388983258505</v>
          </cell>
          <cell r="AF39">
            <v>977.50545995889752</v>
          </cell>
          <cell r="AG39">
            <v>0</v>
          </cell>
          <cell r="AH39" t="str">
            <v>AT VA</v>
          </cell>
          <cell r="AI39" t="str">
            <v>AT VA</v>
          </cell>
          <cell r="AJ39" t="str">
            <v>AT VA</v>
          </cell>
          <cell r="AK39" t="str">
            <v>AT VA</v>
          </cell>
          <cell r="AL39" t="str">
            <v>AT VA</v>
          </cell>
          <cell r="AM39" t="str">
            <v>AT VA</v>
          </cell>
          <cell r="AN39" t="str">
            <v>AT VA</v>
          </cell>
          <cell r="AO39" t="str">
            <v>AT VA</v>
          </cell>
        </row>
        <row r="40">
          <cell r="E40" t="str">
            <v>AT VA</v>
          </cell>
          <cell r="F40" t="str">
            <v>AT VA</v>
          </cell>
          <cell r="G40">
            <v>6335.5217480835372</v>
          </cell>
          <cell r="H40">
            <v>407.41686113631033</v>
          </cell>
          <cell r="I40">
            <v>2266</v>
          </cell>
          <cell r="J40">
            <v>1437.8641051507736</v>
          </cell>
          <cell r="K40">
            <v>1561.6115014908958</v>
          </cell>
          <cell r="L40">
            <v>-415.76480341552849</v>
          </cell>
          <cell r="M40">
            <v>-58.050500548838819</v>
          </cell>
          <cell r="N40">
            <v>1053.5819754587369</v>
          </cell>
          <cell r="O40">
            <v>874</v>
          </cell>
          <cell r="P40">
            <v>6462.2321830452074</v>
          </cell>
          <cell r="Q40">
            <v>415.56519835903651</v>
          </cell>
          <cell r="R40">
            <v>2333.3520000000003</v>
          </cell>
          <cell r="S40">
            <v>1495.8667180706796</v>
          </cell>
          <cell r="T40">
            <v>1622.1716582923596</v>
          </cell>
          <cell r="U40">
            <v>-170.38188725101034</v>
          </cell>
          <cell r="V40">
            <v>-38.711431523055857</v>
          </cell>
          <cell r="W40">
            <v>1342.1371789677935</v>
          </cell>
          <cell r="X40">
            <v>0</v>
          </cell>
          <cell r="Y40">
            <v>6526.8545048756596</v>
          </cell>
          <cell r="Z40">
            <v>419.72085034262687</v>
          </cell>
          <cell r="AA40">
            <v>2364.6170400000001</v>
          </cell>
          <cell r="AB40">
            <v>1540.0429619981587</v>
          </cell>
          <cell r="AC40">
            <v>1666.2455102610709</v>
          </cell>
          <cell r="AD40">
            <v>-173.80160286355266</v>
          </cell>
          <cell r="AE40">
            <v>-29.13075508151886</v>
          </cell>
          <cell r="AF40">
            <v>1390.3012192890301</v>
          </cell>
          <cell r="AG40">
            <v>0</v>
          </cell>
          <cell r="AH40" t="str">
            <v>AT VA</v>
          </cell>
          <cell r="AI40" t="str">
            <v>AT VA</v>
          </cell>
          <cell r="AJ40" t="str">
            <v>AT VA</v>
          </cell>
          <cell r="AK40" t="str">
            <v>AT VA</v>
          </cell>
          <cell r="AL40" t="str">
            <v>AT VA</v>
          </cell>
          <cell r="AM40" t="str">
            <v>AT VA</v>
          </cell>
          <cell r="AN40" t="str">
            <v>AT VA</v>
          </cell>
          <cell r="AO40" t="str">
            <v>AT VA</v>
          </cell>
        </row>
        <row r="41">
          <cell r="E41" t="str">
            <v>AT VA</v>
          </cell>
          <cell r="F41" t="str">
            <v>AT VA</v>
          </cell>
          <cell r="G41">
            <v>7540.556338261069</v>
          </cell>
          <cell r="H41">
            <v>486.42238779251045</v>
          </cell>
          <cell r="I41">
            <v>3090.6</v>
          </cell>
          <cell r="J41">
            <v>1697.3530239803299</v>
          </cell>
          <cell r="K41">
            <v>1785.4267815281137</v>
          </cell>
          <cell r="L41">
            <v>-334.03961766832464</v>
          </cell>
          <cell r="M41">
            <v>130.5830534386678</v>
          </cell>
          <cell r="N41">
            <v>1501.700430037921</v>
          </cell>
          <cell r="O41">
            <v>356</v>
          </cell>
          <cell r="P41">
            <v>7615.96190164368</v>
          </cell>
          <cell r="Q41">
            <v>491.28661167043555</v>
          </cell>
          <cell r="R41">
            <v>3121.5059999999999</v>
          </cell>
          <cell r="S41">
            <v>1748.5383519420761</v>
          </cell>
          <cell r="T41">
            <v>1833.6287183216641</v>
          </cell>
          <cell r="U41">
            <v>-291.85047121283333</v>
          </cell>
          <cell r="V41">
            <v>139.47003627833698</v>
          </cell>
          <cell r="W41">
            <v>1598.5880414157184</v>
          </cell>
          <cell r="X41">
            <v>0</v>
          </cell>
          <cell r="Y41">
            <v>7615.96190164368</v>
          </cell>
          <cell r="Z41">
            <v>491.28661167043555</v>
          </cell>
          <cell r="AA41">
            <v>3121.5059999999999</v>
          </cell>
          <cell r="AB41">
            <v>1782.3792731619551</v>
          </cell>
          <cell r="AC41">
            <v>1863.6474002966684</v>
          </cell>
          <cell r="AD41">
            <v>-297.39563016587709</v>
          </cell>
          <cell r="AE41">
            <v>140.66088764128207</v>
          </cell>
          <cell r="AF41">
            <v>1622.6818712031666</v>
          </cell>
          <cell r="AG41">
            <v>0</v>
          </cell>
          <cell r="AH41" t="str">
            <v>AT VA</v>
          </cell>
          <cell r="AI41" t="str">
            <v>AT VA</v>
          </cell>
          <cell r="AJ41" t="str">
            <v>AT VA</v>
          </cell>
          <cell r="AK41" t="str">
            <v>AT VA</v>
          </cell>
          <cell r="AL41" t="str">
            <v>AT VA</v>
          </cell>
          <cell r="AM41" t="str">
            <v>AT VA</v>
          </cell>
          <cell r="AN41" t="str">
            <v>AT VA</v>
          </cell>
          <cell r="AO41" t="str">
            <v>AT VA</v>
          </cell>
        </row>
        <row r="42">
          <cell r="E42" t="str">
            <v>AT VA</v>
          </cell>
          <cell r="F42" t="str">
            <v>AT VA</v>
          </cell>
          <cell r="G42">
            <v>7097.8155460160006</v>
          </cell>
          <cell r="H42">
            <v>151.06476808799999</v>
          </cell>
          <cell r="I42">
            <v>1277.3064254159999</v>
          </cell>
          <cell r="J42">
            <v>645.64865830068129</v>
          </cell>
          <cell r="K42">
            <v>700.25434205967497</v>
          </cell>
          <cell r="L42">
            <v>-291.83642079036213</v>
          </cell>
          <cell r="M42">
            <v>45.473840633226551</v>
          </cell>
          <cell r="N42">
            <v>384.48775876149938</v>
          </cell>
          <cell r="O42">
            <v>671</v>
          </cell>
          <cell r="P42">
            <v>7310.7500123964801</v>
          </cell>
          <cell r="Q42">
            <v>155.59671113063999</v>
          </cell>
          <cell r="R42">
            <v>1333.3990824326402</v>
          </cell>
          <cell r="S42">
            <v>678.75619231466032</v>
          </cell>
          <cell r="T42">
            <v>734.91903181306031</v>
          </cell>
          <cell r="U42">
            <v>-70.774547357948819</v>
          </cell>
          <cell r="V42">
            <v>69.967442684793454</v>
          </cell>
          <cell r="W42">
            <v>657.02510254229583</v>
          </cell>
          <cell r="X42">
            <v>0</v>
          </cell>
          <cell r="Y42">
            <v>7530.0725127683745</v>
          </cell>
          <cell r="Z42">
            <v>160.26461246455921</v>
          </cell>
          <cell r="AA42">
            <v>1351.9834932569665</v>
          </cell>
          <cell r="AB42">
            <v>713.11569770382971</v>
          </cell>
          <cell r="AC42">
            <v>765.03275453597382</v>
          </cell>
          <cell r="AD42">
            <v>-72.738516184784089</v>
          </cell>
          <cell r="AE42">
            <v>80.443954591990206</v>
          </cell>
          <cell r="AF42">
            <v>691.83017445026735</v>
          </cell>
          <cell r="AG42">
            <v>0</v>
          </cell>
          <cell r="AH42" t="str">
            <v>AT VA</v>
          </cell>
          <cell r="AI42" t="str">
            <v>AT VA</v>
          </cell>
          <cell r="AJ42" t="str">
            <v>AT VA</v>
          </cell>
          <cell r="AK42" t="str">
            <v>AT VA</v>
          </cell>
          <cell r="AL42" t="str">
            <v>AT VA</v>
          </cell>
          <cell r="AM42" t="str">
            <v>AT VA</v>
          </cell>
          <cell r="AN42" t="str">
            <v>AT VA</v>
          </cell>
          <cell r="AO42" t="str">
            <v>AT VA</v>
          </cell>
        </row>
        <row r="43">
          <cell r="E43" t="str">
            <v>AT DO NTS</v>
          </cell>
          <cell r="F43" t="str">
            <v>AT VA</v>
          </cell>
          <cell r="G43">
            <v>2500</v>
          </cell>
          <cell r="H43">
            <v>275</v>
          </cell>
          <cell r="I43">
            <v>0</v>
          </cell>
          <cell r="J43">
            <v>43.120301882118042</v>
          </cell>
          <cell r="K43">
            <v>43.120301882118042</v>
          </cell>
          <cell r="L43">
            <v>0</v>
          </cell>
          <cell r="M43">
            <v>0</v>
          </cell>
          <cell r="N43">
            <v>43.120301882118042</v>
          </cell>
          <cell r="O43">
            <v>0</v>
          </cell>
          <cell r="P43">
            <v>2500</v>
          </cell>
          <cell r="Q43">
            <v>275</v>
          </cell>
          <cell r="R43">
            <v>0</v>
          </cell>
          <cell r="S43">
            <v>43.113785950041525</v>
          </cell>
          <cell r="T43">
            <v>43.113785950041525</v>
          </cell>
          <cell r="U43">
            <v>0</v>
          </cell>
          <cell r="V43">
            <v>0</v>
          </cell>
          <cell r="W43">
            <v>43.113785950041525</v>
          </cell>
          <cell r="X43">
            <v>0</v>
          </cell>
          <cell r="Y43">
            <v>2500</v>
          </cell>
          <cell r="Z43">
            <v>275</v>
          </cell>
          <cell r="AA43">
            <v>0</v>
          </cell>
          <cell r="AB43">
            <v>43.121523647332012</v>
          </cell>
          <cell r="AC43">
            <v>43.121523647332012</v>
          </cell>
          <cell r="AD43">
            <v>0</v>
          </cell>
          <cell r="AE43">
            <v>0</v>
          </cell>
          <cell r="AF43">
            <v>43.121523647332012</v>
          </cell>
          <cell r="AG43">
            <v>0</v>
          </cell>
          <cell r="AH43" t="str">
            <v>AT VA</v>
          </cell>
          <cell r="AI43" t="str">
            <v>AT VA</v>
          </cell>
          <cell r="AJ43" t="str">
            <v>AT VA</v>
          </cell>
          <cell r="AK43" t="str">
            <v>AT VA</v>
          </cell>
          <cell r="AL43" t="str">
            <v>AT VA</v>
          </cell>
          <cell r="AM43" t="str">
            <v>AT VA</v>
          </cell>
          <cell r="AN43" t="str">
            <v>AT VA</v>
          </cell>
          <cell r="AO43" t="str">
            <v>AT VA</v>
          </cell>
        </row>
        <row r="44">
          <cell r="E44" t="str">
            <v>BE CO NTS</v>
          </cell>
          <cell r="F44" t="str">
            <v>BE VA</v>
          </cell>
          <cell r="G44">
            <v>3171.6</v>
          </cell>
          <cell r="H44">
            <v>306</v>
          </cell>
          <cell r="I44">
            <v>0</v>
          </cell>
          <cell r="J44">
            <v>285.32824364372198</v>
          </cell>
          <cell r="K44">
            <v>244.93671164372199</v>
          </cell>
          <cell r="L44">
            <v>-108.20466740379074</v>
          </cell>
          <cell r="M44">
            <v>0</v>
          </cell>
          <cell r="N44">
            <v>119.87760423993127</v>
          </cell>
          <cell r="O44">
            <v>163.56199999999998</v>
          </cell>
          <cell r="P44">
            <v>4123.08</v>
          </cell>
          <cell r="Q44">
            <v>397.8</v>
          </cell>
          <cell r="R44">
            <v>0</v>
          </cell>
          <cell r="S44">
            <v>378.71617778831217</v>
          </cell>
          <cell r="T44">
            <v>325.10449736471219</v>
          </cell>
          <cell r="U44">
            <v>-120.44821397257954</v>
          </cell>
          <cell r="V44">
            <v>0</v>
          </cell>
          <cell r="W44">
            <v>186.57358518013265</v>
          </cell>
          <cell r="X44">
            <v>0</v>
          </cell>
          <cell r="Y44">
            <v>4400</v>
          </cell>
          <cell r="Z44">
            <v>480</v>
          </cell>
          <cell r="AA44">
            <v>0</v>
          </cell>
          <cell r="AB44">
            <v>418.50192705714187</v>
          </cell>
          <cell r="AC44">
            <v>360.41917483346185</v>
          </cell>
          <cell r="AD44">
            <v>-127.45046147968533</v>
          </cell>
          <cell r="AE44">
            <v>0</v>
          </cell>
          <cell r="AF44">
            <v>214.25197414177654</v>
          </cell>
          <cell r="AG44">
            <v>0</v>
          </cell>
          <cell r="AH44" t="str">
            <v>BE CO NTS</v>
          </cell>
          <cell r="AI44" t="str">
            <v>BE CO NTS</v>
          </cell>
          <cell r="AJ44" t="str">
            <v>BE VA</v>
          </cell>
          <cell r="AK44" t="str">
            <v>BE CO NTS</v>
          </cell>
          <cell r="AL44" t="str">
            <v>BE CO NTS</v>
          </cell>
          <cell r="AM44" t="str">
            <v>BE CO NTS</v>
          </cell>
          <cell r="AN44" t="str">
            <v>BE CO NTS</v>
          </cell>
          <cell r="AO44" t="str">
            <v>BE CO NTS</v>
          </cell>
        </row>
        <row r="45">
          <cell r="E45" t="str">
            <v>BE CO NTS</v>
          </cell>
          <cell r="F45" t="str">
            <v>BE VA</v>
          </cell>
          <cell r="G45">
            <v>2154.8000000000002</v>
          </cell>
          <cell r="H45">
            <v>272.39999999999998</v>
          </cell>
          <cell r="I45">
            <v>0</v>
          </cell>
          <cell r="J45">
            <v>173.16734466213887</v>
          </cell>
          <cell r="K45">
            <v>146.61896666213886</v>
          </cell>
          <cell r="L45">
            <v>-140.79993366034836</v>
          </cell>
          <cell r="M45">
            <v>0</v>
          </cell>
          <cell r="N45">
            <v>-10.120286998209499</v>
          </cell>
          <cell r="O45">
            <v>200</v>
          </cell>
          <cell r="P45">
            <v>2700.84</v>
          </cell>
          <cell r="Q45">
            <v>354.12</v>
          </cell>
          <cell r="R45">
            <v>0</v>
          </cell>
          <cell r="S45">
            <v>224.18568932980037</v>
          </cell>
          <cell r="T45">
            <v>190.23769804180037</v>
          </cell>
          <cell r="U45">
            <v>-72.226796552429576</v>
          </cell>
          <cell r="V45">
            <v>0</v>
          </cell>
          <cell r="W45">
            <v>101.2515303693708</v>
          </cell>
          <cell r="X45">
            <v>0</v>
          </cell>
          <cell r="Y45">
            <v>3390.6120000000001</v>
          </cell>
          <cell r="Z45">
            <v>460.35600000000005</v>
          </cell>
          <cell r="AA45">
            <v>0</v>
          </cell>
          <cell r="AB45">
            <v>290.87123851656571</v>
          </cell>
          <cell r="AC45">
            <v>247.34988918809131</v>
          </cell>
          <cell r="AD45">
            <v>-73.781250230977321</v>
          </cell>
          <cell r="AE45">
            <v>0</v>
          </cell>
          <cell r="AF45">
            <v>155.81081292297799</v>
          </cell>
          <cell r="AG45">
            <v>0</v>
          </cell>
          <cell r="AH45" t="str">
            <v>BE CO NTS</v>
          </cell>
          <cell r="AI45" t="str">
            <v>BE CO NTS</v>
          </cell>
          <cell r="AJ45" t="str">
            <v>BE VA</v>
          </cell>
          <cell r="AK45" t="str">
            <v>BE CO NTS</v>
          </cell>
          <cell r="AL45" t="str">
            <v>BE CO NTS</v>
          </cell>
          <cell r="AM45" t="str">
            <v>BE CO NTS</v>
          </cell>
          <cell r="AN45" t="str">
            <v>BE CO NTS</v>
          </cell>
          <cell r="AO45" t="str">
            <v>BE CO NTS</v>
          </cell>
        </row>
        <row r="46">
          <cell r="E46" t="str">
            <v>BE CO NTS</v>
          </cell>
          <cell r="F46" t="str">
            <v>BE VA</v>
          </cell>
          <cell r="G46">
            <v>3300</v>
          </cell>
          <cell r="H46">
            <v>492</v>
          </cell>
          <cell r="I46">
            <v>0</v>
          </cell>
          <cell r="J46">
            <v>284.18522882102479</v>
          </cell>
          <cell r="K46">
            <v>248.24208882102479</v>
          </cell>
          <cell r="L46">
            <v>-55.50080471528581</v>
          </cell>
          <cell r="M46">
            <v>0</v>
          </cell>
          <cell r="N46">
            <v>176.12128410573899</v>
          </cell>
          <cell r="O46">
            <v>1050</v>
          </cell>
          <cell r="P46">
            <v>4114.5</v>
          </cell>
          <cell r="Q46">
            <v>639.6</v>
          </cell>
          <cell r="R46">
            <v>0</v>
          </cell>
          <cell r="S46">
            <v>365.11235068405864</v>
          </cell>
          <cell r="T46">
            <v>319.36178374405864</v>
          </cell>
          <cell r="U46">
            <v>-6.1192705683511246</v>
          </cell>
          <cell r="V46">
            <v>0</v>
          </cell>
          <cell r="W46">
            <v>295.54240217570754</v>
          </cell>
          <cell r="X46">
            <v>0</v>
          </cell>
          <cell r="Y46">
            <v>4927.6500000000005</v>
          </cell>
          <cell r="Z46">
            <v>831.48</v>
          </cell>
          <cell r="AA46">
            <v>0</v>
          </cell>
          <cell r="AB46">
            <v>455.22598711893818</v>
          </cell>
          <cell r="AC46">
            <v>399.18161354915617</v>
          </cell>
          <cell r="AD46">
            <v>-6.7660420221507236</v>
          </cell>
          <cell r="AE46">
            <v>0</v>
          </cell>
          <cell r="AF46">
            <v>373.58161059030544</v>
          </cell>
          <cell r="AG46">
            <v>0</v>
          </cell>
          <cell r="AH46" t="str">
            <v>BE CO NTS</v>
          </cell>
          <cell r="AI46" t="str">
            <v>BE CO NTS</v>
          </cell>
          <cell r="AJ46" t="str">
            <v>BE VA</v>
          </cell>
          <cell r="AK46" t="str">
            <v>BE CO NTS</v>
          </cell>
          <cell r="AL46" t="str">
            <v>BE CO NTS</v>
          </cell>
          <cell r="AM46" t="str">
            <v>BE CO NTS</v>
          </cell>
          <cell r="AN46" t="str">
            <v>BE CO NTS</v>
          </cell>
          <cell r="AO46" t="str">
            <v>BE CO NTS</v>
          </cell>
        </row>
        <row r="47">
          <cell r="E47" t="str">
            <v>BE DO NTS</v>
          </cell>
          <cell r="F47" t="str">
            <v>BE VA</v>
          </cell>
          <cell r="G47">
            <v>3370</v>
          </cell>
          <cell r="H47">
            <v>450</v>
          </cell>
          <cell r="I47">
            <v>0</v>
          </cell>
          <cell r="J47">
            <v>78.056894979107426</v>
          </cell>
          <cell r="K47">
            <v>30.866694979107429</v>
          </cell>
          <cell r="L47">
            <v>0</v>
          </cell>
          <cell r="M47">
            <v>0</v>
          </cell>
          <cell r="N47">
            <v>30.866694979107429</v>
          </cell>
          <cell r="O47">
            <v>0</v>
          </cell>
          <cell r="P47">
            <v>3985</v>
          </cell>
          <cell r="Q47">
            <v>500</v>
          </cell>
          <cell r="R47">
            <v>0</v>
          </cell>
          <cell r="S47">
            <v>133.05398685052046</v>
          </cell>
          <cell r="T47">
            <v>76.259872374364647</v>
          </cell>
          <cell r="U47">
            <v>0</v>
          </cell>
          <cell r="V47">
            <v>0</v>
          </cell>
          <cell r="W47">
            <v>76.259872374364647</v>
          </cell>
          <cell r="X47">
            <v>0</v>
          </cell>
          <cell r="Y47">
            <v>4300</v>
          </cell>
          <cell r="Z47">
            <v>550</v>
          </cell>
          <cell r="AA47">
            <v>0</v>
          </cell>
          <cell r="AB47">
            <v>153.62130986860222</v>
          </cell>
          <cell r="AC47">
            <v>91.148579347610365</v>
          </cell>
          <cell r="AD47">
            <v>0</v>
          </cell>
          <cell r="AE47">
            <v>0</v>
          </cell>
          <cell r="AF47">
            <v>91.148579347610365</v>
          </cell>
          <cell r="AG47">
            <v>0</v>
          </cell>
          <cell r="AH47" t="str">
            <v>BE DO NTS</v>
          </cell>
          <cell r="AI47" t="str">
            <v>BE DO NTS</v>
          </cell>
          <cell r="AJ47" t="str">
            <v>BE VA</v>
          </cell>
          <cell r="AK47" t="str">
            <v>BE DO NTS</v>
          </cell>
          <cell r="AL47" t="str">
            <v>BE DO NTS</v>
          </cell>
          <cell r="AM47" t="str">
            <v>BE DO NTS</v>
          </cell>
          <cell r="AN47" t="str">
            <v>BE DO NTS</v>
          </cell>
          <cell r="AO47" t="str">
            <v>BE DO NTS</v>
          </cell>
        </row>
        <row r="48">
          <cell r="E48" t="str">
            <v>BE DO NTS</v>
          </cell>
          <cell r="F48" t="str">
            <v>BE VA</v>
          </cell>
          <cell r="G48">
            <v>3500</v>
          </cell>
          <cell r="H48">
            <v>0</v>
          </cell>
          <cell r="I48">
            <v>0</v>
          </cell>
          <cell r="J48">
            <v>189.89434814281327</v>
          </cell>
          <cell r="K48">
            <v>147.89434814281327</v>
          </cell>
          <cell r="L48">
            <v>0</v>
          </cell>
          <cell r="M48">
            <v>0</v>
          </cell>
          <cell r="N48">
            <v>147.89434814281327</v>
          </cell>
          <cell r="O48">
            <v>0</v>
          </cell>
          <cell r="P48">
            <v>5000</v>
          </cell>
          <cell r="Q48">
            <v>0</v>
          </cell>
          <cell r="R48">
            <v>0</v>
          </cell>
          <cell r="S48">
            <v>288.70408746796932</v>
          </cell>
          <cell r="T48">
            <v>227.52433657681931</v>
          </cell>
          <cell r="U48">
            <v>0</v>
          </cell>
          <cell r="V48">
            <v>0</v>
          </cell>
          <cell r="W48">
            <v>227.52433657681931</v>
          </cell>
          <cell r="X48">
            <v>0</v>
          </cell>
          <cell r="Y48">
            <v>6500</v>
          </cell>
          <cell r="Z48">
            <v>0</v>
          </cell>
          <cell r="AA48">
            <v>0</v>
          </cell>
          <cell r="AB48">
            <v>397.87922616433582</v>
          </cell>
          <cell r="AC48">
            <v>316.81799849608268</v>
          </cell>
          <cell r="AD48">
            <v>0</v>
          </cell>
          <cell r="AE48">
            <v>0</v>
          </cell>
          <cell r="AF48">
            <v>316.81799849608268</v>
          </cell>
          <cell r="AG48">
            <v>0</v>
          </cell>
          <cell r="AH48" t="str">
            <v>BE DO NTS</v>
          </cell>
          <cell r="AI48" t="str">
            <v>BE DO NTS</v>
          </cell>
          <cell r="AJ48" t="str">
            <v>BE VA</v>
          </cell>
          <cell r="AK48" t="str">
            <v>BE DO NTS</v>
          </cell>
          <cell r="AL48" t="str">
            <v>BE DO NTS</v>
          </cell>
          <cell r="AM48" t="str">
            <v>BE DO NTS</v>
          </cell>
          <cell r="AN48" t="str">
            <v>BE DO NTS</v>
          </cell>
          <cell r="AO48" t="str">
            <v>BE DO NTS</v>
          </cell>
        </row>
        <row r="49">
          <cell r="E49" t="str">
            <v>BE DO NTS</v>
          </cell>
          <cell r="F49" t="str">
            <v>BE VA</v>
          </cell>
          <cell r="G49">
            <v>2300</v>
          </cell>
          <cell r="H49">
            <v>288</v>
          </cell>
          <cell r="I49">
            <v>0</v>
          </cell>
          <cell r="J49">
            <v>14.050014635097909</v>
          </cell>
          <cell r="K49">
            <v>-13.549985364902092</v>
          </cell>
          <cell r="L49">
            <v>0</v>
          </cell>
          <cell r="M49">
            <v>0</v>
          </cell>
          <cell r="N49">
            <v>-13.549985364902092</v>
          </cell>
          <cell r="O49">
            <v>0</v>
          </cell>
          <cell r="P49">
            <v>2415</v>
          </cell>
          <cell r="Q49">
            <v>302.39999999999998</v>
          </cell>
          <cell r="R49">
            <v>0</v>
          </cell>
          <cell r="S49">
            <v>93.129319973373867</v>
          </cell>
          <cell r="T49">
            <v>63.57950029294841</v>
          </cell>
          <cell r="U49">
            <v>0</v>
          </cell>
          <cell r="V49">
            <v>0</v>
          </cell>
          <cell r="W49">
            <v>63.57950029294841</v>
          </cell>
          <cell r="X49">
            <v>0</v>
          </cell>
          <cell r="Y49">
            <v>2535.7500000000005</v>
          </cell>
          <cell r="Z49">
            <v>317.52000000000004</v>
          </cell>
          <cell r="AA49">
            <v>0</v>
          </cell>
          <cell r="AB49">
            <v>102.55412054607507</v>
          </cell>
          <cell r="AC49">
            <v>70.930888536879237</v>
          </cell>
          <cell r="AD49">
            <v>0</v>
          </cell>
          <cell r="AE49">
            <v>0</v>
          </cell>
          <cell r="AF49">
            <v>70.930888536879237</v>
          </cell>
          <cell r="AG49">
            <v>0</v>
          </cell>
          <cell r="AH49" t="str">
            <v>BE DO NTS</v>
          </cell>
          <cell r="AI49" t="str">
            <v>BE DO NTS</v>
          </cell>
          <cell r="AJ49" t="str">
            <v>BE VA</v>
          </cell>
          <cell r="AK49" t="str">
            <v>BE DO NTS</v>
          </cell>
          <cell r="AL49" t="str">
            <v>BE DO NTS</v>
          </cell>
          <cell r="AM49" t="str">
            <v>BE DO NTS</v>
          </cell>
          <cell r="AN49" t="str">
            <v>BE DO NTS</v>
          </cell>
          <cell r="AO49" t="str">
            <v>BE DO NTS</v>
          </cell>
        </row>
        <row r="50">
          <cell r="E50" t="str">
            <v>BE CO NTS</v>
          </cell>
          <cell r="F50" t="str">
            <v>BE VA</v>
          </cell>
          <cell r="G50">
            <v>4180</v>
          </cell>
          <cell r="H50">
            <v>0</v>
          </cell>
          <cell r="I50">
            <v>0</v>
          </cell>
          <cell r="J50">
            <v>161.95985999999982</v>
          </cell>
          <cell r="K50">
            <v>134.31985999999984</v>
          </cell>
          <cell r="L50">
            <v>-9.9192439532452585</v>
          </cell>
          <cell r="M50">
            <v>0</v>
          </cell>
          <cell r="N50">
            <v>124.40061604675458</v>
          </cell>
          <cell r="O50">
            <v>72.39</v>
          </cell>
          <cell r="P50">
            <v>4180</v>
          </cell>
          <cell r="Q50">
            <v>0</v>
          </cell>
          <cell r="R50">
            <v>0</v>
          </cell>
          <cell r="S50">
            <v>164.98850938199985</v>
          </cell>
          <cell r="T50">
            <v>136.83164138199984</v>
          </cell>
          <cell r="U50">
            <v>-7.3033088151709453</v>
          </cell>
          <cell r="V50">
            <v>0</v>
          </cell>
          <cell r="W50">
            <v>129.52833256682891</v>
          </cell>
          <cell r="X50">
            <v>0</v>
          </cell>
          <cell r="Y50">
            <v>4180</v>
          </cell>
          <cell r="Z50">
            <v>0</v>
          </cell>
          <cell r="AA50">
            <v>0</v>
          </cell>
          <cell r="AB50">
            <v>168.17278761307239</v>
          </cell>
          <cell r="AC50">
            <v>139.47249206067238</v>
          </cell>
          <cell r="AD50">
            <v>-7.4442626753037455</v>
          </cell>
          <cell r="AE50">
            <v>0</v>
          </cell>
          <cell r="AF50">
            <v>132.02822938536863</v>
          </cell>
          <cell r="AG50">
            <v>0</v>
          </cell>
          <cell r="AH50" t="str">
            <v>BE VA</v>
          </cell>
          <cell r="AI50" t="str">
            <v>BE VA</v>
          </cell>
          <cell r="AJ50" t="str">
            <v>BE VA</v>
          </cell>
          <cell r="AK50" t="str">
            <v>BE VA</v>
          </cell>
          <cell r="AL50" t="str">
            <v>BE VA</v>
          </cell>
          <cell r="AM50" t="str">
            <v>BE VA</v>
          </cell>
          <cell r="AN50" t="str">
            <v>BE VA</v>
          </cell>
          <cell r="AO50" t="str">
            <v>BE VA</v>
          </cell>
        </row>
        <row r="51">
          <cell r="E51" t="str">
            <v>CA VA</v>
          </cell>
          <cell r="F51" t="str">
            <v>CA VA</v>
          </cell>
          <cell r="G51">
            <v>9900.33</v>
          </cell>
          <cell r="H51">
            <v>2435.4811799999998</v>
          </cell>
          <cell r="I51">
            <v>1532.6</v>
          </cell>
          <cell r="J51">
            <v>1063.292471901</v>
          </cell>
          <cell r="K51">
            <v>1100.796656901</v>
          </cell>
          <cell r="L51">
            <v>-109.41000000000001</v>
          </cell>
          <cell r="M51">
            <v>47.969271850000027</v>
          </cell>
          <cell r="N51">
            <v>876.94368190099965</v>
          </cell>
          <cell r="O51">
            <v>427.47919000000002</v>
          </cell>
          <cell r="P51">
            <v>10421.400000000001</v>
          </cell>
          <cell r="Q51">
            <v>2563.6643999999997</v>
          </cell>
          <cell r="R51">
            <v>1532.6</v>
          </cell>
          <cell r="S51">
            <v>1142.0571942516003</v>
          </cell>
          <cell r="T51">
            <v>1175.5491402516004</v>
          </cell>
          <cell r="U51">
            <v>-105.53820000000002</v>
          </cell>
          <cell r="V51">
            <v>51.478327460000003</v>
          </cell>
          <cell r="W51">
            <v>944.1624342516003</v>
          </cell>
          <cell r="X51">
            <v>0</v>
          </cell>
          <cell r="Y51">
            <v>10421.400000000001</v>
          </cell>
          <cell r="Z51">
            <v>2563.6643999999997</v>
          </cell>
          <cell r="AA51">
            <v>1532.6</v>
          </cell>
          <cell r="AB51">
            <v>1165.3151941366323</v>
          </cell>
          <cell r="AC51">
            <v>1197.6378590566324</v>
          </cell>
          <cell r="AD51">
            <v>-114.69896400000002</v>
          </cell>
          <cell r="AE51">
            <v>49.240390809200008</v>
          </cell>
          <cell r="AF51">
            <v>950.50591573663235</v>
          </cell>
          <cell r="AG51">
            <v>0</v>
          </cell>
          <cell r="AH51" t="str">
            <v>CA VA</v>
          </cell>
          <cell r="AI51" t="str">
            <v>CA VA</v>
          </cell>
          <cell r="AJ51" t="str">
            <v>CA VA</v>
          </cell>
          <cell r="AK51" t="str">
            <v>CA VA</v>
          </cell>
          <cell r="AL51" t="str">
            <v>CA VA</v>
          </cell>
          <cell r="AM51" t="str">
            <v>CA VA</v>
          </cell>
          <cell r="AN51" t="str">
            <v>CA VA</v>
          </cell>
          <cell r="AO51" t="str">
            <v>CA VA</v>
          </cell>
        </row>
        <row r="52">
          <cell r="E52" t="str">
            <v>CA VA</v>
          </cell>
          <cell r="F52" t="str">
            <v>CA VA</v>
          </cell>
          <cell r="G52">
            <v>10780</v>
          </cell>
          <cell r="H52">
            <v>2651.88</v>
          </cell>
          <cell r="I52">
            <v>645.64599999999996</v>
          </cell>
          <cell r="J52">
            <v>1224.9119959999998</v>
          </cell>
          <cell r="K52">
            <v>1224.8427559999998</v>
          </cell>
          <cell r="L52">
            <v>-132.07</v>
          </cell>
          <cell r="M52">
            <v>-53.404755800000025</v>
          </cell>
          <cell r="N52">
            <v>855.11860019999995</v>
          </cell>
          <cell r="O52">
            <v>584.99699999999996</v>
          </cell>
          <cell r="P52">
            <v>11000</v>
          </cell>
          <cell r="Q52">
            <v>2706</v>
          </cell>
          <cell r="R52">
            <v>645.64599999999996</v>
          </cell>
          <cell r="S52">
            <v>1275.3484040000001</v>
          </cell>
          <cell r="T52">
            <v>1273.695164</v>
          </cell>
          <cell r="U52">
            <v>-131.20139999999998</v>
          </cell>
          <cell r="V52">
            <v>-53.346315799999985</v>
          </cell>
          <cell r="W52">
            <v>895.33684820000008</v>
          </cell>
          <cell r="X52">
            <v>0</v>
          </cell>
          <cell r="Y52">
            <v>11000</v>
          </cell>
          <cell r="Z52">
            <v>2706</v>
          </cell>
          <cell r="AA52">
            <v>645.64599999999996</v>
          </cell>
          <cell r="AB52">
            <v>1301.2953720799999</v>
          </cell>
          <cell r="AC52">
            <v>1298.8342920799998</v>
          </cell>
          <cell r="AD52">
            <v>-140.875428</v>
          </cell>
          <cell r="AE52">
            <v>-55.739398999999977</v>
          </cell>
          <cell r="AF52">
            <v>903.53265307999982</v>
          </cell>
          <cell r="AG52">
            <v>0</v>
          </cell>
          <cell r="AH52" t="str">
            <v>CA VA</v>
          </cell>
          <cell r="AI52" t="str">
            <v>CA VA</v>
          </cell>
          <cell r="AJ52" t="str">
            <v>CA VA</v>
          </cell>
          <cell r="AK52" t="str">
            <v>CA VA</v>
          </cell>
          <cell r="AL52" t="str">
            <v>CA VA</v>
          </cell>
          <cell r="AM52" t="str">
            <v>CA VA</v>
          </cell>
          <cell r="AN52" t="str">
            <v>CA VA</v>
          </cell>
          <cell r="AO52" t="str">
            <v>CA VA</v>
          </cell>
        </row>
        <row r="53">
          <cell r="E53" t="str">
            <v>CA CO NTI</v>
          </cell>
          <cell r="F53" t="str">
            <v>CA VA</v>
          </cell>
          <cell r="G53">
            <v>9900</v>
          </cell>
          <cell r="H53">
            <v>1782</v>
          </cell>
          <cell r="I53">
            <v>435.80925000000002</v>
          </cell>
          <cell r="J53">
            <v>955.08269999999993</v>
          </cell>
          <cell r="K53">
            <v>1321.59195</v>
          </cell>
          <cell r="L53">
            <v>-1014.5859999999999</v>
          </cell>
          <cell r="M53">
            <v>0</v>
          </cell>
          <cell r="N53">
            <v>246.71495000000016</v>
          </cell>
          <cell r="O53">
            <v>3893</v>
          </cell>
          <cell r="P53">
            <v>11000</v>
          </cell>
          <cell r="Q53">
            <v>1980</v>
          </cell>
          <cell r="R53">
            <v>493.91715000000005</v>
          </cell>
          <cell r="S53">
            <v>1060.705607789344</v>
          </cell>
          <cell r="T53">
            <v>1475.8818850520481</v>
          </cell>
          <cell r="U53">
            <v>-425.36234648282209</v>
          </cell>
          <cell r="V53">
            <v>0</v>
          </cell>
          <cell r="W53">
            <v>982.0149792877786</v>
          </cell>
          <cell r="X53">
            <v>0</v>
          </cell>
          <cell r="Y53">
            <v>11000</v>
          </cell>
          <cell r="Z53">
            <v>1980</v>
          </cell>
          <cell r="AA53">
            <v>503.60180000000003</v>
          </cell>
          <cell r="AB53">
            <v>1060.1969701690871</v>
          </cell>
          <cell r="AC53">
            <v>1483.2059298536547</v>
          </cell>
          <cell r="AD53">
            <v>-442.73464497402654</v>
          </cell>
          <cell r="AE53">
            <v>0</v>
          </cell>
          <cell r="AF53">
            <v>970.35551380520167</v>
          </cell>
          <cell r="AG53">
            <v>0</v>
          </cell>
          <cell r="AH53" t="str">
            <v>CA VA</v>
          </cell>
          <cell r="AI53" t="str">
            <v>CA VA</v>
          </cell>
          <cell r="AJ53" t="str">
            <v>CA CO NTI</v>
          </cell>
          <cell r="AK53" t="str">
            <v>CA VA</v>
          </cell>
          <cell r="AL53" t="str">
            <v>CA VA</v>
          </cell>
          <cell r="AM53" t="str">
            <v>CA VA</v>
          </cell>
          <cell r="AN53" t="str">
            <v>CA VA</v>
          </cell>
          <cell r="AO53" t="str">
            <v>CA VA</v>
          </cell>
        </row>
        <row r="54">
          <cell r="E54" t="str">
            <v>CA VA</v>
          </cell>
          <cell r="F54" t="str">
            <v>CA VA</v>
          </cell>
          <cell r="G54">
            <v>15061.2286</v>
          </cell>
          <cell r="H54">
            <v>3509.2662638000002</v>
          </cell>
          <cell r="I54">
            <v>1377.4</v>
          </cell>
          <cell r="J54">
            <v>1695.1698952643401</v>
          </cell>
          <cell r="K54">
            <v>1725.0995951643401</v>
          </cell>
          <cell r="L54">
            <v>-301.46100000000001</v>
          </cell>
          <cell r="M54">
            <v>46.077947309000095</v>
          </cell>
          <cell r="N54">
            <v>1194.1680862843402</v>
          </cell>
          <cell r="O54">
            <v>607.48299999999995</v>
          </cell>
          <cell r="P54">
            <v>15337.3</v>
          </cell>
          <cell r="Q54">
            <v>3573.5909000000001</v>
          </cell>
          <cell r="R54">
            <v>1377.4</v>
          </cell>
          <cell r="S54">
            <v>1761.3805929874</v>
          </cell>
          <cell r="T54">
            <v>1789.2704319873999</v>
          </cell>
          <cell r="U54">
            <v>-298.07821999999999</v>
          </cell>
          <cell r="V54">
            <v>46.535317490000004</v>
          </cell>
          <cell r="W54">
            <v>1249.5814751874</v>
          </cell>
          <cell r="X54">
            <v>0</v>
          </cell>
          <cell r="Y54">
            <v>15337.3</v>
          </cell>
          <cell r="Z54">
            <v>3573.5909000000001</v>
          </cell>
          <cell r="AA54">
            <v>1377.4</v>
          </cell>
          <cell r="AB54">
            <v>1797.2216968471482</v>
          </cell>
          <cell r="AC54">
            <v>1824.0164526271483</v>
          </cell>
          <cell r="AD54">
            <v>-307.32978439999999</v>
          </cell>
          <cell r="AE54">
            <v>43.956408639799953</v>
          </cell>
          <cell r="AF54">
            <v>1265.7341014911481</v>
          </cell>
          <cell r="AG54">
            <v>0</v>
          </cell>
          <cell r="AH54" t="str">
            <v>CA VA</v>
          </cell>
          <cell r="AI54" t="str">
            <v>CA VA</v>
          </cell>
          <cell r="AJ54" t="str">
            <v>CA VA</v>
          </cell>
          <cell r="AK54" t="str">
            <v>CA VA</v>
          </cell>
          <cell r="AL54" t="str">
            <v>CA VA</v>
          </cell>
          <cell r="AM54" t="str">
            <v>CA VA</v>
          </cell>
          <cell r="AN54" t="str">
            <v>CA VA</v>
          </cell>
          <cell r="AO54" t="str">
            <v>CA VA</v>
          </cell>
        </row>
        <row r="55">
          <cell r="E55" t="str">
            <v>CA VA</v>
          </cell>
          <cell r="F55" t="str">
            <v>CA VA</v>
          </cell>
          <cell r="G55">
            <v>5202.24</v>
          </cell>
          <cell r="H55">
            <v>1004.03232</v>
          </cell>
          <cell r="I55">
            <v>1391.86</v>
          </cell>
          <cell r="J55">
            <v>739.81887398400011</v>
          </cell>
          <cell r="K55">
            <v>656.33856998400006</v>
          </cell>
          <cell r="L55">
            <v>-127.7</v>
          </cell>
          <cell r="M55">
            <v>-42.043549600000006</v>
          </cell>
          <cell r="N55">
            <v>430.28724598399998</v>
          </cell>
          <cell r="O55">
            <v>701.58300000000008</v>
          </cell>
          <cell r="P55">
            <v>5419</v>
          </cell>
          <cell r="Q55">
            <v>1045.867</v>
          </cell>
          <cell r="R55">
            <v>1391.86</v>
          </cell>
          <cell r="S55">
            <v>786.27431360800017</v>
          </cell>
          <cell r="T55">
            <v>692.35701560799998</v>
          </cell>
          <cell r="U55">
            <v>-126.744</v>
          </cell>
          <cell r="V55">
            <v>-43.634457700000013</v>
          </cell>
          <cell r="W55">
            <v>459.02654760800004</v>
          </cell>
          <cell r="X55">
            <v>0</v>
          </cell>
          <cell r="Y55">
            <v>5419</v>
          </cell>
          <cell r="Z55">
            <v>1045.867</v>
          </cell>
          <cell r="AA55">
            <v>1391.86</v>
          </cell>
          <cell r="AB55">
            <v>802.21655988016028</v>
          </cell>
          <cell r="AC55">
            <v>704.75068392016033</v>
          </cell>
          <cell r="AD55">
            <v>-136.32888</v>
          </cell>
          <cell r="AE55">
            <v>-47.652750454000035</v>
          </cell>
          <cell r="AF55">
            <v>455.5580029601602</v>
          </cell>
          <cell r="AG55">
            <v>0</v>
          </cell>
          <cell r="AH55" t="str">
            <v>CA VA</v>
          </cell>
          <cell r="AI55" t="str">
            <v>CA VA</v>
          </cell>
          <cell r="AJ55" t="str">
            <v>CA VA</v>
          </cell>
          <cell r="AK55" t="str">
            <v>CA VA</v>
          </cell>
          <cell r="AL55" t="str">
            <v>CA VA</v>
          </cell>
          <cell r="AM55" t="str">
            <v>CA VA</v>
          </cell>
          <cell r="AN55" t="str">
            <v>CA VA</v>
          </cell>
          <cell r="AO55" t="str">
            <v>CA VA</v>
          </cell>
        </row>
        <row r="56">
          <cell r="E56" t="str">
            <v>CA VA</v>
          </cell>
          <cell r="F56" t="str">
            <v>CA VA</v>
          </cell>
          <cell r="G56">
            <v>11447.499999999998</v>
          </cell>
          <cell r="H56">
            <v>2610.0300000000002</v>
          </cell>
          <cell r="I56">
            <v>1367.366</v>
          </cell>
          <cell r="J56">
            <v>1298.5345702499999</v>
          </cell>
          <cell r="K56">
            <v>1333.64178025</v>
          </cell>
          <cell r="L56">
            <v>-115.93400000000001</v>
          </cell>
          <cell r="M56">
            <v>89.751873899999993</v>
          </cell>
          <cell r="N56">
            <v>1109.56404165</v>
          </cell>
          <cell r="O56">
            <v>568.32299999999998</v>
          </cell>
          <cell r="P56">
            <v>12050</v>
          </cell>
          <cell r="Q56">
            <v>2747.4000000000005</v>
          </cell>
          <cell r="R56">
            <v>1367.366</v>
          </cell>
          <cell r="S56">
            <v>1394.6980648999997</v>
          </cell>
          <cell r="T56">
            <v>1426.3469248999997</v>
          </cell>
          <cell r="U56">
            <v>-98.677680000000009</v>
          </cell>
          <cell r="V56">
            <v>94.03644639999996</v>
          </cell>
          <cell r="W56">
            <v>1205.5440862999997</v>
          </cell>
          <cell r="X56">
            <v>0</v>
          </cell>
          <cell r="Y56">
            <v>12050</v>
          </cell>
          <cell r="Z56">
            <v>2747.4000000000005</v>
          </cell>
          <cell r="AA56">
            <v>1367.366</v>
          </cell>
          <cell r="AB56">
            <v>1423.074026198</v>
          </cell>
          <cell r="AC56">
            <v>1453.715024198</v>
          </cell>
          <cell r="AD56">
            <v>-107.70123360000001</v>
          </cell>
          <cell r="AE56">
            <v>91.735770099999996</v>
          </cell>
          <cell r="AF56">
            <v>1216.264723598</v>
          </cell>
          <cell r="AG56">
            <v>0</v>
          </cell>
          <cell r="AH56" t="str">
            <v>CA VA</v>
          </cell>
          <cell r="AI56" t="str">
            <v>CA VA</v>
          </cell>
          <cell r="AJ56" t="str">
            <v>CA VA</v>
          </cell>
          <cell r="AK56" t="str">
            <v>CA VA</v>
          </cell>
          <cell r="AL56" t="str">
            <v>CA VA</v>
          </cell>
          <cell r="AM56" t="str">
            <v>CA VA</v>
          </cell>
          <cell r="AN56" t="str">
            <v>CA VA</v>
          </cell>
          <cell r="AO56" t="str">
            <v>CA VA</v>
          </cell>
        </row>
        <row r="57">
          <cell r="E57" t="str">
            <v>CA VA</v>
          </cell>
          <cell r="F57" t="str">
            <v>CA VA</v>
          </cell>
          <cell r="G57">
            <v>6300</v>
          </cell>
          <cell r="H57">
            <v>1638</v>
          </cell>
          <cell r="I57">
            <v>1350</v>
          </cell>
          <cell r="J57">
            <v>889.90020000000004</v>
          </cell>
          <cell r="K57">
            <v>844.90020000000004</v>
          </cell>
          <cell r="L57">
            <v>-78.36</v>
          </cell>
          <cell r="M57">
            <v>83.63</v>
          </cell>
          <cell r="N57">
            <v>720.39019999999994</v>
          </cell>
          <cell r="O57">
            <v>980.43900000000008</v>
          </cell>
          <cell r="P57">
            <v>6650</v>
          </cell>
          <cell r="Q57">
            <v>1729</v>
          </cell>
          <cell r="R57">
            <v>1425</v>
          </cell>
          <cell r="S57">
            <v>958.39188200000012</v>
          </cell>
          <cell r="T57">
            <v>908.23188200000016</v>
          </cell>
          <cell r="U57">
            <v>-47.857199999999999</v>
          </cell>
          <cell r="V57">
            <v>95.985299999999953</v>
          </cell>
          <cell r="W57">
            <v>816.6301820000001</v>
          </cell>
          <cell r="X57">
            <v>0</v>
          </cell>
          <cell r="Y57">
            <v>7000</v>
          </cell>
          <cell r="Z57">
            <v>1820</v>
          </cell>
          <cell r="AA57">
            <v>1500</v>
          </cell>
          <cell r="AB57">
            <v>1029.2902312000001</v>
          </cell>
          <cell r="AC57">
            <v>973.63423120000016</v>
          </cell>
          <cell r="AD57">
            <v>-55.864344000000003</v>
          </cell>
          <cell r="AE57">
            <v>108.45695999999994</v>
          </cell>
          <cell r="AF57">
            <v>876.20116720000021</v>
          </cell>
          <cell r="AG57">
            <v>0</v>
          </cell>
          <cell r="AH57" t="str">
            <v>CA VA</v>
          </cell>
          <cell r="AI57" t="str">
            <v>CA VA</v>
          </cell>
          <cell r="AJ57" t="str">
            <v>CA VA</v>
          </cell>
          <cell r="AK57" t="str">
            <v>CA VA</v>
          </cell>
          <cell r="AL57" t="str">
            <v>CA VA</v>
          </cell>
          <cell r="AM57" t="str">
            <v>CA VA</v>
          </cell>
          <cell r="AN57" t="str">
            <v>CA VA</v>
          </cell>
          <cell r="AO57" t="str">
            <v>CA VA</v>
          </cell>
        </row>
        <row r="58">
          <cell r="E58" t="str">
            <v>CA KDR</v>
          </cell>
          <cell r="F58" t="str">
            <v>CA VA</v>
          </cell>
          <cell r="G58">
            <v>8500</v>
          </cell>
          <cell r="H58">
            <v>1604.8</v>
          </cell>
          <cell r="I58">
            <v>151.29999999999998</v>
          </cell>
          <cell r="J58">
            <v>823.63932705999991</v>
          </cell>
          <cell r="K58">
            <v>939.23932705999982</v>
          </cell>
          <cell r="L58">
            <v>-482.53000000000003</v>
          </cell>
          <cell r="M58">
            <v>0</v>
          </cell>
          <cell r="N58">
            <v>404.94432705999981</v>
          </cell>
          <cell r="O58">
            <v>2308</v>
          </cell>
          <cell r="P58">
            <v>10000</v>
          </cell>
          <cell r="Q58">
            <v>1888</v>
          </cell>
          <cell r="R58">
            <v>181.56</v>
          </cell>
          <cell r="S58">
            <v>942.58680000000015</v>
          </cell>
          <cell r="T58">
            <v>1081.3068000000003</v>
          </cell>
          <cell r="U58">
            <v>-293.26530000000002</v>
          </cell>
          <cell r="V58">
            <v>0</v>
          </cell>
          <cell r="W58">
            <v>725.92350000000022</v>
          </cell>
          <cell r="X58">
            <v>0</v>
          </cell>
          <cell r="Y58">
            <v>10000</v>
          </cell>
          <cell r="Z58">
            <v>1888</v>
          </cell>
          <cell r="AA58">
            <v>185.12</v>
          </cell>
          <cell r="AB58">
            <v>942.17880000000014</v>
          </cell>
          <cell r="AC58">
            <v>1083.51632</v>
          </cell>
          <cell r="AD58">
            <v>-298.95380599999999</v>
          </cell>
          <cell r="AE58">
            <v>0</v>
          </cell>
          <cell r="AF58">
            <v>721.07791799999995</v>
          </cell>
          <cell r="AG58">
            <v>0</v>
          </cell>
          <cell r="AH58" t="str">
            <v>CA VA</v>
          </cell>
          <cell r="AI58" t="str">
            <v>CA VA</v>
          </cell>
          <cell r="AJ58" t="str">
            <v>CA KDR</v>
          </cell>
          <cell r="AK58" t="str">
            <v>CA VA</v>
          </cell>
          <cell r="AL58" t="str">
            <v>CA VA</v>
          </cell>
          <cell r="AM58" t="str">
            <v>CA VA</v>
          </cell>
          <cell r="AN58" t="str">
            <v>CA VA</v>
          </cell>
          <cell r="AO58" t="str">
            <v>CA VA</v>
          </cell>
        </row>
        <row r="59">
          <cell r="E59" t="str">
            <v>CA VA</v>
          </cell>
          <cell r="F59" t="str">
            <v>CA VA</v>
          </cell>
          <cell r="G59">
            <v>9574.2656999999999</v>
          </cell>
          <cell r="H59">
            <v>2087.1899226</v>
          </cell>
          <cell r="I59">
            <v>908.2</v>
          </cell>
          <cell r="J59">
            <v>1065.43673364141</v>
          </cell>
          <cell r="K59">
            <v>1079.71681770141</v>
          </cell>
          <cell r="L59">
            <v>-98.085999999999999</v>
          </cell>
          <cell r="M59">
            <v>4.2273755744999875</v>
          </cell>
          <cell r="N59">
            <v>829.19766814141008</v>
          </cell>
          <cell r="O59">
            <v>536.83491000000004</v>
          </cell>
          <cell r="P59">
            <v>9759.7000000000007</v>
          </cell>
          <cell r="Q59">
            <v>2127.6146000000003</v>
          </cell>
          <cell r="R59">
            <v>908.2</v>
          </cell>
          <cell r="S59">
            <v>1108.1839336822002</v>
          </cell>
          <cell r="T59">
            <v>1120.8653788822</v>
          </cell>
          <cell r="U59">
            <v>-97.047719999999998</v>
          </cell>
          <cell r="V59">
            <v>4.3428917899999817</v>
          </cell>
          <cell r="W59">
            <v>863.28416368219985</v>
          </cell>
          <cell r="X59">
            <v>0</v>
          </cell>
          <cell r="Y59">
            <v>9759.7000000000007</v>
          </cell>
          <cell r="Z59">
            <v>2127.6146000000003</v>
          </cell>
          <cell r="AA59">
            <v>908.2</v>
          </cell>
          <cell r="AB59">
            <v>1130.7380003558442</v>
          </cell>
          <cell r="AC59">
            <v>1142.5832344598441</v>
          </cell>
          <cell r="AD59">
            <v>-106.0386744</v>
          </cell>
          <cell r="AE59">
            <v>2.4208112258000298</v>
          </cell>
          <cell r="AF59">
            <v>869.79145655584398</v>
          </cell>
          <cell r="AG59">
            <v>0</v>
          </cell>
          <cell r="AH59" t="str">
            <v>CA VA</v>
          </cell>
          <cell r="AI59" t="str">
            <v>CA VA</v>
          </cell>
          <cell r="AJ59" t="str">
            <v>CA VA</v>
          </cell>
          <cell r="AK59" t="str">
            <v>CA VA</v>
          </cell>
          <cell r="AL59" t="str">
            <v>CA VA</v>
          </cell>
          <cell r="AM59" t="str">
            <v>CA VA</v>
          </cell>
          <cell r="AN59" t="str">
            <v>CA VA</v>
          </cell>
          <cell r="AO59" t="str">
            <v>CA VA</v>
          </cell>
        </row>
        <row r="60">
          <cell r="E60" t="str">
            <v>CA VA</v>
          </cell>
          <cell r="F60" t="str">
            <v>CA VA</v>
          </cell>
          <cell r="G60">
            <v>8829.3110399999987</v>
          </cell>
          <cell r="H60">
            <v>2375.08466976</v>
          </cell>
          <cell r="I60">
            <v>1682.1</v>
          </cell>
          <cell r="J60">
            <v>1238.2102192141438</v>
          </cell>
          <cell r="K60">
            <v>1102.5106833421437</v>
          </cell>
          <cell r="L60">
            <v>-107.03000000000002</v>
          </cell>
          <cell r="M60">
            <v>106.15751354719998</v>
          </cell>
          <cell r="N60">
            <v>970.15170846214392</v>
          </cell>
          <cell r="O60">
            <v>732.36800000000017</v>
          </cell>
          <cell r="P60">
            <v>9134.3999999999978</v>
          </cell>
          <cell r="Q60">
            <v>2457.1535999999996</v>
          </cell>
          <cell r="R60">
            <v>1682.1</v>
          </cell>
          <cell r="S60">
            <v>1306.9807531967999</v>
          </cell>
          <cell r="T60">
            <v>1158.2087947967998</v>
          </cell>
          <cell r="U60">
            <v>-105.66060000000002</v>
          </cell>
          <cell r="V60">
            <v>106.71494784000001</v>
          </cell>
          <cell r="W60">
            <v>1017.7503987967998</v>
          </cell>
          <cell r="X60">
            <v>0</v>
          </cell>
          <cell r="Y60">
            <v>9134.3999999999978</v>
          </cell>
          <cell r="Z60">
            <v>2457.1535999999996</v>
          </cell>
          <cell r="AA60">
            <v>1682.1</v>
          </cell>
          <cell r="AB60">
            <v>1333.4857442607358</v>
          </cell>
          <cell r="AC60">
            <v>1179.7198266927358</v>
          </cell>
          <cell r="AD60">
            <v>-114.82381200000002</v>
          </cell>
          <cell r="AE60">
            <v>103.8433171968</v>
          </cell>
          <cell r="AF60">
            <v>1023.3963331727357</v>
          </cell>
          <cell r="AG60">
            <v>0</v>
          </cell>
          <cell r="AH60" t="str">
            <v>CA VA</v>
          </cell>
          <cell r="AI60" t="str">
            <v>CA VA</v>
          </cell>
          <cell r="AJ60" t="str">
            <v>CA VA</v>
          </cell>
          <cell r="AK60" t="str">
            <v>CA VA</v>
          </cell>
          <cell r="AL60" t="str">
            <v>CA VA</v>
          </cell>
          <cell r="AM60" t="str">
            <v>CA VA</v>
          </cell>
          <cell r="AN60" t="str">
            <v>CA VA</v>
          </cell>
          <cell r="AO60" t="str">
            <v>CA VA</v>
          </cell>
        </row>
        <row r="61">
          <cell r="E61" t="str">
            <v>CA VA</v>
          </cell>
          <cell r="F61" t="str">
            <v>CA VA</v>
          </cell>
          <cell r="G61">
            <v>5658.9675999999999</v>
          </cell>
          <cell r="H61">
            <v>1601.4878308</v>
          </cell>
          <cell r="I61">
            <v>1345.4</v>
          </cell>
          <cell r="J61">
            <v>799.49158587012005</v>
          </cell>
          <cell r="K61">
            <v>735.34601531012004</v>
          </cell>
          <cell r="L61">
            <v>-111.63000000000001</v>
          </cell>
          <cell r="M61">
            <v>24.866449388000014</v>
          </cell>
          <cell r="N61">
            <v>581.83796311011997</v>
          </cell>
          <cell r="O61">
            <v>657.90499999999997</v>
          </cell>
          <cell r="P61">
            <v>5956.8080000000009</v>
          </cell>
          <cell r="Q61">
            <v>1685.7766640000002</v>
          </cell>
          <cell r="R61">
            <v>1345.4</v>
          </cell>
          <cell r="S61">
            <v>858.639764517392</v>
          </cell>
          <cell r="T61">
            <v>783.81959402139205</v>
          </cell>
          <cell r="U61">
            <v>-110.35260000000001</v>
          </cell>
          <cell r="V61">
            <v>25.271218500800007</v>
          </cell>
          <cell r="W61">
            <v>623.39148450139203</v>
          </cell>
          <cell r="X61">
            <v>0</v>
          </cell>
          <cell r="Y61">
            <v>5956.8080000000009</v>
          </cell>
          <cell r="Z61">
            <v>1685.7766640000002</v>
          </cell>
          <cell r="AA61">
            <v>1345.4</v>
          </cell>
          <cell r="AB61">
            <v>876.0508321277398</v>
          </cell>
          <cell r="AC61">
            <v>798.11977822181984</v>
          </cell>
          <cell r="AD61">
            <v>-119.60965200000001</v>
          </cell>
          <cell r="AE61">
            <v>22.302820070816011</v>
          </cell>
          <cell r="AF61">
            <v>622.95928371141986</v>
          </cell>
          <cell r="AG61">
            <v>0</v>
          </cell>
          <cell r="AH61" t="str">
            <v>CA VA</v>
          </cell>
          <cell r="AI61" t="str">
            <v>CA VA</v>
          </cell>
          <cell r="AJ61" t="str">
            <v>CA VA</v>
          </cell>
          <cell r="AK61" t="str">
            <v>CA VA</v>
          </cell>
          <cell r="AL61" t="str">
            <v>CA VA</v>
          </cell>
          <cell r="AM61" t="str">
            <v>CA VA</v>
          </cell>
          <cell r="AN61" t="str">
            <v>CA VA</v>
          </cell>
          <cell r="AO61" t="str">
            <v>CA VA</v>
          </cell>
        </row>
        <row r="62">
          <cell r="E62" t="str">
            <v>CA CO NTI</v>
          </cell>
          <cell r="F62" t="str">
            <v>CA VA</v>
          </cell>
          <cell r="G62">
            <v>6800</v>
          </cell>
          <cell r="H62">
            <v>1482.4</v>
          </cell>
          <cell r="I62">
            <v>199.36</v>
          </cell>
          <cell r="J62">
            <v>877.56515999999999</v>
          </cell>
          <cell r="K62">
            <v>969.48515999999995</v>
          </cell>
          <cell r="L62">
            <v>-434.94899999999996</v>
          </cell>
          <cell r="M62">
            <v>0</v>
          </cell>
          <cell r="N62">
            <v>553.12616000000003</v>
          </cell>
          <cell r="O62">
            <v>4198.768</v>
          </cell>
          <cell r="P62">
            <v>7650.0000000000009</v>
          </cell>
          <cell r="Q62">
            <v>1667.7</v>
          </cell>
          <cell r="R62">
            <v>228.76560000000001</v>
          </cell>
          <cell r="S62">
            <v>986.95480499999996</v>
          </cell>
          <cell r="T62">
            <v>1092.4330050000001</v>
          </cell>
          <cell r="U62">
            <v>-297.59341500000005</v>
          </cell>
          <cell r="V62">
            <v>0</v>
          </cell>
          <cell r="W62">
            <v>806.58411500000011</v>
          </cell>
          <cell r="X62">
            <v>0</v>
          </cell>
          <cell r="Y62">
            <v>8500</v>
          </cell>
          <cell r="Z62">
            <v>1853</v>
          </cell>
          <cell r="AA62">
            <v>259.16800000000001</v>
          </cell>
          <cell r="AB62">
            <v>1096.2696500000002</v>
          </cell>
          <cell r="AC62">
            <v>1215.4379580000002</v>
          </cell>
          <cell r="AD62">
            <v>-281.90076699999997</v>
          </cell>
          <cell r="AE62">
            <v>0</v>
          </cell>
          <cell r="AF62">
            <v>938.06264050000016</v>
          </cell>
          <cell r="AG62">
            <v>0</v>
          </cell>
          <cell r="AH62" t="str">
            <v>CA CO NTI</v>
          </cell>
          <cell r="AI62" t="str">
            <v>CA CO NTI</v>
          </cell>
          <cell r="AJ62" t="str">
            <v>CA CO NTI</v>
          </cell>
          <cell r="AK62" t="str">
            <v>CA CO NTI</v>
          </cell>
          <cell r="AL62" t="str">
            <v>CA CO NTI</v>
          </cell>
          <cell r="AM62" t="str">
            <v>CA CO NTI</v>
          </cell>
          <cell r="AN62" t="str">
            <v>CA CO NTI</v>
          </cell>
          <cell r="AO62" t="str">
            <v>CA CO NTI</v>
          </cell>
        </row>
        <row r="63">
          <cell r="E63" t="str">
            <v>CA KDR</v>
          </cell>
          <cell r="F63" t="str">
            <v>CA VA</v>
          </cell>
          <cell r="G63">
            <v>8500</v>
          </cell>
          <cell r="H63">
            <v>1742.5</v>
          </cell>
          <cell r="I63">
            <v>136.16999999999999</v>
          </cell>
          <cell r="J63">
            <v>840.15693518175181</v>
          </cell>
          <cell r="K63">
            <v>939.77693518175181</v>
          </cell>
          <cell r="L63">
            <v>-319.08</v>
          </cell>
          <cell r="M63">
            <v>0</v>
          </cell>
          <cell r="N63">
            <v>568.9319351817519</v>
          </cell>
          <cell r="O63">
            <v>2663.1079999999997</v>
          </cell>
          <cell r="P63">
            <v>10000</v>
          </cell>
          <cell r="Q63">
            <v>2050</v>
          </cell>
          <cell r="R63">
            <v>163.404</v>
          </cell>
          <cell r="S63">
            <v>987.96774900627747</v>
          </cell>
          <cell r="T63">
            <v>1107.3995733218135</v>
          </cell>
          <cell r="U63">
            <v>-301.73604693805476</v>
          </cell>
          <cell r="V63">
            <v>0</v>
          </cell>
          <cell r="W63">
            <v>743.38665430971548</v>
          </cell>
          <cell r="X63">
            <v>0</v>
          </cell>
          <cell r="Y63">
            <v>10000</v>
          </cell>
          <cell r="Z63">
            <v>2050</v>
          </cell>
          <cell r="AA63">
            <v>166.608</v>
          </cell>
          <cell r="AB63">
            <v>987.50535116968024</v>
          </cell>
          <cell r="AC63">
            <v>1109.1069598246984</v>
          </cell>
          <cell r="AD63">
            <v>-288.62374685025554</v>
          </cell>
          <cell r="AE63">
            <v>0</v>
          </cell>
          <cell r="AF63">
            <v>756.74160290678253</v>
          </cell>
          <cell r="AG63">
            <v>0</v>
          </cell>
          <cell r="AH63" t="str">
            <v>CA VA</v>
          </cell>
          <cell r="AI63" t="str">
            <v>CA VA</v>
          </cell>
          <cell r="AJ63" t="str">
            <v>CA KDR</v>
          </cell>
          <cell r="AK63" t="str">
            <v>CA VA</v>
          </cell>
          <cell r="AL63" t="str">
            <v>CA KDR</v>
          </cell>
          <cell r="AM63" t="str">
            <v>CA KDR</v>
          </cell>
          <cell r="AN63" t="str">
            <v>CA KDR</v>
          </cell>
          <cell r="AO63" t="str">
            <v>CA KDR</v>
          </cell>
        </row>
        <row r="64">
          <cell r="E64" t="str">
            <v>CA VA</v>
          </cell>
          <cell r="F64" t="str">
            <v>CA VA</v>
          </cell>
          <cell r="G64">
            <v>9600</v>
          </cell>
          <cell r="H64">
            <v>1468.8</v>
          </cell>
          <cell r="I64">
            <v>1200</v>
          </cell>
          <cell r="J64">
            <v>979.63391999999999</v>
          </cell>
          <cell r="K64">
            <v>983.47392000000002</v>
          </cell>
          <cell r="L64">
            <v>-50.599999999999994</v>
          </cell>
          <cell r="M64">
            <v>72</v>
          </cell>
          <cell r="N64">
            <v>834.19392000000005</v>
          </cell>
          <cell r="O64">
            <v>1543.569</v>
          </cell>
          <cell r="P64">
            <v>9600</v>
          </cell>
          <cell r="Q64">
            <v>1468.8</v>
          </cell>
          <cell r="R64">
            <v>1200</v>
          </cell>
          <cell r="S64">
            <v>999.61059839999984</v>
          </cell>
          <cell r="T64">
            <v>1002.0873983999999</v>
          </cell>
          <cell r="U64">
            <v>-48.611999999999995</v>
          </cell>
          <cell r="V64">
            <v>69.840000000000018</v>
          </cell>
          <cell r="W64">
            <v>848.52179839999997</v>
          </cell>
          <cell r="X64">
            <v>0</v>
          </cell>
          <cell r="Y64">
            <v>9600</v>
          </cell>
          <cell r="Z64">
            <v>1468.8</v>
          </cell>
          <cell r="AA64">
            <v>1200</v>
          </cell>
          <cell r="AB64">
            <v>1019.9868103679999</v>
          </cell>
          <cell r="AC64">
            <v>1021.0731463679998</v>
          </cell>
          <cell r="AD64">
            <v>-56.634239999999998</v>
          </cell>
          <cell r="AE64">
            <v>67.636800000000022</v>
          </cell>
          <cell r="AF64">
            <v>853.08623436799974</v>
          </cell>
          <cell r="AG64">
            <v>0</v>
          </cell>
          <cell r="AH64" t="str">
            <v>CA VA</v>
          </cell>
          <cell r="AI64" t="str">
            <v>CA VA</v>
          </cell>
          <cell r="AJ64" t="str">
            <v>CA VA</v>
          </cell>
          <cell r="AK64" t="str">
            <v>CA VA</v>
          </cell>
          <cell r="AL64" t="str">
            <v>CA VA</v>
          </cell>
          <cell r="AM64" t="str">
            <v>CA VA</v>
          </cell>
          <cell r="AN64" t="str">
            <v>CA VA</v>
          </cell>
          <cell r="AO64" t="str">
            <v>CA VA</v>
          </cell>
        </row>
        <row r="65">
          <cell r="E65" t="str">
            <v>CA KDR</v>
          </cell>
          <cell r="F65" t="str">
            <v>CA VA</v>
          </cell>
          <cell r="G65">
            <v>13600</v>
          </cell>
          <cell r="H65">
            <v>2584</v>
          </cell>
          <cell r="I65">
            <v>302.59999999999997</v>
          </cell>
          <cell r="J65">
            <v>1315.2288000000001</v>
          </cell>
          <cell r="K65">
            <v>1552.5488</v>
          </cell>
          <cell r="L65">
            <v>-507.85300000000001</v>
          </cell>
          <cell r="M65">
            <v>0</v>
          </cell>
          <cell r="N65">
            <v>951.87580000000003</v>
          </cell>
          <cell r="O65">
            <v>1959</v>
          </cell>
          <cell r="P65">
            <v>15200</v>
          </cell>
          <cell r="Q65">
            <v>2888</v>
          </cell>
          <cell r="R65">
            <v>344.964</v>
          </cell>
          <cell r="S65">
            <v>1469.3536000000001</v>
          </cell>
          <cell r="T65">
            <v>1739.8984</v>
          </cell>
          <cell r="U65">
            <v>-417.93582000000004</v>
          </cell>
          <cell r="V65">
            <v>0</v>
          </cell>
          <cell r="W65">
            <v>1216.1477799999998</v>
          </cell>
          <cell r="X65">
            <v>0</v>
          </cell>
          <cell r="Y65">
            <v>16000</v>
          </cell>
          <cell r="Z65">
            <v>3040</v>
          </cell>
          <cell r="AA65">
            <v>370.24</v>
          </cell>
          <cell r="AB65">
            <v>1546.0352</v>
          </cell>
          <cell r="AC65">
            <v>1836.2158079999999</v>
          </cell>
          <cell r="AD65">
            <v>-363.54427400000003</v>
          </cell>
          <cell r="AE65">
            <v>0</v>
          </cell>
          <cell r="AF65">
            <v>1358.8370859999998</v>
          </cell>
          <cell r="AG65">
            <v>0</v>
          </cell>
          <cell r="AH65" t="str">
            <v>CA KDR</v>
          </cell>
          <cell r="AI65" t="str">
            <v>CA KDR</v>
          </cell>
          <cell r="AJ65" t="str">
            <v>CA KDR</v>
          </cell>
          <cell r="AK65" t="str">
            <v>CA KDR</v>
          </cell>
          <cell r="AL65" t="str">
            <v>CA KDR</v>
          </cell>
          <cell r="AM65" t="str">
            <v>CA KDR</v>
          </cell>
          <cell r="AN65" t="str">
            <v>CA KDR</v>
          </cell>
          <cell r="AO65" t="str">
            <v>CA KDR</v>
          </cell>
        </row>
        <row r="66">
          <cell r="E66" t="str">
            <v>CA DO NTI</v>
          </cell>
          <cell r="F66" t="str">
            <v>CA VA</v>
          </cell>
          <cell r="G66">
            <v>4500</v>
          </cell>
          <cell r="H66">
            <v>0</v>
          </cell>
          <cell r="I66">
            <v>0</v>
          </cell>
          <cell r="J66">
            <v>80</v>
          </cell>
          <cell r="K66">
            <v>58.4</v>
          </cell>
          <cell r="L66">
            <v>0</v>
          </cell>
          <cell r="M66">
            <v>0</v>
          </cell>
          <cell r="N66">
            <v>50</v>
          </cell>
          <cell r="O66">
            <v>0</v>
          </cell>
          <cell r="P66">
            <v>4725</v>
          </cell>
          <cell r="Q66">
            <v>0</v>
          </cell>
          <cell r="R66">
            <v>0</v>
          </cell>
          <cell r="S66">
            <v>84.5</v>
          </cell>
          <cell r="T66">
            <v>61.366399999999999</v>
          </cell>
          <cell r="U66">
            <v>0</v>
          </cell>
          <cell r="V66">
            <v>0</v>
          </cell>
          <cell r="W66">
            <v>86.259500000000003</v>
          </cell>
          <cell r="X66">
            <v>0</v>
          </cell>
          <cell r="Y66">
            <v>4772.25</v>
          </cell>
          <cell r="Z66">
            <v>0</v>
          </cell>
          <cell r="AA66">
            <v>0</v>
          </cell>
          <cell r="AB66">
            <v>85.444999999999993</v>
          </cell>
          <cell r="AC66">
            <v>61.566035407999991</v>
          </cell>
          <cell r="AD66">
            <v>0</v>
          </cell>
          <cell r="AE66">
            <v>0</v>
          </cell>
          <cell r="AF66">
            <v>87.292464289999998</v>
          </cell>
          <cell r="AG66">
            <v>0</v>
          </cell>
          <cell r="AH66" t="str">
            <v>CA VA</v>
          </cell>
          <cell r="AI66" t="str">
            <v>CA VA</v>
          </cell>
          <cell r="AJ66" t="str">
            <v>CA VA</v>
          </cell>
          <cell r="AK66" t="str">
            <v>CA VA</v>
          </cell>
          <cell r="AL66" t="str">
            <v>CA VA</v>
          </cell>
          <cell r="AM66" t="str">
            <v>CA VA</v>
          </cell>
          <cell r="AN66" t="str">
            <v>CA VA</v>
          </cell>
          <cell r="AO66" t="str">
            <v>CA VA</v>
          </cell>
        </row>
        <row r="67">
          <cell r="E67" t="str">
            <v>CA CO NTI</v>
          </cell>
          <cell r="F67" t="str">
            <v>CA VA</v>
          </cell>
          <cell r="G67">
            <v>6400</v>
          </cell>
          <cell r="H67">
            <v>1363.2</v>
          </cell>
          <cell r="I67">
            <v>386.92000000000007</v>
          </cell>
          <cell r="J67">
            <v>869.63135999999997</v>
          </cell>
          <cell r="K67">
            <v>1154.1513599999998</v>
          </cell>
          <cell r="L67">
            <v>-484.34000000000003</v>
          </cell>
          <cell r="M67">
            <v>0</v>
          </cell>
          <cell r="N67">
            <v>630.8353599999997</v>
          </cell>
          <cell r="O67">
            <v>4302.6979999999994</v>
          </cell>
          <cell r="P67">
            <v>7200.0000000000009</v>
          </cell>
          <cell r="Q67">
            <v>1533.6</v>
          </cell>
          <cell r="R67">
            <v>443.99069999999995</v>
          </cell>
          <cell r="S67">
            <v>978.00971418938877</v>
          </cell>
          <cell r="T67">
            <v>1304.1958877044992</v>
          </cell>
          <cell r="U67">
            <v>-341.09932504554479</v>
          </cell>
          <cell r="V67">
            <v>0</v>
          </cell>
          <cell r="W67">
            <v>918.25721476564343</v>
          </cell>
          <cell r="X67">
            <v>0</v>
          </cell>
          <cell r="Y67">
            <v>8000</v>
          </cell>
          <cell r="Z67">
            <v>1704</v>
          </cell>
          <cell r="AA67">
            <v>502.99599999999998</v>
          </cell>
          <cell r="AB67">
            <v>1086.3075419411541</v>
          </cell>
          <cell r="AC67">
            <v>1455.3310281700451</v>
          </cell>
          <cell r="AD67">
            <v>-343.59883642978747</v>
          </cell>
          <cell r="AE67">
            <v>0</v>
          </cell>
          <cell r="AF67">
            <v>1060.7389036861293</v>
          </cell>
          <cell r="AG67">
            <v>0</v>
          </cell>
          <cell r="AH67" t="str">
            <v>CA CO NTI</v>
          </cell>
          <cell r="AI67" t="str">
            <v>CA CO NTI</v>
          </cell>
          <cell r="AJ67" t="str">
            <v>CA CO NTI</v>
          </cell>
          <cell r="AK67" t="str">
            <v>CA CO NTI</v>
          </cell>
          <cell r="AL67" t="str">
            <v>CA CO NTI</v>
          </cell>
          <cell r="AM67" t="str">
            <v>CA CO NTI</v>
          </cell>
          <cell r="AN67" t="str">
            <v>CA CO NTI</v>
          </cell>
          <cell r="AO67" t="str">
            <v>CA CO NTI</v>
          </cell>
        </row>
        <row r="68">
          <cell r="E68" t="str">
            <v>CA CO NTI</v>
          </cell>
          <cell r="F68" t="str">
            <v>CA VA</v>
          </cell>
          <cell r="G68">
            <v>7840</v>
          </cell>
          <cell r="H68">
            <v>1669.92</v>
          </cell>
          <cell r="I68">
            <v>188.24</v>
          </cell>
          <cell r="J68">
            <v>1051.4863352</v>
          </cell>
          <cell r="K68">
            <v>1031.1823351999999</v>
          </cell>
          <cell r="L68">
            <v>-252.58360000000002</v>
          </cell>
          <cell r="M68">
            <v>0</v>
          </cell>
          <cell r="N68">
            <v>730.85313519999988</v>
          </cell>
          <cell r="O68">
            <v>3591.8969999999999</v>
          </cell>
          <cell r="P68">
            <v>8820</v>
          </cell>
          <cell r="Q68">
            <v>1878.66</v>
          </cell>
          <cell r="R68">
            <v>216.00539999999998</v>
          </cell>
          <cell r="S68">
            <v>1153.2873240000001</v>
          </cell>
          <cell r="T68">
            <v>1129.988484</v>
          </cell>
          <cell r="U68">
            <v>-279.48846600000002</v>
          </cell>
          <cell r="V68">
            <v>0</v>
          </cell>
          <cell r="W68">
            <v>795.71194199999991</v>
          </cell>
          <cell r="X68">
            <v>0</v>
          </cell>
          <cell r="Y68">
            <v>9800</v>
          </cell>
          <cell r="Z68">
            <v>2087.4</v>
          </cell>
          <cell r="AA68">
            <v>244.71199999999999</v>
          </cell>
          <cell r="AB68">
            <v>1281.0305199999998</v>
          </cell>
          <cell r="AC68">
            <v>1253.9992607999998</v>
          </cell>
          <cell r="AD68">
            <v>-266.33009319999996</v>
          </cell>
          <cell r="AE68">
            <v>0</v>
          </cell>
          <cell r="AF68">
            <v>925.45426351999981</v>
          </cell>
          <cell r="AG68">
            <v>0</v>
          </cell>
          <cell r="AH68" t="str">
            <v>CA CO NTI</v>
          </cell>
          <cell r="AI68" t="str">
            <v>CA CO NTI</v>
          </cell>
          <cell r="AJ68" t="str">
            <v>CA CO NTI</v>
          </cell>
          <cell r="AK68" t="str">
            <v>CA CO NTI</v>
          </cell>
          <cell r="AL68" t="str">
            <v>CA CO NTI</v>
          </cell>
          <cell r="AM68" t="str">
            <v>CA CO NTI</v>
          </cell>
          <cell r="AN68" t="str">
            <v>CA CO NTI</v>
          </cell>
          <cell r="AO68" t="str">
            <v>CA CO NTI</v>
          </cell>
        </row>
        <row r="69">
          <cell r="E69" t="str">
            <v>CA CO NTI</v>
          </cell>
          <cell r="F69" t="str">
            <v>CA VA</v>
          </cell>
          <cell r="G69">
            <v>7225</v>
          </cell>
          <cell r="H69">
            <v>1394.425</v>
          </cell>
          <cell r="I69">
            <v>230.77500000000001</v>
          </cell>
          <cell r="J69">
            <v>800.04664749999995</v>
          </cell>
          <cell r="K69">
            <v>1006.2566474999999</v>
          </cell>
          <cell r="L69">
            <v>-370.89587499999999</v>
          </cell>
          <cell r="M69">
            <v>0</v>
          </cell>
          <cell r="N69">
            <v>591.36052249999989</v>
          </cell>
          <cell r="O69">
            <v>2246.8881237864643</v>
          </cell>
          <cell r="P69">
            <v>8075</v>
          </cell>
          <cell r="Q69">
            <v>1558.4749999999999</v>
          </cell>
          <cell r="R69">
            <v>263.08350000000002</v>
          </cell>
          <cell r="S69">
            <v>893.8467824999999</v>
          </cell>
          <cell r="T69">
            <v>1128.9261824999999</v>
          </cell>
          <cell r="U69">
            <v>-386.85829749999999</v>
          </cell>
          <cell r="V69">
            <v>0</v>
          </cell>
          <cell r="W69">
            <v>691.9076</v>
          </cell>
          <cell r="X69">
            <v>0</v>
          </cell>
          <cell r="Y69">
            <v>8500</v>
          </cell>
          <cell r="Z69">
            <v>1640.5</v>
          </cell>
          <cell r="AA69">
            <v>282.36</v>
          </cell>
          <cell r="AB69">
            <v>940.54454999999996</v>
          </cell>
          <cell r="AC69">
            <v>1192.7780339999999</v>
          </cell>
          <cell r="AD69">
            <v>-354.93776099999997</v>
          </cell>
          <cell r="AE69">
            <v>0</v>
          </cell>
          <cell r="AF69">
            <v>783.8783664</v>
          </cell>
          <cell r="AG69">
            <v>0</v>
          </cell>
          <cell r="AH69" t="str">
            <v>CA CO NTI</v>
          </cell>
          <cell r="AI69" t="str">
            <v>CA CO NTI</v>
          </cell>
          <cell r="AJ69" t="str">
            <v>CA CO NTI</v>
          </cell>
          <cell r="AK69" t="str">
            <v>CA CO NTI</v>
          </cell>
          <cell r="AL69" t="str">
            <v>CA CO NTI</v>
          </cell>
          <cell r="AM69" t="str">
            <v>CA CO NTI</v>
          </cell>
          <cell r="AN69" t="str">
            <v>CA CO NTI</v>
          </cell>
          <cell r="AO69" t="str">
            <v>CA CO NTI</v>
          </cell>
        </row>
        <row r="70">
          <cell r="E70" t="str">
            <v>CA DO NTS</v>
          </cell>
          <cell r="F70" t="str">
            <v>CA VA</v>
          </cell>
          <cell r="G70">
            <v>6000</v>
          </cell>
          <cell r="H70">
            <v>0</v>
          </cell>
          <cell r="I70">
            <v>0</v>
          </cell>
          <cell r="J70">
            <v>85.18</v>
          </cell>
          <cell r="K70">
            <v>55.78</v>
          </cell>
          <cell r="L70">
            <v>0</v>
          </cell>
          <cell r="M70">
            <v>0</v>
          </cell>
          <cell r="N70">
            <v>29.879999999999995</v>
          </cell>
          <cell r="O70">
            <v>0</v>
          </cell>
          <cell r="P70">
            <v>6060</v>
          </cell>
          <cell r="Q70">
            <v>0</v>
          </cell>
          <cell r="R70">
            <v>0</v>
          </cell>
          <cell r="S70">
            <v>86.139999999999986</v>
          </cell>
          <cell r="T70">
            <v>55.852119999999985</v>
          </cell>
          <cell r="U70">
            <v>0</v>
          </cell>
          <cell r="V70">
            <v>0</v>
          </cell>
          <cell r="W70">
            <v>71.953839999999985</v>
          </cell>
          <cell r="X70">
            <v>0</v>
          </cell>
          <cell r="Y70">
            <v>6120.6</v>
          </cell>
          <cell r="Z70">
            <v>0</v>
          </cell>
          <cell r="AA70">
            <v>0</v>
          </cell>
          <cell r="AB70">
            <v>87.109600000000029</v>
          </cell>
          <cell r="AC70">
            <v>55.845844506400027</v>
          </cell>
          <cell r="AD70">
            <v>0</v>
          </cell>
          <cell r="AE70">
            <v>0</v>
          </cell>
          <cell r="AF70">
            <v>72.497635124800027</v>
          </cell>
          <cell r="AG70">
            <v>0</v>
          </cell>
          <cell r="AH70" t="str">
            <v>CA VA</v>
          </cell>
          <cell r="AI70" t="str">
            <v>CA VA</v>
          </cell>
          <cell r="AJ70" t="str">
            <v>CA VA</v>
          </cell>
          <cell r="AK70" t="str">
            <v>CA VA</v>
          </cell>
          <cell r="AL70" t="str">
            <v>CA DO NTS</v>
          </cell>
          <cell r="AM70" t="str">
            <v>CA DO NTS</v>
          </cell>
          <cell r="AN70" t="str">
            <v>CA DO NTS</v>
          </cell>
          <cell r="AO70" t="str">
            <v>CA DO NTS</v>
          </cell>
        </row>
        <row r="71">
          <cell r="E71" t="str">
            <v>CA CO NTI</v>
          </cell>
          <cell r="F71" t="str">
            <v>CA VA</v>
          </cell>
          <cell r="G71">
            <v>8360.0000000000018</v>
          </cell>
          <cell r="H71">
            <v>1864.2800000000002</v>
          </cell>
          <cell r="I71">
            <v>1160</v>
          </cell>
          <cell r="J71">
            <v>922.60709199999997</v>
          </cell>
          <cell r="K71">
            <v>946.22709199999997</v>
          </cell>
          <cell r="L71">
            <v>-226.41000000000003</v>
          </cell>
          <cell r="M71">
            <v>52.747999999999976</v>
          </cell>
          <cell r="N71">
            <v>602.23009200000001</v>
          </cell>
          <cell r="O71">
            <v>3750.3419999999996</v>
          </cell>
          <cell r="P71">
            <v>9405</v>
          </cell>
          <cell r="Q71">
            <v>2097.3150000000001</v>
          </cell>
          <cell r="R71">
            <v>1305</v>
          </cell>
          <cell r="S71">
            <v>1059.0678380700003</v>
          </cell>
          <cell r="T71">
            <v>1084.6057880700002</v>
          </cell>
          <cell r="U71">
            <v>-235.53820000000002</v>
          </cell>
          <cell r="V71">
            <v>84.882622499999968</v>
          </cell>
          <cell r="W71">
            <v>738.49079807000021</v>
          </cell>
          <cell r="X71">
            <v>0</v>
          </cell>
          <cell r="Y71">
            <v>10450</v>
          </cell>
          <cell r="Z71">
            <v>2330.35</v>
          </cell>
          <cell r="AA71">
            <v>1450</v>
          </cell>
          <cell r="AB71">
            <v>1200.6948831459999</v>
          </cell>
          <cell r="AC71">
            <v>1227.8978931459999</v>
          </cell>
          <cell r="AD71">
            <v>-244.69896400000002</v>
          </cell>
          <cell r="AE71">
            <v>117.42777069999998</v>
          </cell>
          <cell r="AF71">
            <v>879.10603234600001</v>
          </cell>
          <cell r="AG71">
            <v>0</v>
          </cell>
          <cell r="AH71" t="str">
            <v>CA CO NTI</v>
          </cell>
          <cell r="AI71" t="str">
            <v>CA CO NTI</v>
          </cell>
          <cell r="AJ71" t="str">
            <v>CA CO NTI</v>
          </cell>
          <cell r="AK71" t="str">
            <v>CA CO NTI</v>
          </cell>
          <cell r="AL71" t="str">
            <v>CA CO NTI</v>
          </cell>
          <cell r="AM71" t="str">
            <v>CA CO NTI</v>
          </cell>
          <cell r="AN71" t="str">
            <v>CA CO NTI</v>
          </cell>
          <cell r="AO71" t="str">
            <v>CA CO NTI</v>
          </cell>
        </row>
        <row r="72">
          <cell r="E72" t="str">
            <v>CA DO NTS</v>
          </cell>
          <cell r="F72" t="str">
            <v>CA VA</v>
          </cell>
          <cell r="G72">
            <v>5000</v>
          </cell>
          <cell r="H72">
            <v>0</v>
          </cell>
          <cell r="I72">
            <v>0</v>
          </cell>
          <cell r="J72">
            <v>78.89</v>
          </cell>
          <cell r="K72">
            <v>57.89</v>
          </cell>
          <cell r="L72">
            <v>0</v>
          </cell>
          <cell r="M72">
            <v>0</v>
          </cell>
          <cell r="N72">
            <v>42.39</v>
          </cell>
          <cell r="O72">
            <v>0</v>
          </cell>
          <cell r="P72">
            <v>5500</v>
          </cell>
          <cell r="Q72">
            <v>0</v>
          </cell>
          <cell r="R72">
            <v>0</v>
          </cell>
          <cell r="S72">
            <v>87.89</v>
          </cell>
          <cell r="T72">
            <v>64.328000000000003</v>
          </cell>
          <cell r="U72">
            <v>0</v>
          </cell>
          <cell r="V72">
            <v>0</v>
          </cell>
          <cell r="W72">
            <v>93.805999999999997</v>
          </cell>
          <cell r="X72">
            <v>0</v>
          </cell>
          <cell r="Y72">
            <v>5610</v>
          </cell>
          <cell r="Z72">
            <v>0</v>
          </cell>
          <cell r="AA72">
            <v>0</v>
          </cell>
          <cell r="AB72">
            <v>89.86999999999999</v>
          </cell>
          <cell r="AC72">
            <v>65.308028719999982</v>
          </cell>
          <cell r="AD72">
            <v>0</v>
          </cell>
          <cell r="AE72">
            <v>0</v>
          </cell>
          <cell r="AF72">
            <v>96.099621439999993</v>
          </cell>
          <cell r="AG72">
            <v>0</v>
          </cell>
          <cell r="AH72" t="str">
            <v>CA DO NTS</v>
          </cell>
          <cell r="AI72" t="str">
            <v>CA DO NTS</v>
          </cell>
          <cell r="AJ72" t="str">
            <v>CA VA</v>
          </cell>
          <cell r="AK72" t="str">
            <v>CA DO NTS</v>
          </cell>
          <cell r="AL72" t="str">
            <v>CA DO NTS</v>
          </cell>
          <cell r="AM72" t="str">
            <v>CA DO NTS</v>
          </cell>
          <cell r="AN72" t="str">
            <v>CA DO NTS</v>
          </cell>
          <cell r="AO72" t="str">
            <v>CA DO NTS</v>
          </cell>
        </row>
        <row r="73">
          <cell r="E73" t="str">
            <v>CA CO NTI</v>
          </cell>
          <cell r="F73" t="str">
            <v>CA VA</v>
          </cell>
          <cell r="G73">
            <v>8400</v>
          </cell>
          <cell r="H73">
            <v>2125.1999999999998</v>
          </cell>
          <cell r="I73">
            <v>960</v>
          </cell>
          <cell r="J73">
            <v>956.68188000000009</v>
          </cell>
          <cell r="K73">
            <v>968.08188000000018</v>
          </cell>
          <cell r="L73">
            <v>-96.410000000000011</v>
          </cell>
          <cell r="M73">
            <v>32.043000000000021</v>
          </cell>
          <cell r="N73">
            <v>771.30488000000025</v>
          </cell>
          <cell r="O73">
            <v>5706.5640000000003</v>
          </cell>
          <cell r="P73">
            <v>9450</v>
          </cell>
          <cell r="Q73">
            <v>2390.85</v>
          </cell>
          <cell r="R73">
            <v>1080</v>
          </cell>
          <cell r="S73">
            <v>1098.1704573</v>
          </cell>
          <cell r="T73">
            <v>1109.9559572999999</v>
          </cell>
          <cell r="U73">
            <v>-105.53820000000002</v>
          </cell>
          <cell r="V73">
            <v>61.627634999999998</v>
          </cell>
          <cell r="W73">
            <v>908.20491729999981</v>
          </cell>
          <cell r="X73">
            <v>0</v>
          </cell>
          <cell r="Y73">
            <v>10500</v>
          </cell>
          <cell r="Z73">
            <v>2656.5</v>
          </cell>
          <cell r="AA73">
            <v>1200</v>
          </cell>
          <cell r="AB73">
            <v>1245.0131849400002</v>
          </cell>
          <cell r="AC73">
            <v>1256.9300849400001</v>
          </cell>
          <cell r="AD73">
            <v>-114.69896400000002</v>
          </cell>
          <cell r="AE73">
            <v>91.632118199999965</v>
          </cell>
          <cell r="AF73">
            <v>1049.64403414</v>
          </cell>
          <cell r="AG73">
            <v>0</v>
          </cell>
          <cell r="AH73" t="str">
            <v>CA CO NTI</v>
          </cell>
          <cell r="AI73" t="str">
            <v>CA CO NTI</v>
          </cell>
          <cell r="AJ73" t="str">
            <v>CA CO NTI</v>
          </cell>
          <cell r="AK73" t="str">
            <v>CA CO NTI</v>
          </cell>
          <cell r="AL73" t="str">
            <v>CA CO NTI</v>
          </cell>
          <cell r="AM73" t="str">
            <v>CA CO NTI</v>
          </cell>
          <cell r="AN73" t="str">
            <v>CA CO NTI</v>
          </cell>
          <cell r="AO73" t="str">
            <v>CA CO NTI</v>
          </cell>
        </row>
        <row r="74">
          <cell r="E74" t="str">
            <v>CA CO NTI</v>
          </cell>
          <cell r="F74" t="str">
            <v>CA VA</v>
          </cell>
          <cell r="G74">
            <v>8640</v>
          </cell>
          <cell r="H74">
            <v>2160</v>
          </cell>
          <cell r="I74">
            <v>173.76</v>
          </cell>
          <cell r="J74">
            <v>989.40959999999995</v>
          </cell>
          <cell r="K74">
            <v>1111.3296</v>
          </cell>
          <cell r="L74">
            <v>-384.77459999999996</v>
          </cell>
          <cell r="M74">
            <v>0</v>
          </cell>
          <cell r="N74">
            <v>713.93740000000003</v>
          </cell>
          <cell r="O74">
            <v>3291.93</v>
          </cell>
          <cell r="P74">
            <v>9720</v>
          </cell>
          <cell r="Q74">
            <v>2430</v>
          </cell>
          <cell r="R74">
            <v>199.3896</v>
          </cell>
          <cell r="S74">
            <v>1112.6970000000001</v>
          </cell>
          <cell r="T74">
            <v>1252.6002000000001</v>
          </cell>
          <cell r="U74">
            <v>-416.46381599999995</v>
          </cell>
          <cell r="V74">
            <v>0</v>
          </cell>
          <cell r="W74">
            <v>815.75768800000014</v>
          </cell>
          <cell r="X74">
            <v>0</v>
          </cell>
          <cell r="Y74">
            <v>10800</v>
          </cell>
          <cell r="Z74">
            <v>2700</v>
          </cell>
          <cell r="AA74">
            <v>225.88800000000001</v>
          </cell>
          <cell r="AB74">
            <v>1235.8893600000001</v>
          </cell>
          <cell r="AC74">
            <v>1394.2272480000001</v>
          </cell>
          <cell r="AD74">
            <v>-445.01469079999998</v>
          </cell>
          <cell r="AE74">
            <v>0</v>
          </cell>
          <cell r="AF74">
            <v>920.64919352000015</v>
          </cell>
          <cell r="AG74">
            <v>0</v>
          </cell>
          <cell r="AH74" t="str">
            <v>CA CO NTI</v>
          </cell>
          <cell r="AI74" t="str">
            <v>CA CO NTI</v>
          </cell>
          <cell r="AJ74" t="str">
            <v>CA CO NTI</v>
          </cell>
          <cell r="AK74" t="str">
            <v>CA CO NTI</v>
          </cell>
          <cell r="AL74" t="str">
            <v>CA CO NTI</v>
          </cell>
          <cell r="AM74" t="str">
            <v>CA CO NTI</v>
          </cell>
          <cell r="AN74" t="str">
            <v>CA CO NTI</v>
          </cell>
          <cell r="AO74" t="str">
            <v>CA CO NTI</v>
          </cell>
        </row>
        <row r="75">
          <cell r="E75" t="str">
            <v>CA DO NTS</v>
          </cell>
          <cell r="F75" t="str">
            <v>CA VA</v>
          </cell>
          <cell r="G75">
            <v>5500</v>
          </cell>
          <cell r="H75">
            <v>500</v>
          </cell>
          <cell r="I75">
            <v>0</v>
          </cell>
          <cell r="J75">
            <v>98.25</v>
          </cell>
          <cell r="K75">
            <v>46</v>
          </cell>
          <cell r="L75">
            <v>-34.5</v>
          </cell>
          <cell r="M75">
            <v>0</v>
          </cell>
          <cell r="N75">
            <v>43.400000000000006</v>
          </cell>
          <cell r="O75">
            <v>0</v>
          </cell>
          <cell r="P75">
            <v>5775</v>
          </cell>
          <cell r="Q75">
            <v>525</v>
          </cell>
          <cell r="R75">
            <v>0</v>
          </cell>
          <cell r="S75">
            <v>108.11700820775314</v>
          </cell>
          <cell r="T75">
            <v>52.014136382429818</v>
          </cell>
          <cell r="U75">
            <v>-3.0678262105439962</v>
          </cell>
          <cell r="V75">
            <v>0</v>
          </cell>
          <cell r="W75">
            <v>83.198589812609541</v>
          </cell>
          <cell r="X75">
            <v>0</v>
          </cell>
          <cell r="Y75">
            <v>5948.25</v>
          </cell>
          <cell r="Z75">
            <v>540.75</v>
          </cell>
          <cell r="AA75">
            <v>0</v>
          </cell>
          <cell r="AB75">
            <v>116.56624354566748</v>
          </cell>
          <cell r="AC75">
            <v>57.421172859179329</v>
          </cell>
          <cell r="AD75">
            <v>-3.1399807915103635</v>
          </cell>
          <cell r="AE75">
            <v>0</v>
          </cell>
          <cell r="AF75">
            <v>90.390814170998567</v>
          </cell>
          <cell r="AG75">
            <v>0</v>
          </cell>
          <cell r="AH75" t="str">
            <v>CA DO NTS</v>
          </cell>
          <cell r="AI75" t="str">
            <v>CA DO NTS</v>
          </cell>
          <cell r="AJ75" t="str">
            <v>CA VA</v>
          </cell>
          <cell r="AK75" t="str">
            <v>CA DO NTS</v>
          </cell>
          <cell r="AL75" t="str">
            <v>CA DO NTS</v>
          </cell>
          <cell r="AM75" t="str">
            <v>CA DO NTS</v>
          </cell>
          <cell r="AN75" t="str">
            <v>CA DO NTS</v>
          </cell>
          <cell r="AO75" t="str">
            <v>CA DO NTS</v>
          </cell>
        </row>
        <row r="76">
          <cell r="E76" t="str">
            <v>CA DO NTI</v>
          </cell>
          <cell r="F76" t="str">
            <v>CA VA</v>
          </cell>
          <cell r="G76">
            <v>4500</v>
          </cell>
          <cell r="H76">
            <v>500</v>
          </cell>
          <cell r="I76">
            <v>0</v>
          </cell>
          <cell r="J76">
            <v>88.5</v>
          </cell>
          <cell r="K76">
            <v>34.5</v>
          </cell>
          <cell r="L76">
            <v>-37.5</v>
          </cell>
          <cell r="M76">
            <v>0</v>
          </cell>
          <cell r="N76">
            <v>15.450000000000003</v>
          </cell>
          <cell r="O76">
            <v>0</v>
          </cell>
          <cell r="P76">
            <v>4715</v>
          </cell>
          <cell r="Q76">
            <v>515</v>
          </cell>
          <cell r="R76">
            <v>0</v>
          </cell>
          <cell r="S76">
            <v>96.889406604102689</v>
          </cell>
          <cell r="T76">
            <v>39.030204273242909</v>
          </cell>
          <cell r="U76">
            <v>-3.0678262105439962</v>
          </cell>
          <cell r="V76">
            <v>0</v>
          </cell>
          <cell r="W76">
            <v>55.730938859075991</v>
          </cell>
          <cell r="X76">
            <v>0</v>
          </cell>
          <cell r="Y76">
            <v>4851.3</v>
          </cell>
          <cell r="Z76">
            <v>525.29999999999995</v>
          </cell>
          <cell r="AA76">
            <v>0</v>
          </cell>
          <cell r="AB76">
            <v>103.98113989034792</v>
          </cell>
          <cell r="AC76">
            <v>43.049184634930995</v>
          </cell>
          <cell r="AD76">
            <v>-3.1399807915103635</v>
          </cell>
          <cell r="AE76">
            <v>0</v>
          </cell>
          <cell r="AF76">
            <v>60.727621889021414</v>
          </cell>
          <cell r="AG76">
            <v>0</v>
          </cell>
          <cell r="AH76" t="str">
            <v>CA VA</v>
          </cell>
          <cell r="AI76" t="str">
            <v>CA VA</v>
          </cell>
          <cell r="AJ76" t="str">
            <v>CA VA</v>
          </cell>
          <cell r="AK76" t="str">
            <v>CA VA</v>
          </cell>
          <cell r="AL76" t="str">
            <v>CA DO NTI</v>
          </cell>
          <cell r="AM76" t="str">
            <v>CA DO NTI</v>
          </cell>
          <cell r="AN76" t="str">
            <v>CA DO NTI</v>
          </cell>
          <cell r="AO76" t="str">
            <v>CA DO NTI</v>
          </cell>
        </row>
        <row r="77">
          <cell r="E77" t="str">
            <v>CA CO NTI</v>
          </cell>
          <cell r="F77" t="str">
            <v>CA VA</v>
          </cell>
          <cell r="G77">
            <v>9600</v>
          </cell>
          <cell r="H77">
            <v>2169.6</v>
          </cell>
          <cell r="I77">
            <v>387.38600000000002</v>
          </cell>
          <cell r="J77">
            <v>963.00768000000005</v>
          </cell>
          <cell r="K77">
            <v>1311.99368</v>
          </cell>
          <cell r="L77">
            <v>-430.62900000000002</v>
          </cell>
          <cell r="M77">
            <v>0</v>
          </cell>
          <cell r="N77">
            <v>822.90068000000008</v>
          </cell>
          <cell r="O77">
            <v>3559.107</v>
          </cell>
          <cell r="P77">
            <v>10799.999999999998</v>
          </cell>
          <cell r="Q77">
            <v>2440.7999999999997</v>
          </cell>
          <cell r="R77">
            <v>444.52543500000002</v>
          </cell>
          <cell r="S77">
            <v>1082.95164</v>
          </cell>
          <cell r="T77">
            <v>1483.4130749999999</v>
          </cell>
          <cell r="U77">
            <v>-469.88864000000001</v>
          </cell>
          <cell r="V77">
            <v>0</v>
          </cell>
          <cell r="W77">
            <v>946.43699499999991</v>
          </cell>
          <cell r="X77">
            <v>0</v>
          </cell>
          <cell r="Y77">
            <v>12000</v>
          </cell>
          <cell r="Z77">
            <v>2712</v>
          </cell>
          <cell r="AA77">
            <v>503.60180000000003</v>
          </cell>
          <cell r="AB77">
            <v>1202.79</v>
          </cell>
          <cell r="AC77">
            <v>1656.3546799999999</v>
          </cell>
          <cell r="AD77">
            <v>-467.09041399999995</v>
          </cell>
          <cell r="AE77">
            <v>0</v>
          </cell>
          <cell r="AF77">
            <v>1113.0827508</v>
          </cell>
          <cell r="AG77">
            <v>0</v>
          </cell>
          <cell r="AH77" t="str">
            <v>CA CO NTI</v>
          </cell>
          <cell r="AI77" t="str">
            <v>CA CO NTI</v>
          </cell>
          <cell r="AJ77" t="str">
            <v>CA CO NTI</v>
          </cell>
          <cell r="AK77" t="str">
            <v>CA CO NTI</v>
          </cell>
          <cell r="AL77" t="str">
            <v>CA CO NTI</v>
          </cell>
          <cell r="AM77" t="str">
            <v>CA CO NTI</v>
          </cell>
          <cell r="AN77" t="str">
            <v>CA CO NTI</v>
          </cell>
          <cell r="AO77" t="str">
            <v>CA CO NTI</v>
          </cell>
        </row>
        <row r="78">
          <cell r="E78" t="str">
            <v>CA DO NTS</v>
          </cell>
          <cell r="F78" t="str">
            <v>CA VA</v>
          </cell>
          <cell r="G78">
            <v>6000</v>
          </cell>
          <cell r="H78">
            <v>0</v>
          </cell>
          <cell r="I78">
            <v>0</v>
          </cell>
          <cell r="J78">
            <v>376.59999999999991</v>
          </cell>
          <cell r="K78">
            <v>160.59999999999991</v>
          </cell>
          <cell r="L78">
            <v>-33.5</v>
          </cell>
          <cell r="M78">
            <v>0</v>
          </cell>
          <cell r="N78">
            <v>161.89999999999992</v>
          </cell>
          <cell r="O78">
            <v>0</v>
          </cell>
          <cell r="P78">
            <v>6060</v>
          </cell>
          <cell r="Q78">
            <v>0</v>
          </cell>
          <cell r="R78">
            <v>0</v>
          </cell>
          <cell r="S78">
            <v>392.02755498322483</v>
          </cell>
          <cell r="T78">
            <v>168.93523295246538</v>
          </cell>
          <cell r="U78">
            <v>-3.0678262105439962</v>
          </cell>
          <cell r="V78">
            <v>0</v>
          </cell>
          <cell r="W78">
            <v>201.81005862465486</v>
          </cell>
          <cell r="X78">
            <v>0</v>
          </cell>
          <cell r="Y78">
            <v>6120.6</v>
          </cell>
          <cell r="Z78">
            <v>0</v>
          </cell>
          <cell r="AA78">
            <v>0</v>
          </cell>
          <cell r="AB78">
            <v>408.47033563484894</v>
          </cell>
          <cell r="AC78">
            <v>177.8475384446289</v>
          </cell>
          <cell r="AD78">
            <v>-3.1399807915103635</v>
          </cell>
          <cell r="AE78">
            <v>0</v>
          </cell>
          <cell r="AF78">
            <v>211.86345275598731</v>
          </cell>
          <cell r="AG78">
            <v>0</v>
          </cell>
          <cell r="AH78" t="str">
            <v>CA VA</v>
          </cell>
          <cell r="AI78" t="str">
            <v>CA VA</v>
          </cell>
          <cell r="AJ78" t="str">
            <v>CA VA</v>
          </cell>
          <cell r="AK78" t="str">
            <v>CA VA</v>
          </cell>
          <cell r="AL78" t="str">
            <v>CA DO NTS</v>
          </cell>
          <cell r="AM78" t="str">
            <v>CA DO NTS</v>
          </cell>
          <cell r="AN78" t="str">
            <v>CA DO NTS</v>
          </cell>
          <cell r="AO78" t="str">
            <v>CA DO NTS</v>
          </cell>
        </row>
        <row r="79">
          <cell r="E79" t="str">
            <v>CA DO NTS</v>
          </cell>
          <cell r="F79" t="str">
            <v>CA VA</v>
          </cell>
          <cell r="G79">
            <v>4500</v>
          </cell>
          <cell r="H79">
            <v>0</v>
          </cell>
          <cell r="I79">
            <v>0</v>
          </cell>
          <cell r="J79">
            <v>287.09999999999997</v>
          </cell>
          <cell r="K79">
            <v>125.09999999999997</v>
          </cell>
          <cell r="L79">
            <v>-33.5</v>
          </cell>
          <cell r="M79">
            <v>0</v>
          </cell>
          <cell r="N79">
            <v>117.69999999999996</v>
          </cell>
          <cell r="O79">
            <v>0</v>
          </cell>
          <cell r="P79">
            <v>4545</v>
          </cell>
          <cell r="Q79">
            <v>0</v>
          </cell>
          <cell r="R79">
            <v>0</v>
          </cell>
          <cell r="S79">
            <v>298.7606662374186</v>
          </cell>
          <cell r="T79">
            <v>131.44142471434904</v>
          </cell>
          <cell r="U79">
            <v>-3.0678262105439962</v>
          </cell>
          <cell r="V79">
            <v>0</v>
          </cell>
          <cell r="W79">
            <v>155.33058741585515</v>
          </cell>
          <cell r="X79">
            <v>0</v>
          </cell>
          <cell r="Y79">
            <v>4590.45</v>
          </cell>
          <cell r="Z79">
            <v>0</v>
          </cell>
          <cell r="AA79">
            <v>0</v>
          </cell>
          <cell r="AB79">
            <v>311.18365172613682</v>
          </cell>
          <cell r="AC79">
            <v>138.21655383347181</v>
          </cell>
          <cell r="AD79">
            <v>-3.1399807915103635</v>
          </cell>
          <cell r="AE79">
            <v>0</v>
          </cell>
          <cell r="AF79">
            <v>162.94349436911301</v>
          </cell>
          <cell r="AG79">
            <v>0</v>
          </cell>
          <cell r="AH79" t="str">
            <v>CA VA</v>
          </cell>
          <cell r="AI79" t="str">
            <v>CA VA</v>
          </cell>
          <cell r="AJ79" t="str">
            <v>CA VA</v>
          </cell>
          <cell r="AK79" t="str">
            <v>CA VA</v>
          </cell>
          <cell r="AL79" t="str">
            <v>CA DO NTS</v>
          </cell>
          <cell r="AM79" t="str">
            <v>CA DO NTS</v>
          </cell>
          <cell r="AN79" t="str">
            <v>CA DO NTS</v>
          </cell>
          <cell r="AO79" t="str">
            <v>CA DO NTS</v>
          </cell>
        </row>
        <row r="80">
          <cell r="E80" t="str">
            <v>CA DO NTS</v>
          </cell>
          <cell r="F80" t="str">
            <v>CA VA</v>
          </cell>
          <cell r="G80">
            <v>5500</v>
          </cell>
          <cell r="H80">
            <v>0</v>
          </cell>
          <cell r="I80">
            <v>0</v>
          </cell>
          <cell r="J80">
            <v>344.19999999999993</v>
          </cell>
          <cell r="K80">
            <v>146.19999999999993</v>
          </cell>
          <cell r="L80">
            <v>-33.5</v>
          </cell>
          <cell r="M80">
            <v>0</v>
          </cell>
          <cell r="N80">
            <v>144.59999999999994</v>
          </cell>
          <cell r="O80">
            <v>0</v>
          </cell>
          <cell r="P80">
            <v>5555</v>
          </cell>
          <cell r="Q80">
            <v>0</v>
          </cell>
          <cell r="R80">
            <v>0</v>
          </cell>
          <cell r="S80">
            <v>358.34192540128947</v>
          </cell>
          <cell r="T80">
            <v>153.84063020642665</v>
          </cell>
          <cell r="U80">
            <v>-3.0678262105439962</v>
          </cell>
          <cell r="V80">
            <v>0</v>
          </cell>
          <cell r="W80">
            <v>183.72023488838835</v>
          </cell>
          <cell r="X80">
            <v>0</v>
          </cell>
          <cell r="Y80">
            <v>5610.55</v>
          </cell>
          <cell r="Z80">
            <v>0</v>
          </cell>
          <cell r="AA80">
            <v>0</v>
          </cell>
          <cell r="AB80">
            <v>373.41447433194492</v>
          </cell>
          <cell r="AC80">
            <v>162.01024357424322</v>
          </cell>
          <cell r="AD80">
            <v>-3.1399807915103635</v>
          </cell>
          <cell r="AE80">
            <v>0</v>
          </cell>
          <cell r="AF80">
            <v>192.92983329369588</v>
          </cell>
          <cell r="AG80">
            <v>0</v>
          </cell>
          <cell r="AH80" t="str">
            <v>CA VA</v>
          </cell>
          <cell r="AI80" t="str">
            <v>CA VA</v>
          </cell>
          <cell r="AJ80" t="str">
            <v>CA VA</v>
          </cell>
          <cell r="AK80" t="str">
            <v>CA VA</v>
          </cell>
          <cell r="AL80" t="str">
            <v>CA DO NTS</v>
          </cell>
          <cell r="AM80" t="str">
            <v>CA DO NTS</v>
          </cell>
          <cell r="AN80" t="str">
            <v>CA DO NTS</v>
          </cell>
          <cell r="AO80" t="str">
            <v>CA DO NTS</v>
          </cell>
        </row>
        <row r="81">
          <cell r="E81" t="str">
            <v>CA DO NTS</v>
          </cell>
          <cell r="F81" t="str">
            <v>CA VA</v>
          </cell>
          <cell r="G81">
            <v>6500</v>
          </cell>
          <cell r="H81">
            <v>0</v>
          </cell>
          <cell r="I81">
            <v>0</v>
          </cell>
          <cell r="J81">
            <v>261.85000000000002</v>
          </cell>
          <cell r="K81">
            <v>34.350000000000023</v>
          </cell>
          <cell r="L81">
            <v>-33.5</v>
          </cell>
          <cell r="M81">
            <v>0</v>
          </cell>
          <cell r="N81">
            <v>38.550000000000026</v>
          </cell>
          <cell r="O81">
            <v>0</v>
          </cell>
          <cell r="P81">
            <v>6565</v>
          </cell>
          <cell r="Q81">
            <v>0</v>
          </cell>
          <cell r="R81">
            <v>0</v>
          </cell>
          <cell r="S81">
            <v>273.78243415924095</v>
          </cell>
          <cell r="T81">
            <v>38.81251164999199</v>
          </cell>
          <cell r="U81">
            <v>-3.0678262105439962</v>
          </cell>
          <cell r="V81">
            <v>0</v>
          </cell>
          <cell r="W81">
            <v>74.682558312409242</v>
          </cell>
          <cell r="X81">
            <v>0</v>
          </cell>
          <cell r="Y81">
            <v>6630.65</v>
          </cell>
          <cell r="Z81">
            <v>0</v>
          </cell>
          <cell r="AA81">
            <v>0</v>
          </cell>
          <cell r="AB81">
            <v>286.51934846138272</v>
          </cell>
          <cell r="AC81">
            <v>43.618022717053776</v>
          </cell>
          <cell r="AD81">
            <v>-3.1399807915103635</v>
          </cell>
          <cell r="AE81">
            <v>0</v>
          </cell>
          <cell r="AF81">
            <v>80.730261620317918</v>
          </cell>
          <cell r="AG81">
            <v>0</v>
          </cell>
          <cell r="AH81" t="str">
            <v>CA VA</v>
          </cell>
          <cell r="AI81" t="str">
            <v>CA VA</v>
          </cell>
          <cell r="AJ81" t="str">
            <v>CA VA</v>
          </cell>
          <cell r="AK81" t="str">
            <v>CA VA</v>
          </cell>
          <cell r="AL81" t="str">
            <v>CA DO NTS</v>
          </cell>
          <cell r="AM81" t="str">
            <v>CA DO NTS</v>
          </cell>
          <cell r="AN81" t="str">
            <v>CA DO NTS</v>
          </cell>
          <cell r="AO81" t="str">
            <v>CA DO NTS</v>
          </cell>
        </row>
        <row r="82">
          <cell r="E82" t="str">
            <v>CA DO NTS</v>
          </cell>
          <cell r="F82" t="str">
            <v>CA VA</v>
          </cell>
          <cell r="G82">
            <v>5000</v>
          </cell>
          <cell r="H82">
            <v>0</v>
          </cell>
          <cell r="I82">
            <v>0</v>
          </cell>
          <cell r="J82">
            <v>193.4</v>
          </cell>
          <cell r="K82">
            <v>28.400000000000006</v>
          </cell>
          <cell r="L82">
            <v>-33.5</v>
          </cell>
          <cell r="M82">
            <v>0</v>
          </cell>
          <cell r="N82">
            <v>23.900000000000006</v>
          </cell>
          <cell r="O82">
            <v>0</v>
          </cell>
          <cell r="P82">
            <v>5050</v>
          </cell>
          <cell r="Q82">
            <v>0</v>
          </cell>
          <cell r="R82">
            <v>0</v>
          </cell>
          <cell r="S82">
            <v>202.41462138602603</v>
          </cell>
          <cell r="T82">
            <v>31.996875390307025</v>
          </cell>
          <cell r="U82">
            <v>-3.0678262105439962</v>
          </cell>
          <cell r="V82">
            <v>0</v>
          </cell>
          <cell r="W82">
            <v>58.881259082040913</v>
          </cell>
          <cell r="X82">
            <v>0</v>
          </cell>
          <cell r="Y82">
            <v>5100.5</v>
          </cell>
          <cell r="Z82">
            <v>0</v>
          </cell>
          <cell r="AA82">
            <v>0</v>
          </cell>
          <cell r="AB82">
            <v>212.0379312176718</v>
          </cell>
          <cell r="AC82">
            <v>35.867738919587055</v>
          </cell>
          <cell r="AD82">
            <v>-3.1399807915103635</v>
          </cell>
          <cell r="AE82">
            <v>0</v>
          </cell>
          <cell r="AF82">
            <v>63.691004047134008</v>
          </cell>
          <cell r="AG82">
            <v>0</v>
          </cell>
          <cell r="AH82" t="str">
            <v>CA VA</v>
          </cell>
          <cell r="AI82" t="str">
            <v>CA VA</v>
          </cell>
          <cell r="AJ82" t="str">
            <v>CA VA</v>
          </cell>
          <cell r="AK82" t="str">
            <v>CA VA</v>
          </cell>
          <cell r="AL82" t="str">
            <v>CA DO NTS</v>
          </cell>
          <cell r="AM82" t="str">
            <v>CA DO NTS</v>
          </cell>
          <cell r="AN82" t="str">
            <v>CA DO NTS</v>
          </cell>
          <cell r="AO82" t="str">
            <v>CA DO NTS</v>
          </cell>
        </row>
        <row r="83">
          <cell r="E83" t="str">
            <v>CA DO NTS</v>
          </cell>
          <cell r="F83" t="str">
            <v>CA VA</v>
          </cell>
          <cell r="G83">
            <v>2400</v>
          </cell>
          <cell r="H83">
            <v>250</v>
          </cell>
          <cell r="I83">
            <v>0</v>
          </cell>
          <cell r="J83">
            <v>126.4</v>
          </cell>
          <cell r="K83">
            <v>44.8</v>
          </cell>
          <cell r="L83">
            <v>-29</v>
          </cell>
          <cell r="M83">
            <v>0</v>
          </cell>
          <cell r="N83">
            <v>29.72</v>
          </cell>
          <cell r="O83">
            <v>0</v>
          </cell>
          <cell r="P83">
            <v>2424</v>
          </cell>
          <cell r="Q83">
            <v>252.5</v>
          </cell>
          <cell r="R83">
            <v>0</v>
          </cell>
          <cell r="S83">
            <v>131.08912000000001</v>
          </cell>
          <cell r="T83">
            <v>47.024800000000013</v>
          </cell>
          <cell r="U83">
            <v>-3.06</v>
          </cell>
          <cell r="V83">
            <v>0</v>
          </cell>
          <cell r="W83">
            <v>58.305184000000011</v>
          </cell>
          <cell r="X83">
            <v>0</v>
          </cell>
          <cell r="Y83">
            <v>2448.2399999999998</v>
          </cell>
          <cell r="Z83">
            <v>255.02500000000001</v>
          </cell>
          <cell r="AA83">
            <v>0</v>
          </cell>
          <cell r="AB83">
            <v>135.92615382399998</v>
          </cell>
          <cell r="AC83">
            <v>49.323091359999978</v>
          </cell>
          <cell r="AD83">
            <v>-3.1212</v>
          </cell>
          <cell r="AE83">
            <v>0</v>
          </cell>
          <cell r="AF83">
            <v>60.975354956799976</v>
          </cell>
          <cell r="AG83">
            <v>0</v>
          </cell>
          <cell r="AH83" t="str">
            <v>CA VA</v>
          </cell>
          <cell r="AI83" t="str">
            <v>CA VA</v>
          </cell>
          <cell r="AJ83" t="str">
            <v>CA VA</v>
          </cell>
          <cell r="AK83" t="str">
            <v>CA VA</v>
          </cell>
          <cell r="AL83" t="str">
            <v>CA DO NTS</v>
          </cell>
          <cell r="AM83" t="str">
            <v>CA DO NTS</v>
          </cell>
          <cell r="AN83" t="str">
            <v>CA DO NTS</v>
          </cell>
          <cell r="AO83" t="str">
            <v>CA DO NTS</v>
          </cell>
        </row>
        <row r="84">
          <cell r="E84" t="str">
            <v>CA DO NTS</v>
          </cell>
          <cell r="F84" t="str">
            <v>CA VA</v>
          </cell>
          <cell r="G84">
            <v>2000</v>
          </cell>
          <cell r="H84">
            <v>0</v>
          </cell>
          <cell r="I84">
            <v>0</v>
          </cell>
          <cell r="J84">
            <v>164.96</v>
          </cell>
          <cell r="K84">
            <v>79.760000000000019</v>
          </cell>
          <cell r="L84">
            <v>-33.5</v>
          </cell>
          <cell r="M84">
            <v>0</v>
          </cell>
          <cell r="N84">
            <v>57.860000000000014</v>
          </cell>
          <cell r="O84">
            <v>0</v>
          </cell>
          <cell r="P84">
            <v>2040</v>
          </cell>
          <cell r="Q84">
            <v>0</v>
          </cell>
          <cell r="R84">
            <v>0</v>
          </cell>
          <cell r="S84">
            <v>172.95687775906697</v>
          </cell>
          <cell r="T84">
            <v>84.088088092028499</v>
          </cell>
          <cell r="U84">
            <v>-3.0678262105439962</v>
          </cell>
          <cell r="V84">
            <v>0</v>
          </cell>
          <cell r="W84">
            <v>93.119768455870016</v>
          </cell>
          <cell r="X84">
            <v>0</v>
          </cell>
          <cell r="Y84">
            <v>2060.4</v>
          </cell>
          <cell r="Z84">
            <v>0</v>
          </cell>
          <cell r="AA84">
            <v>0</v>
          </cell>
          <cell r="AB84">
            <v>179.61853374190852</v>
          </cell>
          <cell r="AC84">
            <v>87.749980537751583</v>
          </cell>
          <cell r="AD84">
            <v>-3.1399807915103635</v>
          </cell>
          <cell r="AE84">
            <v>0</v>
          </cell>
          <cell r="AF84">
            <v>97.117924830375259</v>
          </cell>
          <cell r="AG84">
            <v>0</v>
          </cell>
          <cell r="AH84" t="str">
            <v>CA VA</v>
          </cell>
          <cell r="AI84" t="str">
            <v>CA VA</v>
          </cell>
          <cell r="AJ84" t="str">
            <v>CA VA</v>
          </cell>
          <cell r="AK84" t="str">
            <v>CA VA</v>
          </cell>
          <cell r="AL84" t="str">
            <v>CA DO NTS</v>
          </cell>
          <cell r="AM84" t="str">
            <v>CA DO NTS</v>
          </cell>
          <cell r="AN84" t="str">
            <v>CA DO NTS</v>
          </cell>
          <cell r="AO84" t="str">
            <v>CA DO NTS</v>
          </cell>
        </row>
        <row r="85">
          <cell r="E85" t="str">
            <v>CA DO NTS</v>
          </cell>
          <cell r="F85" t="str">
            <v>CA VA</v>
          </cell>
          <cell r="G85">
            <v>3000</v>
          </cell>
          <cell r="H85">
            <v>0</v>
          </cell>
          <cell r="I85">
            <v>0</v>
          </cell>
          <cell r="J85">
            <v>142.4</v>
          </cell>
          <cell r="K85">
            <v>52.400000000000006</v>
          </cell>
          <cell r="L85">
            <v>-33.5</v>
          </cell>
          <cell r="M85">
            <v>0</v>
          </cell>
          <cell r="N85">
            <v>36.300000000000011</v>
          </cell>
          <cell r="O85">
            <v>0</v>
          </cell>
          <cell r="P85">
            <v>3030</v>
          </cell>
          <cell r="Q85">
            <v>0</v>
          </cell>
          <cell r="R85">
            <v>0</v>
          </cell>
          <cell r="S85">
            <v>148.55830414016171</v>
          </cell>
          <cell r="T85">
            <v>55.603169960678628</v>
          </cell>
          <cell r="U85">
            <v>-3.0678262105439962</v>
          </cell>
          <cell r="V85">
            <v>0</v>
          </cell>
          <cell r="W85">
            <v>70.506669691501358</v>
          </cell>
          <cell r="X85">
            <v>0</v>
          </cell>
          <cell r="Y85">
            <v>3060.3</v>
          </cell>
          <cell r="Z85">
            <v>0</v>
          </cell>
          <cell r="AA85">
            <v>0</v>
          </cell>
          <cell r="AB85">
            <v>155.12501956854112</v>
          </cell>
          <cell r="AC85">
            <v>59.032187405949443</v>
          </cell>
          <cell r="AD85">
            <v>-3.1399807915103635</v>
          </cell>
          <cell r="AE85">
            <v>0</v>
          </cell>
          <cell r="AF85">
            <v>74.470154165873467</v>
          </cell>
          <cell r="AG85">
            <v>0</v>
          </cell>
          <cell r="AH85" t="str">
            <v>CA VA</v>
          </cell>
          <cell r="AI85" t="str">
            <v>CA VA</v>
          </cell>
          <cell r="AJ85" t="str">
            <v>CA VA</v>
          </cell>
          <cell r="AK85" t="str">
            <v>CA VA</v>
          </cell>
          <cell r="AL85" t="str">
            <v>CA DO NTS</v>
          </cell>
          <cell r="AM85" t="str">
            <v>CA DO NTS</v>
          </cell>
          <cell r="AN85" t="str">
            <v>CA DO NTS</v>
          </cell>
          <cell r="AO85" t="str">
            <v>CA DO NTS</v>
          </cell>
        </row>
        <row r="86">
          <cell r="E86" t="str">
            <v>CA DO NTI</v>
          </cell>
          <cell r="F86" t="str">
            <v>CA VA</v>
          </cell>
          <cell r="G86">
            <v>7000</v>
          </cell>
          <cell r="H86">
            <v>500</v>
          </cell>
          <cell r="I86">
            <v>0</v>
          </cell>
          <cell r="J86">
            <v>92.98069999999997</v>
          </cell>
          <cell r="K86">
            <v>78.98069999999997</v>
          </cell>
          <cell r="L86">
            <v>-44.5</v>
          </cell>
          <cell r="M86">
            <v>0</v>
          </cell>
          <cell r="N86">
            <v>55.48069999999997</v>
          </cell>
          <cell r="O86">
            <v>0</v>
          </cell>
          <cell r="P86">
            <v>7350</v>
          </cell>
          <cell r="Q86">
            <v>525</v>
          </cell>
          <cell r="R86">
            <v>0</v>
          </cell>
          <cell r="S86">
            <v>103.70312717139913</v>
          </cell>
          <cell r="T86">
            <v>88.670778739733549</v>
          </cell>
          <cell r="U86">
            <v>-3.0678262105439962</v>
          </cell>
          <cell r="V86">
            <v>0</v>
          </cell>
          <cell r="W86">
            <v>108.15147517668792</v>
          </cell>
          <cell r="X86">
            <v>0</v>
          </cell>
          <cell r="Y86">
            <v>7570.5</v>
          </cell>
          <cell r="Z86">
            <v>540.75</v>
          </cell>
          <cell r="AA86">
            <v>0</v>
          </cell>
          <cell r="AB86">
            <v>106.08930133425777</v>
          </cell>
          <cell r="AC86">
            <v>90.241818279504969</v>
          </cell>
          <cell r="AD86">
            <v>-3.1399807915103635</v>
          </cell>
          <cell r="AE86">
            <v>0</v>
          </cell>
          <cell r="AF86">
            <v>110.87306207012381</v>
          </cell>
          <cell r="AG86">
            <v>0</v>
          </cell>
          <cell r="AH86" t="str">
            <v>CA VA</v>
          </cell>
          <cell r="AI86" t="str">
            <v>CA VA</v>
          </cell>
          <cell r="AJ86" t="str">
            <v>CA VA</v>
          </cell>
          <cell r="AK86" t="str">
            <v>CA VA</v>
          </cell>
          <cell r="AL86" t="str">
            <v>CA DO NTI</v>
          </cell>
          <cell r="AM86" t="str">
            <v>CA DO NTI</v>
          </cell>
          <cell r="AN86" t="str">
            <v>CA DO NTI</v>
          </cell>
          <cell r="AO86" t="str">
            <v>CA DO NTI</v>
          </cell>
        </row>
        <row r="87">
          <cell r="E87" t="str">
            <v>CA DO NTI</v>
          </cell>
          <cell r="F87" t="str">
            <v>CA VA</v>
          </cell>
          <cell r="G87">
            <v>7100</v>
          </cell>
          <cell r="H87">
            <v>600</v>
          </cell>
          <cell r="I87">
            <v>0</v>
          </cell>
          <cell r="J87">
            <v>116.70000000000002</v>
          </cell>
          <cell r="K87">
            <v>70.550000000000011</v>
          </cell>
          <cell r="L87">
            <v>-34.5</v>
          </cell>
          <cell r="M87">
            <v>0</v>
          </cell>
          <cell r="N87">
            <v>77.23</v>
          </cell>
          <cell r="O87">
            <v>0</v>
          </cell>
          <cell r="P87">
            <v>7313</v>
          </cell>
          <cell r="Q87">
            <v>618</v>
          </cell>
          <cell r="R87">
            <v>0</v>
          </cell>
          <cell r="S87">
            <v>125.72622999999999</v>
          </cell>
          <cell r="T87">
            <v>77.24103999999997</v>
          </cell>
          <cell r="U87">
            <v>-3.06</v>
          </cell>
          <cell r="V87">
            <v>0</v>
          </cell>
          <cell r="W87">
            <v>117.44474799999996</v>
          </cell>
          <cell r="X87">
            <v>0</v>
          </cell>
          <cell r="Y87">
            <v>7459.2599999999993</v>
          </cell>
          <cell r="Z87">
            <v>630.36</v>
          </cell>
          <cell r="AA87">
            <v>0</v>
          </cell>
          <cell r="AB87">
            <v>133.86475069199997</v>
          </cell>
          <cell r="AC87">
            <v>83.420759015999977</v>
          </cell>
          <cell r="AD87">
            <v>-3.1212</v>
          </cell>
          <cell r="AE87">
            <v>0</v>
          </cell>
          <cell r="AF87">
            <v>125.31112081919999</v>
          </cell>
          <cell r="AG87">
            <v>0</v>
          </cell>
          <cell r="AH87" t="str">
            <v>CA VA</v>
          </cell>
          <cell r="AI87" t="str">
            <v>CA VA</v>
          </cell>
          <cell r="AJ87" t="str">
            <v>CA VA</v>
          </cell>
          <cell r="AK87" t="str">
            <v>CA VA</v>
          </cell>
          <cell r="AL87" t="str">
            <v>CA DO NTI</v>
          </cell>
          <cell r="AM87" t="str">
            <v>CA DO NTI</v>
          </cell>
          <cell r="AN87" t="str">
            <v>CA DO NTI</v>
          </cell>
          <cell r="AO87" t="str">
            <v>CA DO NTI</v>
          </cell>
        </row>
        <row r="88">
          <cell r="E88" t="str">
            <v>CA CO NTI</v>
          </cell>
          <cell r="F88" t="str">
            <v>CA VA</v>
          </cell>
          <cell r="G88">
            <v>10400</v>
          </cell>
          <cell r="H88">
            <v>2288</v>
          </cell>
          <cell r="I88">
            <v>402.97199999999998</v>
          </cell>
          <cell r="J88">
            <v>1030.692</v>
          </cell>
          <cell r="K88">
            <v>1384.7840000000001</v>
          </cell>
          <cell r="L88">
            <v>-841.49699999999996</v>
          </cell>
          <cell r="M88">
            <v>0</v>
          </cell>
          <cell r="N88">
            <v>479.95100000000014</v>
          </cell>
          <cell r="O88">
            <v>3354.7829999999999</v>
          </cell>
          <cell r="P88">
            <v>11700</v>
          </cell>
          <cell r="Q88">
            <v>2574</v>
          </cell>
          <cell r="R88">
            <v>462.41037</v>
          </cell>
          <cell r="S88">
            <v>1158.9994555577571</v>
          </cell>
          <cell r="T88">
            <v>1565.1765711184858</v>
          </cell>
          <cell r="U88">
            <v>-555.51233593322672</v>
          </cell>
          <cell r="V88">
            <v>0</v>
          </cell>
          <cell r="W88">
            <v>936.8002948586286</v>
          </cell>
          <cell r="X88">
            <v>0</v>
          </cell>
          <cell r="Y88">
            <v>13000</v>
          </cell>
          <cell r="Z88">
            <v>2860</v>
          </cell>
          <cell r="AA88">
            <v>523.86360000000002</v>
          </cell>
          <cell r="AB88">
            <v>1287.1760556543759</v>
          </cell>
          <cell r="AC88">
            <v>1747.0887135339483</v>
          </cell>
          <cell r="AD88">
            <v>-578.1295793374386</v>
          </cell>
          <cell r="AE88">
            <v>0</v>
          </cell>
          <cell r="AF88">
            <v>1086.0950411085512</v>
          </cell>
          <cell r="AG88">
            <v>0</v>
          </cell>
          <cell r="AH88" t="str">
            <v>CA CO NTI</v>
          </cell>
          <cell r="AI88" t="str">
            <v>CA CO NTI</v>
          </cell>
          <cell r="AJ88" t="str">
            <v>CA CO NTI</v>
          </cell>
          <cell r="AK88" t="str">
            <v>CA CO NTI</v>
          </cell>
          <cell r="AL88" t="str">
            <v>CA CO NTI</v>
          </cell>
          <cell r="AM88" t="str">
            <v>CA CO NTI</v>
          </cell>
          <cell r="AN88" t="str">
            <v>CA CO NTI</v>
          </cell>
          <cell r="AO88" t="str">
            <v>CA CO NTI</v>
          </cell>
        </row>
        <row r="89">
          <cell r="E89" t="str">
            <v>CA DO NTS</v>
          </cell>
          <cell r="F89" t="str">
            <v>CA VA</v>
          </cell>
          <cell r="G89">
            <v>4500</v>
          </cell>
          <cell r="H89">
            <v>0</v>
          </cell>
          <cell r="I89">
            <v>0</v>
          </cell>
          <cell r="J89">
            <v>231.90050000000005</v>
          </cell>
          <cell r="K89">
            <v>69.900500000000051</v>
          </cell>
          <cell r="L89">
            <v>-33.5</v>
          </cell>
          <cell r="M89">
            <v>0</v>
          </cell>
          <cell r="N89">
            <v>62.500500000000045</v>
          </cell>
          <cell r="O89">
            <v>0</v>
          </cell>
          <cell r="P89">
            <v>4590</v>
          </cell>
          <cell r="Q89">
            <v>0</v>
          </cell>
          <cell r="R89">
            <v>0</v>
          </cell>
          <cell r="S89">
            <v>244.2322353535267</v>
          </cell>
          <cell r="T89">
            <v>75.256367676763375</v>
          </cell>
          <cell r="U89">
            <v>-3.0678262105439962</v>
          </cell>
          <cell r="V89">
            <v>0</v>
          </cell>
          <cell r="W89">
            <v>99.412431258586807</v>
          </cell>
          <cell r="X89">
            <v>0</v>
          </cell>
          <cell r="Y89">
            <v>4635.8999999999996</v>
          </cell>
          <cell r="Z89">
            <v>0</v>
          </cell>
          <cell r="AA89">
            <v>0</v>
          </cell>
          <cell r="AB89">
            <v>254.81358683270955</v>
          </cell>
          <cell r="AC89">
            <v>80.133943416354782</v>
          </cell>
          <cell r="AD89">
            <v>-3.1399807915103635</v>
          </cell>
          <cell r="AE89">
            <v>0</v>
          </cell>
          <cell r="AF89">
            <v>105.13679406414602</v>
          </cell>
          <cell r="AG89">
            <v>0</v>
          </cell>
          <cell r="AH89" t="str">
            <v>CA VA</v>
          </cell>
          <cell r="AI89" t="str">
            <v>CA VA</v>
          </cell>
          <cell r="AJ89" t="str">
            <v>CA VA</v>
          </cell>
          <cell r="AK89" t="str">
            <v>CA VA</v>
          </cell>
          <cell r="AL89" t="str">
            <v>CA DO NTS</v>
          </cell>
          <cell r="AM89" t="str">
            <v>CA DO NTS</v>
          </cell>
          <cell r="AN89" t="str">
            <v>CA DO NTS</v>
          </cell>
          <cell r="AO89" t="str">
            <v>CA DO NTS</v>
          </cell>
        </row>
        <row r="90">
          <cell r="E90" t="str">
            <v>CA DO NTS</v>
          </cell>
          <cell r="F90" t="str">
            <v>CA VA</v>
          </cell>
          <cell r="G90">
            <v>2500</v>
          </cell>
          <cell r="H90">
            <v>0</v>
          </cell>
          <cell r="I90">
            <v>0</v>
          </cell>
          <cell r="J90">
            <v>165.6</v>
          </cell>
          <cell r="K90">
            <v>90.6</v>
          </cell>
          <cell r="L90">
            <v>-33.5</v>
          </cell>
          <cell r="M90">
            <v>0</v>
          </cell>
          <cell r="N90">
            <v>71.599999999999994</v>
          </cell>
          <cell r="O90">
            <v>0</v>
          </cell>
          <cell r="P90">
            <v>2525</v>
          </cell>
          <cell r="Q90">
            <v>0</v>
          </cell>
          <cell r="R90">
            <v>0</v>
          </cell>
          <cell r="S90">
            <v>171.91696484329574</v>
          </cell>
          <cell r="T90">
            <v>94.454353027059838</v>
          </cell>
          <cell r="U90">
            <v>-3.0678262105439962</v>
          </cell>
          <cell r="V90">
            <v>0</v>
          </cell>
          <cell r="W90">
            <v>106.36263176765478</v>
          </cell>
          <cell r="X90">
            <v>0</v>
          </cell>
          <cell r="Y90">
            <v>2550.25</v>
          </cell>
          <cell r="Z90">
            <v>0</v>
          </cell>
          <cell r="AA90">
            <v>0</v>
          </cell>
          <cell r="AB90">
            <v>178.63712702798148</v>
          </cell>
          <cell r="AC90">
            <v>98.559766892488426</v>
          </cell>
          <cell r="AD90">
            <v>-3.1399807915103635</v>
          </cell>
          <cell r="AE90">
            <v>0</v>
          </cell>
          <cell r="AF90">
            <v>110.90140906050671</v>
          </cell>
          <cell r="AG90">
            <v>0</v>
          </cell>
          <cell r="AH90" t="str">
            <v>CA VA</v>
          </cell>
          <cell r="AI90" t="str">
            <v>CA VA</v>
          </cell>
          <cell r="AJ90" t="str">
            <v>CA VA</v>
          </cell>
          <cell r="AK90" t="str">
            <v>CA VA</v>
          </cell>
          <cell r="AL90" t="str">
            <v>CA DO NTS</v>
          </cell>
          <cell r="AM90" t="str">
            <v>CA DO NTS</v>
          </cell>
          <cell r="AN90" t="str">
            <v>CA DO NTS</v>
          </cell>
          <cell r="AO90" t="str">
            <v>CA DO NTS</v>
          </cell>
        </row>
        <row r="91">
          <cell r="E91" t="str">
            <v>CA CO NTI</v>
          </cell>
          <cell r="F91" t="str">
            <v>CA VA</v>
          </cell>
          <cell r="G91">
            <v>8800</v>
          </cell>
          <cell r="H91">
            <v>1848</v>
          </cell>
          <cell r="I91">
            <v>800</v>
          </cell>
          <cell r="J91">
            <v>975.95168000000001</v>
          </cell>
          <cell r="K91">
            <v>984.35167999999999</v>
          </cell>
          <cell r="L91">
            <v>-244.5</v>
          </cell>
          <cell r="M91">
            <v>15.376000000000019</v>
          </cell>
          <cell r="N91">
            <v>632.41167999999993</v>
          </cell>
          <cell r="O91">
            <v>2931.752</v>
          </cell>
          <cell r="P91">
            <v>9900</v>
          </cell>
          <cell r="Q91">
            <v>2079</v>
          </cell>
          <cell r="R91">
            <v>900</v>
          </cell>
          <cell r="S91">
            <v>1120.3005528000003</v>
          </cell>
          <cell r="T91">
            <v>1128.8595528000003</v>
          </cell>
          <cell r="U91">
            <v>-156.15</v>
          </cell>
          <cell r="V91">
            <v>40.36745999999998</v>
          </cell>
          <cell r="W91">
            <v>862.26315280000017</v>
          </cell>
          <cell r="X91">
            <v>0</v>
          </cell>
          <cell r="Y91">
            <v>11000</v>
          </cell>
          <cell r="Z91">
            <v>2310</v>
          </cell>
          <cell r="AA91">
            <v>1000</v>
          </cell>
          <cell r="AB91">
            <v>1270.1139598400002</v>
          </cell>
          <cell r="AC91">
            <v>1278.6141598400002</v>
          </cell>
          <cell r="AD91">
            <v>-164.82300000000001</v>
          </cell>
          <cell r="AE91">
            <v>65.800428000000011</v>
          </cell>
          <cell r="AF91">
            <v>999.73587984000017</v>
          </cell>
          <cell r="AG91">
            <v>0</v>
          </cell>
          <cell r="AH91" t="str">
            <v>CA CO NTI</v>
          </cell>
          <cell r="AI91" t="str">
            <v>CA CO NTI</v>
          </cell>
          <cell r="AJ91" t="str">
            <v>CA CO NTI</v>
          </cell>
          <cell r="AK91" t="str">
            <v>CA CO NTI</v>
          </cell>
          <cell r="AL91" t="str">
            <v>CA CO NTI</v>
          </cell>
          <cell r="AM91" t="str">
            <v>CA CO NTI</v>
          </cell>
          <cell r="AN91" t="str">
            <v>CA CO NTI</v>
          </cell>
          <cell r="AO91" t="str">
            <v>CA CO NTI</v>
          </cell>
        </row>
        <row r="92">
          <cell r="E92" t="str">
            <v>CA CO NTI</v>
          </cell>
          <cell r="F92" t="str">
            <v>CA VA</v>
          </cell>
          <cell r="G92">
            <v>6960</v>
          </cell>
          <cell r="H92">
            <v>1991.952</v>
          </cell>
          <cell r="I92">
            <v>1360</v>
          </cell>
          <cell r="J92">
            <v>797.19199680000008</v>
          </cell>
          <cell r="K92">
            <v>877.92399680000005</v>
          </cell>
          <cell r="L92">
            <v>-96.804000000000002</v>
          </cell>
          <cell r="M92">
            <v>114.146</v>
          </cell>
          <cell r="N92">
            <v>778.7335968000001</v>
          </cell>
          <cell r="O92">
            <v>3909.8920000000003</v>
          </cell>
          <cell r="P92">
            <v>7830.0000000000009</v>
          </cell>
          <cell r="Q92">
            <v>2240.9459999999995</v>
          </cell>
          <cell r="R92">
            <v>1530</v>
          </cell>
          <cell r="S92">
            <v>917.4714913011444</v>
          </cell>
          <cell r="T92">
            <v>1026.8966432721679</v>
          </cell>
          <cell r="U92">
            <v>-69.744523642377544</v>
          </cell>
          <cell r="V92">
            <v>149.9412633883388</v>
          </cell>
          <cell r="W92">
            <v>948.38932879581466</v>
          </cell>
          <cell r="X92">
            <v>0</v>
          </cell>
          <cell r="Y92">
            <v>8700</v>
          </cell>
          <cell r="Z92">
            <v>2489.9399999999996</v>
          </cell>
          <cell r="AA92">
            <v>1700</v>
          </cell>
          <cell r="AB92">
            <v>1043.7983707148398</v>
          </cell>
          <cell r="AC92">
            <v>1181.3391212241233</v>
          </cell>
          <cell r="AD92">
            <v>-78.355704189259598</v>
          </cell>
          <cell r="AE92">
            <v>186.01647999043882</v>
          </cell>
          <cell r="AF92">
            <v>1087.5282162759993</v>
          </cell>
          <cell r="AG92">
            <v>0</v>
          </cell>
          <cell r="AH92" t="str">
            <v>CA CO NTI</v>
          </cell>
          <cell r="AI92" t="str">
            <v>CA CO NTI</v>
          </cell>
          <cell r="AJ92" t="str">
            <v>CA CO NTI</v>
          </cell>
          <cell r="AK92" t="str">
            <v>CA CO NTI</v>
          </cell>
          <cell r="AL92" t="str">
            <v>CA CO NTI</v>
          </cell>
          <cell r="AM92" t="str">
            <v>CA CO NTI</v>
          </cell>
          <cell r="AN92" t="str">
            <v>CA CO NTI</v>
          </cell>
          <cell r="AO92" t="str">
            <v>CA CO NTI</v>
          </cell>
        </row>
        <row r="93">
          <cell r="E93" t="str">
            <v>CA DO NTI</v>
          </cell>
          <cell r="F93" t="str">
            <v>CA VA</v>
          </cell>
          <cell r="G93">
            <v>2500</v>
          </cell>
          <cell r="H93">
            <v>200</v>
          </cell>
          <cell r="I93">
            <v>0</v>
          </cell>
          <cell r="J93">
            <v>125.44580000000001</v>
          </cell>
          <cell r="K93">
            <v>84.195800000000006</v>
          </cell>
          <cell r="L93">
            <v>-28</v>
          </cell>
          <cell r="M93">
            <v>0</v>
          </cell>
          <cell r="N93">
            <v>66.195800000000006</v>
          </cell>
          <cell r="O93">
            <v>0</v>
          </cell>
          <cell r="P93">
            <v>2550</v>
          </cell>
          <cell r="Q93">
            <v>204</v>
          </cell>
          <cell r="R93">
            <v>0</v>
          </cell>
          <cell r="S93">
            <v>132.07179999999997</v>
          </cell>
          <cell r="T93">
            <v>89.155299999999954</v>
          </cell>
          <cell r="U93">
            <v>-3.06</v>
          </cell>
          <cell r="V93">
            <v>0</v>
          </cell>
          <cell r="W93">
            <v>96.499299999999948</v>
          </cell>
          <cell r="X93">
            <v>0</v>
          </cell>
          <cell r="Y93">
            <v>2575.5</v>
          </cell>
          <cell r="Z93">
            <v>206.04</v>
          </cell>
          <cell r="AA93">
            <v>0</v>
          </cell>
          <cell r="AB93">
            <v>137.50611520000004</v>
          </cell>
          <cell r="AC93">
            <v>93.293536900000049</v>
          </cell>
          <cell r="AD93">
            <v>-3.1212</v>
          </cell>
          <cell r="AE93">
            <v>0</v>
          </cell>
          <cell r="AF93">
            <v>100.89053770000005</v>
          </cell>
          <cell r="AG93">
            <v>0</v>
          </cell>
          <cell r="AH93" t="str">
            <v>CA VA</v>
          </cell>
          <cell r="AI93" t="str">
            <v>CA VA</v>
          </cell>
          <cell r="AJ93" t="str">
            <v>CA VA</v>
          </cell>
          <cell r="AK93" t="str">
            <v>CA VA</v>
          </cell>
          <cell r="AL93" t="str">
            <v>CA DO NTI</v>
          </cell>
          <cell r="AM93" t="str">
            <v>CA DO NTI</v>
          </cell>
          <cell r="AN93" t="str">
            <v>CA DO NTI</v>
          </cell>
          <cell r="AO93" t="str">
            <v>CA DO NTI</v>
          </cell>
        </row>
        <row r="94">
          <cell r="E94" t="str">
            <v>CA DO NTI</v>
          </cell>
          <cell r="F94" t="str">
            <v>CA VA</v>
          </cell>
          <cell r="G94">
            <v>7000</v>
          </cell>
          <cell r="H94">
            <v>300</v>
          </cell>
          <cell r="I94">
            <v>0</v>
          </cell>
          <cell r="J94">
            <v>159.30000000000007</v>
          </cell>
          <cell r="K94">
            <v>141.80000000000007</v>
          </cell>
          <cell r="L94">
            <v>0</v>
          </cell>
          <cell r="M94">
            <v>0</v>
          </cell>
          <cell r="N94">
            <v>133.90000000000006</v>
          </cell>
          <cell r="O94">
            <v>0</v>
          </cell>
          <cell r="P94">
            <v>7350</v>
          </cell>
          <cell r="Q94">
            <v>315</v>
          </cell>
          <cell r="R94">
            <v>0</v>
          </cell>
          <cell r="S94">
            <v>168.36500000000007</v>
          </cell>
          <cell r="T94">
            <v>149.62250000000006</v>
          </cell>
          <cell r="U94">
            <v>0</v>
          </cell>
          <cell r="V94">
            <v>0</v>
          </cell>
          <cell r="W94">
            <v>175.05110000000005</v>
          </cell>
          <cell r="X94">
            <v>0</v>
          </cell>
          <cell r="Y94">
            <v>7570.5</v>
          </cell>
          <cell r="Z94">
            <v>324.45</v>
          </cell>
          <cell r="AA94">
            <v>0</v>
          </cell>
          <cell r="AB94">
            <v>174.07595000000003</v>
          </cell>
          <cell r="AC94">
            <v>154.34646995000003</v>
          </cell>
          <cell r="AD94">
            <v>0</v>
          </cell>
          <cell r="AE94">
            <v>0</v>
          </cell>
          <cell r="AF94">
            <v>181.20795962600002</v>
          </cell>
          <cell r="AG94">
            <v>0</v>
          </cell>
          <cell r="AH94" t="str">
            <v>CA VA</v>
          </cell>
          <cell r="AI94" t="str">
            <v>CA VA</v>
          </cell>
          <cell r="AJ94" t="str">
            <v>CA VA</v>
          </cell>
          <cell r="AK94" t="str">
            <v>CA VA</v>
          </cell>
          <cell r="AL94" t="str">
            <v>CA DO NTI</v>
          </cell>
          <cell r="AM94" t="str">
            <v>CA DO NTI</v>
          </cell>
          <cell r="AN94" t="str">
            <v>CA DO NTI</v>
          </cell>
          <cell r="AO94" t="str">
            <v>CA DO NTI</v>
          </cell>
        </row>
        <row r="95">
          <cell r="E95" t="str">
            <v>CA DO NTI</v>
          </cell>
          <cell r="F95" t="str">
            <v>CA VA</v>
          </cell>
          <cell r="G95">
            <v>7512.5</v>
          </cell>
          <cell r="H95">
            <v>600</v>
          </cell>
          <cell r="I95">
            <v>0</v>
          </cell>
          <cell r="J95">
            <v>131.23500000000004</v>
          </cell>
          <cell r="K95">
            <v>78.647500000000036</v>
          </cell>
          <cell r="L95">
            <v>-44.5</v>
          </cell>
          <cell r="M95">
            <v>0</v>
          </cell>
          <cell r="N95">
            <v>55.182500000000033</v>
          </cell>
          <cell r="O95">
            <v>0</v>
          </cell>
          <cell r="P95">
            <v>7871.125</v>
          </cell>
          <cell r="Q95">
            <v>630</v>
          </cell>
          <cell r="R95">
            <v>0</v>
          </cell>
          <cell r="S95">
            <v>143.77029800000005</v>
          </cell>
          <cell r="T95">
            <v>87.57046550000004</v>
          </cell>
          <cell r="U95">
            <v>-3.06</v>
          </cell>
          <cell r="V95">
            <v>0</v>
          </cell>
          <cell r="W95">
            <v>106.99039850000004</v>
          </cell>
          <cell r="X95">
            <v>0</v>
          </cell>
          <cell r="Y95">
            <v>7949.8362500000003</v>
          </cell>
          <cell r="Z95">
            <v>636.29999999999995</v>
          </cell>
          <cell r="AA95">
            <v>0</v>
          </cell>
          <cell r="AB95">
            <v>151.27610204960004</v>
          </cell>
          <cell r="AC95">
            <v>93.379034608100028</v>
          </cell>
          <cell r="AD95">
            <v>-3.1212</v>
          </cell>
          <cell r="AE95">
            <v>0</v>
          </cell>
          <cell r="AF95">
            <v>113.41666158470002</v>
          </cell>
          <cell r="AG95">
            <v>0</v>
          </cell>
          <cell r="AH95" t="str">
            <v>CA VA</v>
          </cell>
          <cell r="AI95" t="str">
            <v>CA VA</v>
          </cell>
          <cell r="AJ95" t="str">
            <v>CA VA</v>
          </cell>
          <cell r="AK95" t="str">
            <v>CA VA</v>
          </cell>
          <cell r="AL95" t="str">
            <v>CA DO NTI</v>
          </cell>
          <cell r="AM95" t="str">
            <v>CA DO NTI</v>
          </cell>
          <cell r="AN95" t="str">
            <v>CA DO NTI</v>
          </cell>
          <cell r="AO95" t="str">
            <v>CA DO NTI</v>
          </cell>
        </row>
        <row r="96">
          <cell r="E96" t="str">
            <v>CA DO NTS</v>
          </cell>
          <cell r="F96" t="str">
            <v>CA VA</v>
          </cell>
          <cell r="G96">
            <v>3000</v>
          </cell>
          <cell r="H96">
            <v>0</v>
          </cell>
          <cell r="I96">
            <v>0</v>
          </cell>
          <cell r="J96">
            <v>126.69189999999999</v>
          </cell>
          <cell r="K96">
            <v>96.69189999999999</v>
          </cell>
          <cell r="L96">
            <v>-33.5</v>
          </cell>
          <cell r="M96">
            <v>0</v>
          </cell>
          <cell r="N96">
            <v>80.591899999999981</v>
          </cell>
          <cell r="O96">
            <v>0</v>
          </cell>
          <cell r="P96">
            <v>3060</v>
          </cell>
          <cell r="Q96">
            <v>0</v>
          </cell>
          <cell r="R96">
            <v>0</v>
          </cell>
          <cell r="S96">
            <v>133.86667675083658</v>
          </cell>
          <cell r="T96">
            <v>102.57484940328781</v>
          </cell>
          <cell r="U96">
            <v>-3.0678262105439962</v>
          </cell>
          <cell r="V96">
            <v>0</v>
          </cell>
          <cell r="W96">
            <v>117.65628305432209</v>
          </cell>
          <cell r="X96">
            <v>0</v>
          </cell>
          <cell r="Y96">
            <v>3090.6</v>
          </cell>
          <cell r="Z96">
            <v>0</v>
          </cell>
          <cell r="AA96">
            <v>0</v>
          </cell>
          <cell r="AB96">
            <v>140.06534470935307</v>
          </cell>
          <cell r="AC96">
            <v>107.7172625952133</v>
          </cell>
          <cell r="AD96">
            <v>-3.1399807915103635</v>
          </cell>
          <cell r="AE96">
            <v>0</v>
          </cell>
          <cell r="AF96">
            <v>123.33916942990399</v>
          </cell>
          <cell r="AG96">
            <v>0</v>
          </cell>
          <cell r="AH96" t="str">
            <v>CA VA</v>
          </cell>
          <cell r="AI96" t="str">
            <v>CA VA</v>
          </cell>
          <cell r="AJ96" t="str">
            <v>CA VA</v>
          </cell>
          <cell r="AK96" t="str">
            <v>CA VA</v>
          </cell>
          <cell r="AL96" t="str">
            <v>CA DO NTS</v>
          </cell>
          <cell r="AM96" t="str">
            <v>CA DO NTS</v>
          </cell>
          <cell r="AN96" t="str">
            <v>CA DO NTS</v>
          </cell>
          <cell r="AO96" t="str">
            <v>CA DO NTS</v>
          </cell>
        </row>
        <row r="97">
          <cell r="E97" t="str">
            <v>CA CO NTI</v>
          </cell>
          <cell r="F97" t="str">
            <v>CA VA</v>
          </cell>
          <cell r="G97">
            <v>6000</v>
          </cell>
          <cell r="H97">
            <v>1506</v>
          </cell>
          <cell r="I97">
            <v>1040</v>
          </cell>
          <cell r="J97">
            <v>809.9778</v>
          </cell>
          <cell r="K97">
            <v>739.57780000000002</v>
          </cell>
          <cell r="L97">
            <v>-205.2</v>
          </cell>
          <cell r="M97">
            <v>83.200000000000017</v>
          </cell>
          <cell r="N97">
            <v>497.83780000000007</v>
          </cell>
          <cell r="O97">
            <v>2002.1841713641006</v>
          </cell>
          <cell r="P97">
            <v>6750</v>
          </cell>
          <cell r="Q97">
            <v>1694.25</v>
          </cell>
          <cell r="R97">
            <v>1170</v>
          </cell>
          <cell r="S97">
            <v>932.13188974698426</v>
          </cell>
          <cell r="T97">
            <v>866.5231801397249</v>
          </cell>
          <cell r="U97">
            <v>-203.07391500027995</v>
          </cell>
          <cell r="V97">
            <v>112.68521344680417</v>
          </cell>
          <cell r="W97">
            <v>621.41237648946583</v>
          </cell>
          <cell r="X97">
            <v>0</v>
          </cell>
          <cell r="Y97">
            <v>7500</v>
          </cell>
          <cell r="Z97">
            <v>1882.5</v>
          </cell>
          <cell r="AA97">
            <v>1300</v>
          </cell>
          <cell r="AB97">
            <v>1060.4143762699784</v>
          </cell>
          <cell r="AC97">
            <v>998.23333194832651</v>
          </cell>
          <cell r="AD97">
            <v>-204.71636253224744</v>
          </cell>
          <cell r="AE97">
            <v>142.41722691428106</v>
          </cell>
          <cell r="AF97">
            <v>745.71076186533378</v>
          </cell>
          <cell r="AG97">
            <v>0</v>
          </cell>
          <cell r="AH97" t="str">
            <v>CA CO NTI</v>
          </cell>
          <cell r="AI97" t="str">
            <v>CA CO NTI</v>
          </cell>
          <cell r="AJ97" t="str">
            <v>CA CO NTI</v>
          </cell>
          <cell r="AK97" t="str">
            <v>CA CO NTI</v>
          </cell>
          <cell r="AL97" t="str">
            <v>CA CO NTI</v>
          </cell>
          <cell r="AM97" t="str">
            <v>CA CO NTI</v>
          </cell>
          <cell r="AN97" t="str">
            <v>CA CO NTI</v>
          </cell>
          <cell r="AO97" t="str">
            <v>CA CO NTI</v>
          </cell>
        </row>
        <row r="98">
          <cell r="E98" t="str">
            <v>CA DO NTI</v>
          </cell>
          <cell r="F98" t="str">
            <v>CA VA</v>
          </cell>
          <cell r="G98">
            <v>4350</v>
          </cell>
          <cell r="H98">
            <v>350</v>
          </cell>
          <cell r="I98">
            <v>0</v>
          </cell>
          <cell r="J98">
            <v>156.59500000000003</v>
          </cell>
          <cell r="K98">
            <v>108.74500000000003</v>
          </cell>
          <cell r="L98">
            <v>-38</v>
          </cell>
          <cell r="M98">
            <v>0</v>
          </cell>
          <cell r="N98">
            <v>84.230000000000032</v>
          </cell>
          <cell r="O98">
            <v>0</v>
          </cell>
          <cell r="P98">
            <v>4480.5</v>
          </cell>
          <cell r="Q98">
            <v>360.5</v>
          </cell>
          <cell r="R98">
            <v>0</v>
          </cell>
          <cell r="S98">
            <v>166.545907</v>
          </cell>
          <cell r="T98">
            <v>116.274697</v>
          </cell>
          <cell r="U98">
            <v>-3.06</v>
          </cell>
          <cell r="V98">
            <v>0</v>
          </cell>
          <cell r="W98">
            <v>127.38203799999999</v>
          </cell>
          <cell r="X98">
            <v>0</v>
          </cell>
          <cell r="Y98">
            <v>4570.1099999999997</v>
          </cell>
          <cell r="Z98">
            <v>367.71</v>
          </cell>
          <cell r="AA98">
            <v>0</v>
          </cell>
          <cell r="AB98">
            <v>171.86789924280004</v>
          </cell>
          <cell r="AC98">
            <v>119.56573235880003</v>
          </cell>
          <cell r="AD98">
            <v>-3.1212</v>
          </cell>
          <cell r="AE98">
            <v>0</v>
          </cell>
          <cell r="AF98">
            <v>131.18423393520004</v>
          </cell>
          <cell r="AG98">
            <v>0</v>
          </cell>
          <cell r="AH98" t="str">
            <v>CA VA</v>
          </cell>
          <cell r="AI98" t="str">
            <v>CA VA</v>
          </cell>
          <cell r="AJ98" t="str">
            <v>CA VA</v>
          </cell>
          <cell r="AK98" t="str">
            <v>CA VA</v>
          </cell>
          <cell r="AL98" t="str">
            <v>CA DO NTI</v>
          </cell>
          <cell r="AM98" t="str">
            <v>CA DO NTI</v>
          </cell>
          <cell r="AN98" t="str">
            <v>CA DO NTI</v>
          </cell>
          <cell r="AO98" t="str">
            <v>CA DO NTI</v>
          </cell>
        </row>
        <row r="99">
          <cell r="E99" t="str">
            <v>CA CO NTI</v>
          </cell>
          <cell r="F99" t="str">
            <v>CA VA</v>
          </cell>
          <cell r="G99">
            <v>6400</v>
          </cell>
          <cell r="H99">
            <v>1344</v>
          </cell>
          <cell r="I99">
            <v>960</v>
          </cell>
          <cell r="J99">
            <v>978.20800000000008</v>
          </cell>
          <cell r="K99">
            <v>781.00800000000015</v>
          </cell>
          <cell r="L99">
            <v>-207.6</v>
          </cell>
          <cell r="M99">
            <v>56.559999999999974</v>
          </cell>
          <cell r="N99">
            <v>529.72800000000018</v>
          </cell>
          <cell r="O99">
            <v>2487.9256918863266</v>
          </cell>
          <cell r="P99">
            <v>7200</v>
          </cell>
          <cell r="Q99">
            <v>1512</v>
          </cell>
          <cell r="R99">
            <v>1080</v>
          </cell>
          <cell r="S99">
            <v>1125.690118972044</v>
          </cell>
          <cell r="T99">
            <v>912.60349299062386</v>
          </cell>
          <cell r="U99">
            <v>-186.74452364237754</v>
          </cell>
          <cell r="V99">
            <v>80.312762361696684</v>
          </cell>
          <cell r="W99">
            <v>675.60797601953573</v>
          </cell>
          <cell r="X99">
            <v>0</v>
          </cell>
          <cell r="Y99">
            <v>8000</v>
          </cell>
          <cell r="Z99">
            <v>1680</v>
          </cell>
          <cell r="AA99">
            <v>1200</v>
          </cell>
          <cell r="AB99">
            <v>1280.5608684304595</v>
          </cell>
          <cell r="AC99">
            <v>1049.5637497039047</v>
          </cell>
          <cell r="AD99">
            <v>-188.3557041892596</v>
          </cell>
          <cell r="AE99">
            <v>104.36305595872327</v>
          </cell>
          <cell r="AF99">
            <v>804.06039510915639</v>
          </cell>
          <cell r="AG99">
            <v>0</v>
          </cell>
          <cell r="AH99" t="str">
            <v>CA CO NTI</v>
          </cell>
          <cell r="AI99" t="str">
            <v>CA CO NTI</v>
          </cell>
          <cell r="AJ99" t="str">
            <v>CA CO NTI</v>
          </cell>
          <cell r="AK99" t="str">
            <v>CA CO NTI</v>
          </cell>
          <cell r="AL99" t="str">
            <v>CA CO NTI</v>
          </cell>
          <cell r="AM99" t="str">
            <v>CA CO NTI</v>
          </cell>
          <cell r="AN99" t="str">
            <v>CA CO NTI</v>
          </cell>
          <cell r="AO99" t="str">
            <v>CA CO NTI</v>
          </cell>
        </row>
        <row r="100">
          <cell r="E100" t="str">
            <v>CA DO NTS</v>
          </cell>
          <cell r="F100" t="str">
            <v>CA VA</v>
          </cell>
          <cell r="G100">
            <v>3250</v>
          </cell>
          <cell r="H100">
            <v>250</v>
          </cell>
          <cell r="I100">
            <v>0</v>
          </cell>
          <cell r="J100">
            <v>78.950000000000017</v>
          </cell>
          <cell r="K100">
            <v>56.720000000000013</v>
          </cell>
          <cell r="L100">
            <v>-34.5</v>
          </cell>
          <cell r="M100">
            <v>0</v>
          </cell>
          <cell r="N100">
            <v>34.570000000000007</v>
          </cell>
          <cell r="O100">
            <v>0</v>
          </cell>
          <cell r="P100">
            <v>3347.5</v>
          </cell>
          <cell r="Q100">
            <v>257.5</v>
          </cell>
          <cell r="R100">
            <v>0</v>
          </cell>
          <cell r="S100">
            <v>84.292805000000044</v>
          </cell>
          <cell r="T100">
            <v>60.937967000000043</v>
          </cell>
          <cell r="U100">
            <v>-3.06</v>
          </cell>
          <cell r="V100">
            <v>0</v>
          </cell>
          <cell r="W100">
            <v>70.852877000000035</v>
          </cell>
          <cell r="X100">
            <v>0</v>
          </cell>
          <cell r="Y100">
            <v>3414.45</v>
          </cell>
          <cell r="Z100">
            <v>262.64999999999998</v>
          </cell>
          <cell r="AA100">
            <v>0</v>
          </cell>
          <cell r="AB100">
            <v>88.959886822000044</v>
          </cell>
          <cell r="AC100">
            <v>64.661513366800037</v>
          </cell>
          <cell r="AD100">
            <v>-3.1212</v>
          </cell>
          <cell r="AE100">
            <v>0</v>
          </cell>
          <cell r="AF100">
            <v>75.039409730800031</v>
          </cell>
          <cell r="AG100">
            <v>0</v>
          </cell>
          <cell r="AH100" t="str">
            <v>CA DO NTS</v>
          </cell>
          <cell r="AI100" t="str">
            <v>CA DO NTS</v>
          </cell>
          <cell r="AJ100" t="str">
            <v>CA VA</v>
          </cell>
          <cell r="AK100" t="str">
            <v>CA DO NTS</v>
          </cell>
          <cell r="AL100" t="str">
            <v>CA DO NTS</v>
          </cell>
          <cell r="AM100" t="str">
            <v>CA DO NTS</v>
          </cell>
          <cell r="AN100" t="str">
            <v>CA DO NTS</v>
          </cell>
          <cell r="AO100" t="str">
            <v>CA DO NTS</v>
          </cell>
        </row>
        <row r="101">
          <cell r="E101" t="str">
            <v>BU CO NTI</v>
          </cell>
          <cell r="F101" t="str">
            <v>BU VA</v>
          </cell>
          <cell r="G101">
            <v>3658.2</v>
          </cell>
          <cell r="H101">
            <v>1229.1999999999998</v>
          </cell>
          <cell r="I101">
            <v>402</v>
          </cell>
          <cell r="J101">
            <v>728.62678589830398</v>
          </cell>
          <cell r="K101">
            <v>617.15742989830403</v>
          </cell>
          <cell r="L101">
            <v>0</v>
          </cell>
          <cell r="M101">
            <v>-24.746999999999986</v>
          </cell>
          <cell r="N101">
            <v>611.97227033570834</v>
          </cell>
          <cell r="O101">
            <v>3652</v>
          </cell>
          <cell r="P101">
            <v>4442.0999999999995</v>
          </cell>
          <cell r="Q101">
            <v>1492.6</v>
          </cell>
          <cell r="R101">
            <v>460</v>
          </cell>
          <cell r="S101">
            <v>921.72745043645114</v>
          </cell>
          <cell r="T101">
            <v>801.13186371645111</v>
          </cell>
          <cell r="U101">
            <v>0</v>
          </cell>
          <cell r="V101">
            <v>-4.4040400000000073</v>
          </cell>
          <cell r="W101">
            <v>788.22324192476208</v>
          </cell>
          <cell r="X101">
            <v>0</v>
          </cell>
          <cell r="Y101">
            <v>5226</v>
          </cell>
          <cell r="Z101">
            <v>1756</v>
          </cell>
          <cell r="AA101">
            <v>566</v>
          </cell>
          <cell r="AB101">
            <v>1116.3634644969218</v>
          </cell>
          <cell r="AC101">
            <v>1000.0291799825746</v>
          </cell>
          <cell r="AD101">
            <v>0</v>
          </cell>
          <cell r="AE101">
            <v>22.89493890987422</v>
          </cell>
          <cell r="AF101">
            <v>979.02687388429024</v>
          </cell>
          <cell r="AG101">
            <v>0</v>
          </cell>
          <cell r="AH101" t="str">
            <v>BU CO NTI</v>
          </cell>
          <cell r="AI101" t="str">
            <v>BU CO NTI</v>
          </cell>
          <cell r="AJ101" t="str">
            <v>BU CO NTI</v>
          </cell>
          <cell r="AK101" t="str">
            <v>BU CO NTI</v>
          </cell>
          <cell r="AL101" t="str">
            <v>BU CO NTI</v>
          </cell>
          <cell r="AM101" t="str">
            <v>BU CO NTI</v>
          </cell>
          <cell r="AN101" t="str">
            <v>BU CO NTI</v>
          </cell>
          <cell r="AO101" t="str">
            <v>BU CO NTI</v>
          </cell>
        </row>
        <row r="102">
          <cell r="E102" t="str">
            <v>PL CO NTI</v>
          </cell>
          <cell r="F102" t="str">
            <v>PL VA</v>
          </cell>
          <cell r="G102">
            <v>3577.1477824585522</v>
          </cell>
          <cell r="H102">
            <v>1136.3839038227688</v>
          </cell>
          <cell r="I102">
            <v>1913.6</v>
          </cell>
          <cell r="J102">
            <v>1262.8269843201024</v>
          </cell>
          <cell r="K102">
            <v>1382.5991680519203</v>
          </cell>
          <cell r="L102">
            <v>-70.650666666666666</v>
          </cell>
          <cell r="M102">
            <v>-7.8915080683828478</v>
          </cell>
          <cell r="N102">
            <v>1317.5494134434359</v>
          </cell>
          <cell r="O102">
            <v>11250</v>
          </cell>
          <cell r="P102">
            <v>4470.9347280731899</v>
          </cell>
          <cell r="Q102">
            <v>1420.4798797784606</v>
          </cell>
          <cell r="R102">
            <v>2200.64</v>
          </cell>
          <cell r="S102">
            <v>1609.6624670093604</v>
          </cell>
          <cell r="T102">
            <v>1791.1732627293322</v>
          </cell>
          <cell r="U102">
            <v>-72.416933333333333</v>
          </cell>
          <cell r="V102">
            <v>75.63313794417455</v>
          </cell>
          <cell r="W102">
            <v>1707.6362479705449</v>
          </cell>
          <cell r="X102">
            <v>0</v>
          </cell>
          <cell r="Y102">
            <v>4828.4495063190461</v>
          </cell>
          <cell r="Z102">
            <v>1534.1182701607377</v>
          </cell>
          <cell r="AA102">
            <v>2452.7424000000001</v>
          </cell>
          <cell r="AB102">
            <v>1779.3889354482917</v>
          </cell>
          <cell r="AC102">
            <v>2028.7778416137016</v>
          </cell>
          <cell r="AD102">
            <v>-74.226753918508535</v>
          </cell>
          <cell r="AE102">
            <v>128.35793573662633</v>
          </cell>
          <cell r="AF102">
            <v>1936.240136248781</v>
          </cell>
          <cell r="AG102">
            <v>0</v>
          </cell>
          <cell r="AH102" t="str">
            <v>PL CO NTI</v>
          </cell>
          <cell r="AI102" t="str">
            <v>PL CO NTI</v>
          </cell>
          <cell r="AJ102" t="str">
            <v>PL CO NTI</v>
          </cell>
          <cell r="AK102" t="str">
            <v>PL CO NTI</v>
          </cell>
          <cell r="AL102" t="str">
            <v>PL CO NTI</v>
          </cell>
          <cell r="AM102" t="str">
            <v>PL CO NTI</v>
          </cell>
          <cell r="AN102" t="str">
            <v>PL CO NTI</v>
          </cell>
          <cell r="AO102" t="str">
            <v>PL CO NTI</v>
          </cell>
        </row>
        <row r="103">
          <cell r="E103" t="str">
            <v>PL CO NTI</v>
          </cell>
          <cell r="F103" t="str">
            <v>PL VA</v>
          </cell>
          <cell r="G103">
            <v>3099.1330742187492</v>
          </cell>
          <cell r="H103">
            <v>921.95647589062492</v>
          </cell>
          <cell r="I103">
            <v>1682</v>
          </cell>
          <cell r="J103">
            <v>1072.1786530148293</v>
          </cell>
          <cell r="K103">
            <v>1086.4505344260315</v>
          </cell>
          <cell r="L103">
            <v>-70.650666666666666</v>
          </cell>
          <cell r="M103">
            <v>-135.00218397890626</v>
          </cell>
          <cell r="N103">
            <v>969.47592385011922</v>
          </cell>
          <cell r="O103">
            <v>8335</v>
          </cell>
          <cell r="P103">
            <v>3984.0282382812493</v>
          </cell>
          <cell r="Q103">
            <v>1185.372611859375</v>
          </cell>
          <cell r="R103">
            <v>1695</v>
          </cell>
          <cell r="S103">
            <v>1403.3868915796138</v>
          </cell>
          <cell r="T103">
            <v>1374.3104710108055</v>
          </cell>
          <cell r="U103">
            <v>-72.416933333333333</v>
          </cell>
          <cell r="V103">
            <v>-102.69228531505861</v>
          </cell>
          <cell r="W103">
            <v>1230.302340168502</v>
          </cell>
          <cell r="X103">
            <v>0</v>
          </cell>
          <cell r="Y103">
            <v>4426.4758203124993</v>
          </cell>
          <cell r="Z103">
            <v>1317.08067984375</v>
          </cell>
          <cell r="AA103">
            <v>1784</v>
          </cell>
          <cell r="AB103">
            <v>1594.6791646140971</v>
          </cell>
          <cell r="AC103">
            <v>1567.6419830337607</v>
          </cell>
          <cell r="AD103">
            <v>-74.226753918508535</v>
          </cell>
          <cell r="AE103">
            <v>-76.326157275651809</v>
          </cell>
          <cell r="AF103">
            <v>1407.6790059392581</v>
          </cell>
          <cell r="AG103">
            <v>0</v>
          </cell>
          <cell r="AH103" t="str">
            <v>PL CO NTI</v>
          </cell>
          <cell r="AI103" t="str">
            <v>PL CO NTI</v>
          </cell>
          <cell r="AJ103" t="str">
            <v>PL VA</v>
          </cell>
          <cell r="AK103" t="str">
            <v>PL CO NTI</v>
          </cell>
          <cell r="AL103" t="str">
            <v>PL CO NTI</v>
          </cell>
          <cell r="AM103" t="str">
            <v>PL CO NTI</v>
          </cell>
          <cell r="AN103" t="str">
            <v>PL CO NTI</v>
          </cell>
          <cell r="AO103" t="str">
            <v>PL CO NTI</v>
          </cell>
        </row>
        <row r="104">
          <cell r="E104" t="str">
            <v>PL CO NTI</v>
          </cell>
          <cell r="F104" t="str">
            <v>PL VA</v>
          </cell>
          <cell r="G104">
            <v>3669.7825225999995</v>
          </cell>
          <cell r="H104">
            <v>838.63990071400008</v>
          </cell>
          <cell r="I104">
            <v>2430</v>
          </cell>
          <cell r="J104">
            <v>1345.2675084266909</v>
          </cell>
          <cell r="K104">
            <v>1803.0766995547394</v>
          </cell>
          <cell r="L104">
            <v>-132.78719999999998</v>
          </cell>
          <cell r="M104">
            <v>-365.32295713285725</v>
          </cell>
          <cell r="N104">
            <v>1200.5395562066221</v>
          </cell>
          <cell r="O104">
            <v>11200</v>
          </cell>
          <cell r="P104">
            <v>4717.7203862000006</v>
          </cell>
          <cell r="Q104">
            <v>1078.2513009180002</v>
          </cell>
          <cell r="R104">
            <v>2700</v>
          </cell>
          <cell r="S104">
            <v>1772.5982092102859</v>
          </cell>
          <cell r="T104">
            <v>2257.1639122646893</v>
          </cell>
          <cell r="U104">
            <v>-136.71750945664232</v>
          </cell>
          <cell r="V104">
            <v>-295.75910229073787</v>
          </cell>
          <cell r="W104">
            <v>1668.7997726171175</v>
          </cell>
          <cell r="X104">
            <v>0</v>
          </cell>
          <cell r="Y104">
            <v>5241.6893179999997</v>
          </cell>
          <cell r="Z104">
            <v>1198.0570010199999</v>
          </cell>
          <cell r="AA104">
            <v>3000</v>
          </cell>
          <cell r="AB104">
            <v>2023.113559380163</v>
          </cell>
          <cell r="AC104">
            <v>2556.7653132670671</v>
          </cell>
          <cell r="AD104">
            <v>-140.61541173588691</v>
          </cell>
          <cell r="AE104">
            <v>-242.34188593249729</v>
          </cell>
          <cell r="AF104">
            <v>1988.6016846717505</v>
          </cell>
          <cell r="AG104">
            <v>0</v>
          </cell>
          <cell r="AH104" t="str">
            <v>PL CO NTI</v>
          </cell>
          <cell r="AI104" t="str">
            <v>PL CO NTI</v>
          </cell>
          <cell r="AJ104" t="str">
            <v>PL CO NTI</v>
          </cell>
          <cell r="AK104" t="str">
            <v>PL CO NTI</v>
          </cell>
          <cell r="AL104" t="str">
            <v>PL CO NTI</v>
          </cell>
          <cell r="AM104" t="str">
            <v>PL CO NTI</v>
          </cell>
          <cell r="AN104" t="str">
            <v>PL CO NTI</v>
          </cell>
          <cell r="AO104" t="str">
            <v>PL CO NTI</v>
          </cell>
        </row>
        <row r="105">
          <cell r="E105" t="str">
            <v>PL CO NTI</v>
          </cell>
          <cell r="F105" t="str">
            <v>PL VA</v>
          </cell>
          <cell r="G105">
            <v>5623.8438405405404</v>
          </cell>
          <cell r="H105">
            <v>608.07221167567559</v>
          </cell>
          <cell r="I105">
            <v>1155</v>
          </cell>
          <cell r="J105">
            <v>1611.9194562535101</v>
          </cell>
          <cell r="K105">
            <v>1102.5551692909467</v>
          </cell>
          <cell r="L105">
            <v>-120.65066666666667</v>
          </cell>
          <cell r="M105">
            <v>-346.05030745405406</v>
          </cell>
          <cell r="N105">
            <v>901.46657364304929</v>
          </cell>
          <cell r="O105">
            <v>8529.5999999999985</v>
          </cell>
          <cell r="P105">
            <v>7230.084937837838</v>
          </cell>
          <cell r="Q105">
            <v>781.80712929729725</v>
          </cell>
          <cell r="R105">
            <v>1485</v>
          </cell>
          <cell r="S105">
            <v>2119.1305467768652</v>
          </cell>
          <cell r="T105">
            <v>1639.3725400297726</v>
          </cell>
          <cell r="U105">
            <v>-72.416933333333333</v>
          </cell>
          <cell r="V105">
            <v>-257.36838732337839</v>
          </cell>
          <cell r="W105">
            <v>1460.9499074318887</v>
          </cell>
          <cell r="X105">
            <v>0</v>
          </cell>
          <cell r="Y105">
            <v>8002.2054864864858</v>
          </cell>
          <cell r="Z105">
            <v>850.67458810810797</v>
          </cell>
          <cell r="AA105">
            <v>1650</v>
          </cell>
          <cell r="AB105">
            <v>2401.7668429715623</v>
          </cell>
          <cell r="AC105">
            <v>1925.2442337635225</v>
          </cell>
          <cell r="AD105">
            <v>-74.226753918508535</v>
          </cell>
          <cell r="AE105">
            <v>-219.09210217782467</v>
          </cell>
          <cell r="AF105">
            <v>1730.855713886225</v>
          </cell>
          <cell r="AG105">
            <v>0</v>
          </cell>
          <cell r="AH105" t="str">
            <v>PL CO NTI</v>
          </cell>
          <cell r="AI105" t="str">
            <v>PL CO NTI</v>
          </cell>
          <cell r="AJ105" t="str">
            <v>PL CO NTI</v>
          </cell>
          <cell r="AK105" t="str">
            <v>PL CO NTI</v>
          </cell>
          <cell r="AL105" t="str">
            <v>PL CO NTI</v>
          </cell>
          <cell r="AM105" t="str">
            <v>PL CO NTI</v>
          </cell>
          <cell r="AN105" t="str">
            <v>PL CO NTI</v>
          </cell>
          <cell r="AO105" t="str">
            <v>PL CO NTI</v>
          </cell>
        </row>
        <row r="106">
          <cell r="E106" t="str">
            <v>PL CO NTI</v>
          </cell>
          <cell r="F106" t="str">
            <v>PL VA</v>
          </cell>
          <cell r="G106">
            <v>3228.7994288460595</v>
          </cell>
          <cell r="H106">
            <v>912.21348609919357</v>
          </cell>
          <cell r="I106">
            <v>931.5</v>
          </cell>
          <cell r="J106">
            <v>1115.9345951695971</v>
          </cell>
          <cell r="K106">
            <v>785.1090684386088</v>
          </cell>
          <cell r="L106">
            <v>-70.650666666666666</v>
          </cell>
          <cell r="M106">
            <v>-239.86152838874409</v>
          </cell>
          <cell r="N106">
            <v>653.86336456581034</v>
          </cell>
          <cell r="O106">
            <v>6115</v>
          </cell>
          <cell r="P106">
            <v>4150.7421228020767</v>
          </cell>
          <cell r="Q106">
            <v>1172.8459106989633</v>
          </cell>
          <cell r="R106">
            <v>1035</v>
          </cell>
          <cell r="S106">
            <v>1461.1113740285289</v>
          </cell>
          <cell r="T106">
            <v>1111.8740691580479</v>
          </cell>
          <cell r="U106">
            <v>-72.416933333333333</v>
          </cell>
          <cell r="V106">
            <v>-192.1910516980233</v>
          </cell>
          <cell r="W106">
            <v>959.60153322091935</v>
          </cell>
          <cell r="X106">
            <v>0</v>
          </cell>
          <cell r="Y106">
            <v>4601.7134697800857</v>
          </cell>
          <cell r="Z106">
            <v>1303.1621229988482</v>
          </cell>
          <cell r="AA106">
            <v>1150</v>
          </cell>
          <cell r="AB106">
            <v>1658.538047149681</v>
          </cell>
          <cell r="AC106">
            <v>1310.5513377652344</v>
          </cell>
          <cell r="AD106">
            <v>-74.226753918508535</v>
          </cell>
          <cell r="AE106">
            <v>-163.89821128454705</v>
          </cell>
          <cell r="AF106">
            <v>1145.4391918698257</v>
          </cell>
          <cell r="AG106">
            <v>0</v>
          </cell>
          <cell r="AH106" t="str">
            <v>PL CO NTI</v>
          </cell>
          <cell r="AI106" t="str">
            <v>PL CO NTI</v>
          </cell>
          <cell r="AJ106" t="str">
            <v>PL CO NTI</v>
          </cell>
          <cell r="AK106" t="str">
            <v>PL CO NTI</v>
          </cell>
          <cell r="AL106" t="str">
            <v>PL CO NTI</v>
          </cell>
          <cell r="AM106" t="str">
            <v>PL CO NTI</v>
          </cell>
          <cell r="AN106" t="str">
            <v>PL CO NTI</v>
          </cell>
          <cell r="AO106" t="str">
            <v>PL CO NTI</v>
          </cell>
        </row>
        <row r="107">
          <cell r="E107" t="str">
            <v>PL CO NTI</v>
          </cell>
          <cell r="F107" t="str">
            <v>PL VA</v>
          </cell>
          <cell r="G107">
            <v>2617.4736562499997</v>
          </cell>
          <cell r="H107">
            <v>858.05235687499999</v>
          </cell>
          <cell r="I107">
            <v>874.80000000000007</v>
          </cell>
          <cell r="J107">
            <v>951.17737658812325</v>
          </cell>
          <cell r="K107">
            <v>652.67915420123086</v>
          </cell>
          <cell r="L107">
            <v>-70.650666666666666</v>
          </cell>
          <cell r="M107">
            <v>-229.80953385937502</v>
          </cell>
          <cell r="N107">
            <v>528.73387498477757</v>
          </cell>
          <cell r="O107">
            <v>5936</v>
          </cell>
          <cell r="P107">
            <v>3364.7518437499994</v>
          </cell>
          <cell r="Q107">
            <v>1103.210173125</v>
          </cell>
          <cell r="R107">
            <v>972</v>
          </cell>
          <cell r="S107">
            <v>1243.7767437899672</v>
          </cell>
          <cell r="T107">
            <v>930.30366071581284</v>
          </cell>
          <cell r="U107">
            <v>-72.416933333333333</v>
          </cell>
          <cell r="V107">
            <v>-188.04494855039059</v>
          </cell>
          <cell r="W107">
            <v>787.65204155793924</v>
          </cell>
          <cell r="X107">
            <v>0</v>
          </cell>
          <cell r="Y107">
            <v>3738.3909374999998</v>
          </cell>
          <cell r="Z107">
            <v>1225.78908125</v>
          </cell>
          <cell r="AA107">
            <v>1180</v>
          </cell>
          <cell r="AB107">
            <v>1412.7383033193285</v>
          </cell>
          <cell r="AC107">
            <v>1133.4330880208759</v>
          </cell>
          <cell r="AD107">
            <v>-74.226753918508535</v>
          </cell>
          <cell r="AE107">
            <v>-150.54840141867973</v>
          </cell>
          <cell r="AF107">
            <v>979.21748034069481</v>
          </cell>
          <cell r="AG107">
            <v>0</v>
          </cell>
          <cell r="AH107" t="str">
            <v>PL CO NTI</v>
          </cell>
          <cell r="AI107" t="str">
            <v>PL CO NTI</v>
          </cell>
          <cell r="AJ107" t="str">
            <v>PL CO NTI</v>
          </cell>
          <cell r="AK107" t="str">
            <v>PL CO NTI</v>
          </cell>
          <cell r="AL107" t="str">
            <v>PL CO NTI</v>
          </cell>
          <cell r="AM107" t="str">
            <v>PL CO NTI</v>
          </cell>
          <cell r="AN107" t="str">
            <v>PL CO NTI</v>
          </cell>
          <cell r="AO107" t="str">
            <v>PL CO NTI</v>
          </cell>
        </row>
        <row r="108">
          <cell r="E108" t="str">
            <v>SK CO NTS</v>
          </cell>
          <cell r="F108" t="str">
            <v>SK VA</v>
          </cell>
          <cell r="G108">
            <v>3601</v>
          </cell>
          <cell r="H108">
            <v>590.4</v>
          </cell>
          <cell r="I108">
            <v>360</v>
          </cell>
          <cell r="J108">
            <v>377.3745441405398</v>
          </cell>
          <cell r="K108">
            <v>398.91094487576771</v>
          </cell>
          <cell r="L108">
            <v>-29.283783525517162</v>
          </cell>
          <cell r="M108">
            <v>-81.910000000000011</v>
          </cell>
          <cell r="N108">
            <v>255.40902095540531</v>
          </cell>
          <cell r="O108">
            <v>1634.5</v>
          </cell>
          <cell r="P108">
            <v>4501</v>
          </cell>
          <cell r="Q108">
            <v>738</v>
          </cell>
          <cell r="R108">
            <v>450</v>
          </cell>
          <cell r="S108">
            <v>481.9988094734282</v>
          </cell>
          <cell r="T108">
            <v>507.97790708781605</v>
          </cell>
          <cell r="U108">
            <v>-30.047108172414227</v>
          </cell>
          <cell r="V108">
            <v>-69.01006327385862</v>
          </cell>
          <cell r="W108">
            <v>367.48286148298558</v>
          </cell>
          <cell r="X108">
            <v>0</v>
          </cell>
          <cell r="Y108">
            <v>4901</v>
          </cell>
          <cell r="Z108">
            <v>803.6</v>
          </cell>
          <cell r="AA108">
            <v>490</v>
          </cell>
          <cell r="AB108">
            <v>536.74905930780335</v>
          </cell>
          <cell r="AC108">
            <v>564.08529590803028</v>
          </cell>
          <cell r="AD108">
            <v>-30.756096383111803</v>
          </cell>
          <cell r="AE108">
            <v>-64.512628158309553</v>
          </cell>
          <cell r="AF108">
            <v>422.6306548556858</v>
          </cell>
          <cell r="AG108">
            <v>0</v>
          </cell>
          <cell r="AH108" t="str">
            <v>SK CO NTS</v>
          </cell>
          <cell r="AI108" t="str">
            <v>SK CO NTS</v>
          </cell>
          <cell r="AJ108" t="str">
            <v>SK CO NTS</v>
          </cell>
          <cell r="AK108" t="str">
            <v>SK CO NTS</v>
          </cell>
          <cell r="AL108" t="str">
            <v>SK CO NTS</v>
          </cell>
          <cell r="AM108" t="str">
            <v>SK CO NTS</v>
          </cell>
          <cell r="AN108" t="str">
            <v>SK CO NTS</v>
          </cell>
          <cell r="AO108" t="str">
            <v>SK CO NTS</v>
          </cell>
        </row>
        <row r="109">
          <cell r="E109" t="str">
            <v>PL CO NTI</v>
          </cell>
          <cell r="F109" t="str">
            <v>PL VA</v>
          </cell>
          <cell r="G109">
            <v>4201.9999999999991</v>
          </cell>
          <cell r="H109">
            <v>711.9</v>
          </cell>
          <cell r="I109">
            <v>1264.8999999999999</v>
          </cell>
          <cell r="J109">
            <v>1470.0604704061127</v>
          </cell>
          <cell r="K109">
            <v>1609.1629844719687</v>
          </cell>
          <cell r="L109">
            <v>-132.78719999999998</v>
          </cell>
          <cell r="M109">
            <v>-374.5034</v>
          </cell>
          <cell r="N109">
            <v>1094.2906246526779</v>
          </cell>
          <cell r="O109">
            <v>10975</v>
          </cell>
          <cell r="P109">
            <v>5401.9999999999991</v>
          </cell>
          <cell r="Q109">
            <v>915.30000000000018</v>
          </cell>
          <cell r="R109">
            <v>1626.3</v>
          </cell>
          <cell r="S109">
            <v>1937.1136899692463</v>
          </cell>
          <cell r="T109">
            <v>2111.6389703019358</v>
          </cell>
          <cell r="U109">
            <v>-136.71750945664232</v>
          </cell>
          <cell r="V109">
            <v>-342.17741479731035</v>
          </cell>
          <cell r="W109">
            <v>1622.7075430910211</v>
          </cell>
          <cell r="X109">
            <v>0</v>
          </cell>
          <cell r="Y109">
            <v>6002</v>
          </cell>
          <cell r="Z109">
            <v>1017</v>
          </cell>
          <cell r="AA109">
            <v>1807</v>
          </cell>
          <cell r="AB109">
            <v>2210.3905928273462</v>
          </cell>
          <cell r="AC109">
            <v>2399.5462574675753</v>
          </cell>
          <cell r="AD109">
            <v>-140.61541173588691</v>
          </cell>
          <cell r="AE109">
            <v>-333.93246450503113</v>
          </cell>
          <cell r="AF109">
            <v>1913.5287701424545</v>
          </cell>
          <cell r="AG109">
            <v>0</v>
          </cell>
          <cell r="AH109" t="str">
            <v>PL CO NTI</v>
          </cell>
          <cell r="AI109" t="str">
            <v>PL CO NTI</v>
          </cell>
          <cell r="AJ109" t="str">
            <v>PL CO NTI</v>
          </cell>
          <cell r="AK109" t="str">
            <v>PL CO NTI</v>
          </cell>
          <cell r="AL109" t="str">
            <v>PL CO NTI</v>
          </cell>
          <cell r="AM109" t="str">
            <v>PL CO NTI</v>
          </cell>
          <cell r="AN109" t="str">
            <v>PL CO NTI</v>
          </cell>
          <cell r="AO109" t="str">
            <v>PL CO NTI</v>
          </cell>
        </row>
        <row r="110">
          <cell r="E110" t="str">
            <v>PL CO NTI</v>
          </cell>
          <cell r="F110" t="str">
            <v>PL VA</v>
          </cell>
          <cell r="G110">
            <v>2972.1508570416668</v>
          </cell>
          <cell r="H110">
            <v>701.74543507541671</v>
          </cell>
          <cell r="I110">
            <v>966.15</v>
          </cell>
          <cell r="J110">
            <v>1171.9747383980293</v>
          </cell>
          <cell r="K110">
            <v>892.56227320356948</v>
          </cell>
          <cell r="L110">
            <v>-70.650666666666666</v>
          </cell>
          <cell r="M110">
            <v>-252.42629464795209</v>
          </cell>
          <cell r="N110">
            <v>752.57943481093503</v>
          </cell>
          <cell r="O110">
            <v>7270</v>
          </cell>
          <cell r="P110">
            <v>3820.7653876250006</v>
          </cell>
          <cell r="Q110">
            <v>902.24413081125022</v>
          </cell>
          <cell r="R110">
            <v>1130.5</v>
          </cell>
          <cell r="S110">
            <v>1535.1688717898799</v>
          </cell>
          <cell r="T110">
            <v>1269.4179707544249</v>
          </cell>
          <cell r="U110">
            <v>-72.416933333333333</v>
          </cell>
          <cell r="V110">
            <v>-197.27069470242915</v>
          </cell>
          <cell r="W110">
            <v>1105.6311396822268</v>
          </cell>
          <cell r="X110">
            <v>0</v>
          </cell>
          <cell r="Y110">
            <v>4245.0726529166668</v>
          </cell>
          <cell r="Z110">
            <v>1002.4934786791669</v>
          </cell>
          <cell r="AA110">
            <v>1330</v>
          </cell>
          <cell r="AB110">
            <v>1745.0573211553003</v>
          </cell>
          <cell r="AC110">
            <v>1522.824302355175</v>
          </cell>
          <cell r="AD110">
            <v>-74.226753918508535</v>
          </cell>
          <cell r="AE110">
            <v>-154.04161941221716</v>
          </cell>
          <cell r="AF110">
            <v>1344.5382321223419</v>
          </cell>
          <cell r="AG110">
            <v>0</v>
          </cell>
          <cell r="AH110" t="str">
            <v>PL CO NTI</v>
          </cell>
          <cell r="AI110" t="str">
            <v>PL CO NTI</v>
          </cell>
          <cell r="AJ110" t="str">
            <v>PL CO NTI</v>
          </cell>
          <cell r="AK110" t="str">
            <v>PL CO NTI</v>
          </cell>
          <cell r="AL110" t="str">
            <v>PL CO NTI</v>
          </cell>
          <cell r="AM110" t="str">
            <v>PL CO NTI</v>
          </cell>
          <cell r="AN110" t="str">
            <v>PL CO NTI</v>
          </cell>
          <cell r="AO110" t="str">
            <v>PL CO NTI</v>
          </cell>
        </row>
        <row r="111">
          <cell r="E111" t="str">
            <v>PL CO NTI</v>
          </cell>
          <cell r="F111" t="str">
            <v>PL VA</v>
          </cell>
          <cell r="G111">
            <v>3011.7147499999996</v>
          </cell>
          <cell r="H111">
            <v>1104.8614499999999</v>
          </cell>
          <cell r="I111">
            <v>1707.091714285714</v>
          </cell>
          <cell r="J111">
            <v>1633.5846848312985</v>
          </cell>
          <cell r="K111">
            <v>1845.3837045911725</v>
          </cell>
          <cell r="L111">
            <v>-732.78719999999998</v>
          </cell>
          <cell r="M111">
            <v>-302.27741916298612</v>
          </cell>
          <cell r="N111">
            <v>810.31908542818644</v>
          </cell>
          <cell r="O111">
            <v>4285</v>
          </cell>
          <cell r="P111">
            <v>3871.6332500000008</v>
          </cell>
          <cell r="Q111">
            <v>1420.5361499999999</v>
          </cell>
          <cell r="R111">
            <v>2183.7470387142862</v>
          </cell>
          <cell r="S111">
            <v>2153.5045372641116</v>
          </cell>
          <cell r="T111">
            <v>2418.6881007862266</v>
          </cell>
          <cell r="U111">
            <v>-752.16795600847331</v>
          </cell>
          <cell r="V111">
            <v>-242.39793592656972</v>
          </cell>
          <cell r="W111">
            <v>1424.1222088511836</v>
          </cell>
          <cell r="X111">
            <v>0</v>
          </cell>
          <cell r="Y111">
            <v>4301.5924999999997</v>
          </cell>
          <cell r="Z111">
            <v>1578.3734999999999</v>
          </cell>
          <cell r="AA111">
            <v>2436.1406856540611</v>
          </cell>
          <cell r="AB111">
            <v>2457.5968197231191</v>
          </cell>
          <cell r="AC111">
            <v>2748.7771361358255</v>
          </cell>
          <cell r="AD111">
            <v>-771.38890892637642</v>
          </cell>
          <cell r="AE111">
            <v>-218.5992330393874</v>
          </cell>
          <cell r="AF111">
            <v>1758.7889941700616</v>
          </cell>
          <cell r="AG111">
            <v>0</v>
          </cell>
          <cell r="AH111" t="str">
            <v>PL CO NTI</v>
          </cell>
          <cell r="AI111" t="str">
            <v>PL CO NTI</v>
          </cell>
          <cell r="AJ111" t="str">
            <v>PL CO NTI</v>
          </cell>
          <cell r="AK111" t="str">
            <v>PL CO NTI</v>
          </cell>
          <cell r="AL111" t="str">
            <v>PL CO NTI</v>
          </cell>
          <cell r="AM111" t="str">
            <v>PL CO NTI</v>
          </cell>
          <cell r="AN111" t="str">
            <v>PL CO NTI</v>
          </cell>
          <cell r="AO111" t="str">
            <v>PL CO NTI</v>
          </cell>
        </row>
        <row r="112">
          <cell r="E112" t="str">
            <v>PL CO NTI</v>
          </cell>
          <cell r="F112" t="str">
            <v>PL VA</v>
          </cell>
          <cell r="G112">
            <v>3518.6633310576922</v>
          </cell>
          <cell r="H112">
            <v>797.91237871153839</v>
          </cell>
          <cell r="I112">
            <v>1283.0400000000002</v>
          </cell>
          <cell r="J112">
            <v>1369.1597539510931</v>
          </cell>
          <cell r="K112">
            <v>1103.6647847476493</v>
          </cell>
          <cell r="L112">
            <v>-120.65066666666667</v>
          </cell>
          <cell r="M112">
            <v>-249.98637755841344</v>
          </cell>
          <cell r="N112">
            <v>888.13206870165743</v>
          </cell>
          <cell r="O112">
            <v>8300</v>
          </cell>
          <cell r="P112">
            <v>4523.4242827884618</v>
          </cell>
          <cell r="Q112">
            <v>1025.8873440576924</v>
          </cell>
          <cell r="R112">
            <v>1425.6000000000001</v>
          </cell>
          <cell r="S112">
            <v>1795.0526203368088</v>
          </cell>
          <cell r="T112">
            <v>1524.7592210651276</v>
          </cell>
          <cell r="U112">
            <v>-123.66693333333332</v>
          </cell>
          <cell r="V112">
            <v>-198.65944928233773</v>
          </cell>
          <cell r="W112">
            <v>1276.0513012283263</v>
          </cell>
          <cell r="X112">
            <v>0</v>
          </cell>
          <cell r="Y112">
            <v>5025.8047586538469</v>
          </cell>
          <cell r="Z112">
            <v>1139.8748267307692</v>
          </cell>
          <cell r="AA112">
            <v>1584</v>
          </cell>
          <cell r="AB112">
            <v>2041.0581424421152</v>
          </cell>
          <cell r="AC112">
            <v>1785.8552802101619</v>
          </cell>
          <cell r="AD112">
            <v>-126.7575773491734</v>
          </cell>
          <cell r="AE112">
            <v>-165.98015953486615</v>
          </cell>
          <cell r="AF112">
            <v>1516.6910690699897</v>
          </cell>
          <cell r="AG112">
            <v>0</v>
          </cell>
          <cell r="AH112" t="str">
            <v>PL CO NTI</v>
          </cell>
          <cell r="AI112" t="str">
            <v>PL CO NTI</v>
          </cell>
          <cell r="AJ112" t="str">
            <v>PL CO NTI</v>
          </cell>
          <cell r="AK112" t="str">
            <v>PL CO NTI</v>
          </cell>
          <cell r="AL112" t="str">
            <v>PL CO NTI</v>
          </cell>
          <cell r="AM112" t="str">
            <v>PL CO NTI</v>
          </cell>
          <cell r="AN112" t="str">
            <v>PL CO NTI</v>
          </cell>
          <cell r="AO112" t="str">
            <v>PL CO NTI</v>
          </cell>
        </row>
        <row r="113">
          <cell r="E113" t="str">
            <v>PL CO NTI</v>
          </cell>
          <cell r="F113" t="str">
            <v>PL VA</v>
          </cell>
          <cell r="G113">
            <v>2760.6635588235295</v>
          </cell>
          <cell r="H113">
            <v>813.70621005882344</v>
          </cell>
          <cell r="I113">
            <v>1048.8046137674739</v>
          </cell>
          <cell r="J113">
            <v>916.00925241188213</v>
          </cell>
          <cell r="K113">
            <v>747.49726501141356</v>
          </cell>
          <cell r="L113">
            <v>-70.650666666666666</v>
          </cell>
          <cell r="M113">
            <v>-195.47745665002276</v>
          </cell>
          <cell r="N113">
            <v>623.0477956590355</v>
          </cell>
          <cell r="O113">
            <v>6200</v>
          </cell>
          <cell r="P113">
            <v>3548.8531470588237</v>
          </cell>
          <cell r="Q113">
            <v>1046.1936986470589</v>
          </cell>
          <cell r="R113">
            <v>1165.3384597416377</v>
          </cell>
          <cell r="S113">
            <v>1197.4679598273644</v>
          </cell>
          <cell r="T113">
            <v>1037.677530253183</v>
          </cell>
          <cell r="U113">
            <v>-72.416933333333333</v>
          </cell>
          <cell r="V113">
            <v>-148.1817312701869</v>
          </cell>
          <cell r="W113">
            <v>894.36146052332299</v>
          </cell>
          <cell r="X113">
            <v>0</v>
          </cell>
          <cell r="Y113">
            <v>3942.947941176471</v>
          </cell>
          <cell r="Z113">
            <v>1162.4374429411764</v>
          </cell>
          <cell r="AA113">
            <v>1324.82051082404</v>
          </cell>
          <cell r="AB113">
            <v>1360.0401355263223</v>
          </cell>
          <cell r="AC113">
            <v>1234.1473664217838</v>
          </cell>
          <cell r="AD113">
            <v>-74.226753918508535</v>
          </cell>
          <cell r="AE113">
            <v>-112.15879642750369</v>
          </cell>
          <cell r="AF113">
            <v>1079.175029512867</v>
          </cell>
          <cell r="AG113">
            <v>0</v>
          </cell>
          <cell r="AH113" t="str">
            <v>PL CO NTI</v>
          </cell>
          <cell r="AI113" t="str">
            <v>PL CO NTI</v>
          </cell>
          <cell r="AJ113" t="str">
            <v>PL CO NTI</v>
          </cell>
          <cell r="AK113" t="str">
            <v>PL CO NTI</v>
          </cell>
          <cell r="AL113" t="str">
            <v>PL CO NTI</v>
          </cell>
          <cell r="AM113" t="str">
            <v>PL CO NTI</v>
          </cell>
          <cell r="AN113" t="str">
            <v>PL CO NTI</v>
          </cell>
          <cell r="AO113" t="str">
            <v>PL CO NTI</v>
          </cell>
        </row>
        <row r="114">
          <cell r="E114" t="str">
            <v>PL CO NTI</v>
          </cell>
          <cell r="F114" t="str">
            <v>PL VA</v>
          </cell>
          <cell r="G114">
            <v>2467</v>
          </cell>
          <cell r="H114">
            <v>666.4</v>
          </cell>
          <cell r="I114">
            <v>1100</v>
          </cell>
          <cell r="J114">
            <v>924.49590176633546</v>
          </cell>
          <cell r="K114">
            <v>705.74229612445288</v>
          </cell>
          <cell r="L114">
            <v>-1030.6506666666667</v>
          </cell>
          <cell r="M114">
            <v>-227.57900000000001</v>
          </cell>
          <cell r="N114">
            <v>-365.66961562227584</v>
          </cell>
          <cell r="O114">
            <v>0</v>
          </cell>
          <cell r="P114">
            <v>3152</v>
          </cell>
          <cell r="Q114">
            <v>856.80000000000007</v>
          </cell>
          <cell r="R114">
            <v>1200</v>
          </cell>
          <cell r="S114">
            <v>1204.936429488735</v>
          </cell>
          <cell r="T114">
            <v>976.87042776782573</v>
          </cell>
          <cell r="U114">
            <v>-1056.4169333333332</v>
          </cell>
          <cell r="V114">
            <v>-192.10857499999995</v>
          </cell>
          <cell r="W114">
            <v>-133.26400354601776</v>
          </cell>
          <cell r="X114">
            <v>0</v>
          </cell>
          <cell r="Y114">
            <v>3502</v>
          </cell>
          <cell r="Z114">
            <v>952</v>
          </cell>
          <cell r="AA114">
            <v>1300</v>
          </cell>
          <cell r="AB114">
            <v>1368.4927909345438</v>
          </cell>
          <cell r="AC114">
            <v>1143.1391075509898</v>
          </cell>
          <cell r="AD114">
            <v>-74.226753918508535</v>
          </cell>
          <cell r="AE114">
            <v>-171.53797735343701</v>
          </cell>
          <cell r="AF114">
            <v>1007.7345888292015</v>
          </cell>
          <cell r="AG114">
            <v>4558</v>
          </cell>
          <cell r="AH114" t="str">
            <v>PL CO NTI</v>
          </cell>
          <cell r="AI114" t="str">
            <v>PL CO NTI</v>
          </cell>
          <cell r="AJ114" t="str">
            <v>PL CO NTI</v>
          </cell>
          <cell r="AK114" t="str">
            <v>PL CO NTI</v>
          </cell>
          <cell r="AL114" t="str">
            <v>PL CO NTI</v>
          </cell>
          <cell r="AM114" t="str">
            <v>PL CO NTI</v>
          </cell>
          <cell r="AN114" t="str">
            <v>PL CO NTI</v>
          </cell>
          <cell r="AO114" t="str">
            <v>PL CO NTI</v>
          </cell>
        </row>
        <row r="115">
          <cell r="E115" t="str">
            <v>PL CO NTI</v>
          </cell>
          <cell r="F115" t="str">
            <v>PL VA</v>
          </cell>
          <cell r="G115">
            <v>3104.4853999999996</v>
          </cell>
          <cell r="H115">
            <v>805.85517600000003</v>
          </cell>
          <cell r="I115">
            <v>1012.5</v>
          </cell>
          <cell r="J115">
            <v>1213.7096728992854</v>
          </cell>
          <cell r="K115">
            <v>909.83172103849017</v>
          </cell>
          <cell r="L115">
            <v>-70.650666666666666</v>
          </cell>
          <cell r="M115">
            <v>-276.5834302982679</v>
          </cell>
          <cell r="N115">
            <v>770.89117585952295</v>
          </cell>
          <cell r="O115">
            <v>7370</v>
          </cell>
          <cell r="P115">
            <v>3990.9097999999999</v>
          </cell>
          <cell r="Q115">
            <v>1036.099512</v>
          </cell>
          <cell r="R115">
            <v>1125</v>
          </cell>
          <cell r="S115">
            <v>1590.054955622745</v>
          </cell>
          <cell r="T115">
            <v>1277.2643382878141</v>
          </cell>
          <cell r="U115">
            <v>-72.416933333333333</v>
          </cell>
          <cell r="V115">
            <v>-228.55070120940874</v>
          </cell>
          <cell r="W115">
            <v>1114.8511007721988</v>
          </cell>
          <cell r="X115">
            <v>0</v>
          </cell>
          <cell r="Y115">
            <v>4434.1219999999994</v>
          </cell>
          <cell r="Z115">
            <v>1151.2216800000001</v>
          </cell>
          <cell r="AA115">
            <v>1250</v>
          </cell>
          <cell r="AB115">
            <v>1807.4386762020695</v>
          </cell>
          <cell r="AC115">
            <v>1506.9421188741906</v>
          </cell>
          <cell r="AD115">
            <v>-74.226753918508535</v>
          </cell>
          <cell r="AE115">
            <v>-197.35387128371505</v>
          </cell>
          <cell r="AF115">
            <v>1330.2204063776474</v>
          </cell>
          <cell r="AG115">
            <v>0</v>
          </cell>
          <cell r="AH115" t="str">
            <v>PL CO NTI</v>
          </cell>
          <cell r="AI115" t="str">
            <v>PL CO NTI</v>
          </cell>
          <cell r="AJ115" t="str">
            <v>PL CO NTI</v>
          </cell>
          <cell r="AK115" t="str">
            <v>PL CO NTI</v>
          </cell>
          <cell r="AL115" t="str">
            <v>PL CO NTI</v>
          </cell>
          <cell r="AM115" t="str">
            <v>PL CO NTI</v>
          </cell>
          <cell r="AN115" t="str">
            <v>PL CO NTI</v>
          </cell>
          <cell r="AO115" t="str">
            <v>PL CO NTI</v>
          </cell>
        </row>
        <row r="116">
          <cell r="E116" t="str">
            <v>PL CO NTI</v>
          </cell>
          <cell r="F116" t="str">
            <v>PL VA</v>
          </cell>
          <cell r="G116">
            <v>3575.4376000000007</v>
          </cell>
          <cell r="H116">
            <v>1251.3046800000002</v>
          </cell>
          <cell r="I116">
            <v>1357.9062880000004</v>
          </cell>
          <cell r="J116">
            <v>1300.8157759462222</v>
          </cell>
          <cell r="K116">
            <v>1121.4044072456695</v>
          </cell>
          <cell r="L116">
            <v>-70.650666666666666</v>
          </cell>
          <cell r="M116">
            <v>-135.650147</v>
          </cell>
          <cell r="N116">
            <v>955.45478862191248</v>
          </cell>
          <cell r="O116">
            <v>6810</v>
          </cell>
          <cell r="P116">
            <v>4022.1173000000003</v>
          </cell>
          <cell r="Q116">
            <v>1407.7177650000003</v>
          </cell>
          <cell r="R116">
            <v>1527.6445740000001</v>
          </cell>
          <cell r="S116">
            <v>1495.9186203426541</v>
          </cell>
          <cell r="T116">
            <v>1342.3090113007793</v>
          </cell>
          <cell r="U116">
            <v>-72.416933333333333</v>
          </cell>
          <cell r="V116">
            <v>-95.012742911874938</v>
          </cell>
          <cell r="W116">
            <v>1162.8531525633546</v>
          </cell>
          <cell r="X116">
            <v>0</v>
          </cell>
          <cell r="Y116">
            <v>4468.7970000000005</v>
          </cell>
          <cell r="Z116">
            <v>1564.13085</v>
          </cell>
          <cell r="AA116">
            <v>1697.3828600000002</v>
          </cell>
          <cell r="AB116">
            <v>1699.9982854276227</v>
          </cell>
          <cell r="AC116">
            <v>1570.8260335177667</v>
          </cell>
          <cell r="AD116">
            <v>-74.226753918508535</v>
          </cell>
          <cell r="AE116">
            <v>-53.40191956036729</v>
          </cell>
          <cell r="AF116">
            <v>1377.293195977481</v>
          </cell>
          <cell r="AG116">
            <v>0</v>
          </cell>
          <cell r="AH116" t="str">
            <v>PL CO NTI</v>
          </cell>
          <cell r="AI116" t="str">
            <v>PL CO NTI</v>
          </cell>
          <cell r="AJ116" t="str">
            <v>PL CO NTI</v>
          </cell>
          <cell r="AK116" t="str">
            <v>PL CO NTI</v>
          </cell>
          <cell r="AL116" t="str">
            <v>PL CO NTI</v>
          </cell>
          <cell r="AM116" t="str">
            <v>PL CO NTI</v>
          </cell>
          <cell r="AN116" t="str">
            <v>PL CO NTI</v>
          </cell>
          <cell r="AO116" t="str">
            <v>PL CO NTI</v>
          </cell>
        </row>
        <row r="117">
          <cell r="E117" t="str">
            <v>PL CO NTI</v>
          </cell>
          <cell r="F117" t="str">
            <v>PL VA</v>
          </cell>
          <cell r="G117">
            <v>3221.6792495664158</v>
          </cell>
          <cell r="H117">
            <v>912.21348609919357</v>
          </cell>
          <cell r="I117">
            <v>1364.7917142857143</v>
          </cell>
          <cell r="J117">
            <v>1226.1010545155848</v>
          </cell>
          <cell r="K117">
            <v>1422.4134198299435</v>
          </cell>
          <cell r="L117">
            <v>-132.78719999999998</v>
          </cell>
          <cell r="M117">
            <v>-392.13086982903496</v>
          </cell>
          <cell r="N117">
            <v>896.65169028980949</v>
          </cell>
          <cell r="O117">
            <v>8715</v>
          </cell>
          <cell r="P117">
            <v>4141.5876065853918</v>
          </cell>
          <cell r="Q117">
            <v>1172.8459106989633</v>
          </cell>
          <cell r="R117">
            <v>1743.6470387142858</v>
          </cell>
          <cell r="S117">
            <v>1614.4694498281647</v>
          </cell>
          <cell r="T117">
            <v>1860.6925593730671</v>
          </cell>
          <cell r="U117">
            <v>-136.71750945664232</v>
          </cell>
          <cell r="V117">
            <v>-352.68317361652885</v>
          </cell>
          <cell r="W117">
            <v>1370.1750652445562</v>
          </cell>
          <cell r="X117">
            <v>0</v>
          </cell>
          <cell r="Y117">
            <v>4601.5417850948807</v>
          </cell>
          <cell r="Z117">
            <v>1303.1621229988482</v>
          </cell>
          <cell r="AA117">
            <v>1947.1406856540607</v>
          </cell>
          <cell r="AB117">
            <v>1841.9991346231427</v>
          </cell>
          <cell r="AC117">
            <v>2113.5302333571531</v>
          </cell>
          <cell r="AD117">
            <v>-140.61541173588691</v>
          </cell>
          <cell r="AE117">
            <v>-339.54159613507994</v>
          </cell>
          <cell r="AF117">
            <v>1632.0969454398182</v>
          </cell>
          <cell r="AG117">
            <v>0</v>
          </cell>
          <cell r="AH117" t="str">
            <v>PL CO NTI</v>
          </cell>
          <cell r="AI117" t="str">
            <v>PL CO NTI</v>
          </cell>
          <cell r="AJ117" t="str">
            <v>PL CO NTI</v>
          </cell>
          <cell r="AK117" t="str">
            <v>PL CO NTI</v>
          </cell>
          <cell r="AL117" t="str">
            <v>PL CO NTI</v>
          </cell>
          <cell r="AM117" t="str">
            <v>PL CO NTI</v>
          </cell>
          <cell r="AN117" t="str">
            <v>PL CO NTI</v>
          </cell>
          <cell r="AO117" t="str">
            <v>PL CO NTI</v>
          </cell>
        </row>
        <row r="118">
          <cell r="E118" t="str">
            <v>SK DO NTI</v>
          </cell>
          <cell r="F118" t="str">
            <v>SK VA</v>
          </cell>
          <cell r="G118">
            <v>3500</v>
          </cell>
          <cell r="H118">
            <v>607.25</v>
          </cell>
          <cell r="I118">
            <v>0</v>
          </cell>
          <cell r="J118">
            <v>124.44392820578987</v>
          </cell>
          <cell r="K118">
            <v>89.593981624746846</v>
          </cell>
          <cell r="L118">
            <v>0</v>
          </cell>
          <cell r="M118">
            <v>0</v>
          </cell>
          <cell r="N118">
            <v>95.393623130423009</v>
          </cell>
          <cell r="O118">
            <v>0</v>
          </cell>
          <cell r="P118">
            <v>3850.0000000000009</v>
          </cell>
          <cell r="Q118">
            <v>667.97500000000014</v>
          </cell>
          <cell r="R118">
            <v>0</v>
          </cell>
          <cell r="S118">
            <v>142.93288272187127</v>
          </cell>
          <cell r="T118">
            <v>103.48622818678867</v>
          </cell>
          <cell r="U118">
            <v>0</v>
          </cell>
          <cell r="V118">
            <v>0</v>
          </cell>
          <cell r="W118">
            <v>109.86583384303245</v>
          </cell>
          <cell r="X118">
            <v>0</v>
          </cell>
          <cell r="Y118">
            <v>4235.0000000000009</v>
          </cell>
          <cell r="Z118">
            <v>734.77250000000004</v>
          </cell>
          <cell r="AA118">
            <v>0</v>
          </cell>
          <cell r="AB118">
            <v>164.50752572165129</v>
          </cell>
          <cell r="AC118">
            <v>119.65108608563069</v>
          </cell>
          <cell r="AD118">
            <v>0</v>
          </cell>
          <cell r="AE118">
            <v>0</v>
          </cell>
          <cell r="AF118">
            <v>126.66865230749885</v>
          </cell>
          <cell r="AG118">
            <v>0</v>
          </cell>
          <cell r="AH118" t="str">
            <v>SK VA</v>
          </cell>
          <cell r="AI118" t="str">
            <v>SK VA</v>
          </cell>
          <cell r="AJ118" t="str">
            <v>SK VA</v>
          </cell>
          <cell r="AK118" t="str">
            <v>SK VA</v>
          </cell>
          <cell r="AL118" t="str">
            <v>SK DO NTI</v>
          </cell>
          <cell r="AM118" t="str">
            <v>SK DO NTI</v>
          </cell>
          <cell r="AN118" t="str">
            <v>SK DO NTI</v>
          </cell>
          <cell r="AO118" t="str">
            <v>SK DO NTI</v>
          </cell>
        </row>
        <row r="119">
          <cell r="E119" t="str">
            <v>PL CO NTI</v>
          </cell>
          <cell r="F119" t="str">
            <v>PL VA</v>
          </cell>
          <cell r="G119">
            <v>2810</v>
          </cell>
          <cell r="H119">
            <v>323</v>
          </cell>
          <cell r="I119">
            <v>950</v>
          </cell>
          <cell r="J119">
            <v>915.14541562912314</v>
          </cell>
          <cell r="K119">
            <v>1058.2545997927716</v>
          </cell>
          <cell r="L119">
            <v>-202.78719999999998</v>
          </cell>
          <cell r="M119">
            <v>-244.62</v>
          </cell>
          <cell r="N119">
            <v>497.68927693824526</v>
          </cell>
          <cell r="O119">
            <v>5091</v>
          </cell>
          <cell r="P119">
            <v>3411.5</v>
          </cell>
          <cell r="Q119">
            <v>392</v>
          </cell>
          <cell r="R119">
            <v>1100</v>
          </cell>
          <cell r="S119">
            <v>1133.1129864563482</v>
          </cell>
          <cell r="T119">
            <v>1291.8873255119959</v>
          </cell>
          <cell r="U119">
            <v>-136.71750945664232</v>
          </cell>
          <cell r="V119">
            <v>-209.17087632112404</v>
          </cell>
          <cell r="W119">
            <v>804.58813636192292</v>
          </cell>
          <cell r="X119">
            <v>0</v>
          </cell>
          <cell r="Y119">
            <v>4014</v>
          </cell>
          <cell r="Z119">
            <v>461</v>
          </cell>
          <cell r="AA119">
            <v>1200</v>
          </cell>
          <cell r="AB119">
            <v>1379.8152854877499</v>
          </cell>
          <cell r="AC119">
            <v>1541.6593118066462</v>
          </cell>
          <cell r="AD119">
            <v>-140.61541173588691</v>
          </cell>
          <cell r="AE119">
            <v>-180.51218167771759</v>
          </cell>
          <cell r="AF119">
            <v>1049.4017032789711</v>
          </cell>
          <cell r="AG119">
            <v>0</v>
          </cell>
          <cell r="AH119" t="str">
            <v>PL CO NTI</v>
          </cell>
          <cell r="AI119" t="str">
            <v>PL CO NTI</v>
          </cell>
          <cell r="AJ119" t="str">
            <v>PL CO NTI</v>
          </cell>
          <cell r="AK119" t="str">
            <v>PL CO NTI</v>
          </cell>
          <cell r="AL119" t="str">
            <v>PL CO NTI</v>
          </cell>
          <cell r="AM119" t="str">
            <v>PL CO NTI</v>
          </cell>
          <cell r="AN119" t="str">
            <v>PL CO NTI</v>
          </cell>
          <cell r="AO119" t="str">
            <v>PL CO NTI</v>
          </cell>
        </row>
        <row r="120">
          <cell r="E120" t="str">
            <v>BU CO NTS</v>
          </cell>
          <cell r="F120" t="str">
            <v>BU VA</v>
          </cell>
          <cell r="G120">
            <v>1844.62</v>
          </cell>
          <cell r="H120">
            <v>557.01352672059761</v>
          </cell>
          <cell r="I120">
            <v>650</v>
          </cell>
          <cell r="J120">
            <v>356.7831730219508</v>
          </cell>
          <cell r="K120">
            <v>278.30197522195078</v>
          </cell>
          <cell r="L120">
            <v>-255.49420529411765</v>
          </cell>
          <cell r="M120">
            <v>-88.565725907573267</v>
          </cell>
          <cell r="N120">
            <v>74.202994737371512</v>
          </cell>
          <cell r="O120">
            <v>616</v>
          </cell>
          <cell r="P120">
            <v>2595.2799999999997</v>
          </cell>
          <cell r="Q120">
            <v>783.94496353269278</v>
          </cell>
          <cell r="R120">
            <v>680</v>
          </cell>
          <cell r="S120">
            <v>517.56498596073732</v>
          </cell>
          <cell r="T120">
            <v>427.24501996473725</v>
          </cell>
          <cell r="U120">
            <v>-209.97147555294117</v>
          </cell>
          <cell r="V120">
            <v>-74.792143037867348</v>
          </cell>
          <cell r="W120">
            <v>266.60083935332995</v>
          </cell>
          <cell r="X120">
            <v>0</v>
          </cell>
          <cell r="Y120">
            <v>3415</v>
          </cell>
          <cell r="Z120">
            <v>1031.5065309640695</v>
          </cell>
          <cell r="AA120">
            <v>700</v>
          </cell>
          <cell r="AB120">
            <v>702.44431155229472</v>
          </cell>
          <cell r="AC120">
            <v>596.11075447992437</v>
          </cell>
          <cell r="AD120">
            <v>-219.31163311964542</v>
          </cell>
          <cell r="AE120">
            <v>-59.730685744304353</v>
          </cell>
          <cell r="AF120">
            <v>423.57654232805476</v>
          </cell>
          <cell r="AG120">
            <v>0</v>
          </cell>
          <cell r="AH120" t="str">
            <v>BU CO NTS</v>
          </cell>
          <cell r="AI120" t="str">
            <v>BU CO NTS</v>
          </cell>
          <cell r="AJ120" t="str">
            <v>BU VA</v>
          </cell>
          <cell r="AK120" t="str">
            <v>BU CO NTS</v>
          </cell>
          <cell r="AL120" t="str">
            <v>BU CO NTS</v>
          </cell>
          <cell r="AM120" t="str">
            <v>BU CO NTS</v>
          </cell>
          <cell r="AN120" t="str">
            <v>BU CO NTS</v>
          </cell>
          <cell r="AO120" t="str">
            <v>BU CO NTS</v>
          </cell>
        </row>
        <row r="121">
          <cell r="E121" t="str">
            <v>BU CO NTS</v>
          </cell>
          <cell r="F121" t="str">
            <v>BU VA</v>
          </cell>
          <cell r="G121">
            <v>2435.3099999999995</v>
          </cell>
          <cell r="H121">
            <v>629.54966105162657</v>
          </cell>
          <cell r="I121">
            <v>500</v>
          </cell>
          <cell r="J121">
            <v>464.0994384262313</v>
          </cell>
          <cell r="K121">
            <v>369.97565452623127</v>
          </cell>
          <cell r="L121">
            <v>-255.49420529411765</v>
          </cell>
          <cell r="M121">
            <v>-67.357258932868035</v>
          </cell>
          <cell r="N121">
            <v>103.11834501010435</v>
          </cell>
          <cell r="O121">
            <v>616</v>
          </cell>
          <cell r="P121">
            <v>3178.93</v>
          </cell>
          <cell r="Q121">
            <v>821.61565933856355</v>
          </cell>
          <cell r="R121">
            <v>600</v>
          </cell>
          <cell r="S121">
            <v>624.44914773570667</v>
          </cell>
          <cell r="T121">
            <v>533.41809178470669</v>
          </cell>
          <cell r="U121">
            <v>-209.97147555294117</v>
          </cell>
          <cell r="V121">
            <v>-46.746900101114633</v>
          </cell>
          <cell r="W121">
            <v>308.17112754290412</v>
          </cell>
          <cell r="X121">
            <v>0</v>
          </cell>
          <cell r="Y121">
            <v>4128</v>
          </cell>
          <cell r="Z121">
            <v>1067.0333238163164</v>
          </cell>
          <cell r="AA121">
            <v>700</v>
          </cell>
          <cell r="AB121">
            <v>836.45824953331839</v>
          </cell>
          <cell r="AC121">
            <v>744.22155792506805</v>
          </cell>
          <cell r="AD121">
            <v>-219.31163311964542</v>
          </cell>
          <cell r="AE121">
            <v>-21.119528766914623</v>
          </cell>
          <cell r="AF121">
            <v>504.46509605899507</v>
          </cell>
          <cell r="AG121">
            <v>0</v>
          </cell>
          <cell r="AH121" t="str">
            <v>BU CO NTS</v>
          </cell>
          <cell r="AI121" t="str">
            <v>BU CO NTS</v>
          </cell>
          <cell r="AJ121" t="str">
            <v>BU CO NTS</v>
          </cell>
          <cell r="AK121" t="str">
            <v>BU CO NTS</v>
          </cell>
          <cell r="AL121" t="str">
            <v>BU CO NTS</v>
          </cell>
          <cell r="AM121" t="str">
            <v>BU CO NTS</v>
          </cell>
          <cell r="AN121" t="str">
            <v>BU CO NTS</v>
          </cell>
          <cell r="AO121" t="str">
            <v>BU CO NTS</v>
          </cell>
        </row>
        <row r="122">
          <cell r="E122" t="str">
            <v>PL DO NTS</v>
          </cell>
          <cell r="F122" t="str">
            <v>PL VA</v>
          </cell>
          <cell r="G122">
            <v>1560</v>
          </cell>
          <cell r="H122">
            <v>312</v>
          </cell>
          <cell r="I122">
            <v>0</v>
          </cell>
          <cell r="J122">
            <v>-34.090831568977961</v>
          </cell>
          <cell r="K122">
            <v>-90.342045389981948</v>
          </cell>
          <cell r="L122">
            <v>246.99311787581331</v>
          </cell>
          <cell r="M122">
            <v>0</v>
          </cell>
          <cell r="N122">
            <v>156.65107248583138</v>
          </cell>
          <cell r="O122">
            <v>0</v>
          </cell>
          <cell r="P122">
            <v>2600</v>
          </cell>
          <cell r="Q122">
            <v>520</v>
          </cell>
          <cell r="R122">
            <v>0</v>
          </cell>
          <cell r="S122">
            <v>-2.3765532202936868</v>
          </cell>
          <cell r="T122">
            <v>-98.472376831175495</v>
          </cell>
          <cell r="U122">
            <v>411.65519645968885</v>
          </cell>
          <cell r="V122">
            <v>0</v>
          </cell>
          <cell r="W122">
            <v>313.18281962851336</v>
          </cell>
          <cell r="X122">
            <v>0</v>
          </cell>
          <cell r="Y122">
            <v>2664.9999999999995</v>
          </cell>
          <cell r="Z122">
            <v>532.99999999999989</v>
          </cell>
          <cell r="AA122">
            <v>0</v>
          </cell>
          <cell r="AB122">
            <v>8.351019514484932</v>
          </cell>
          <cell r="AC122">
            <v>-92.608835336066008</v>
          </cell>
          <cell r="AD122">
            <v>421.94657637118098</v>
          </cell>
          <cell r="AE122">
            <v>0</v>
          </cell>
          <cell r="AF122">
            <v>329.33774103511496</v>
          </cell>
          <cell r="AG122">
            <v>0</v>
          </cell>
          <cell r="AH122" t="str">
            <v>PL DO NTS</v>
          </cell>
          <cell r="AI122" t="str">
            <v>PL DO NTS</v>
          </cell>
          <cell r="AJ122" t="str">
            <v>PL VA</v>
          </cell>
          <cell r="AK122" t="str">
            <v>PL DO NTS</v>
          </cell>
          <cell r="AL122" t="str">
            <v>PL DO NTS</v>
          </cell>
          <cell r="AM122" t="str">
            <v>PL DO NTS</v>
          </cell>
          <cell r="AN122" t="str">
            <v>PL DO NTS</v>
          </cell>
          <cell r="AO122" t="str">
            <v>PL DO NTS</v>
          </cell>
        </row>
        <row r="123">
          <cell r="E123" t="str">
            <v>PL CO NTS</v>
          </cell>
          <cell r="F123" t="str">
            <v>PL VA</v>
          </cell>
          <cell r="G123">
            <v>2525.1999999999998</v>
          </cell>
          <cell r="H123">
            <v>606.59999999999991</v>
          </cell>
          <cell r="I123">
            <v>1089.7917142857143</v>
          </cell>
          <cell r="J123">
            <v>1037.9776947023176</v>
          </cell>
          <cell r="K123">
            <v>1223.0887326281186</v>
          </cell>
          <cell r="L123">
            <v>-132.78719999999998</v>
          </cell>
          <cell r="M123">
            <v>-348.0373281641713</v>
          </cell>
          <cell r="N123">
            <v>636.24420446394731</v>
          </cell>
          <cell r="O123">
            <v>9006</v>
          </cell>
          <cell r="P123">
            <v>3366.3000000000006</v>
          </cell>
          <cell r="Q123">
            <v>808.80000000000007</v>
          </cell>
          <cell r="R123">
            <v>1556.1470387142858</v>
          </cell>
          <cell r="S123">
            <v>1415.0948283256841</v>
          </cell>
          <cell r="T123">
            <v>1682.202960531363</v>
          </cell>
          <cell r="U123">
            <v>-136.71750945664232</v>
          </cell>
          <cell r="V123">
            <v>-256.64908288038305</v>
          </cell>
          <cell r="W123">
            <v>1143.292316231566</v>
          </cell>
          <cell r="X123">
            <v>0</v>
          </cell>
          <cell r="Y123">
            <v>4207.3999999999996</v>
          </cell>
          <cell r="Z123">
            <v>1011</v>
          </cell>
          <cell r="AA123">
            <v>1997.1406856540607</v>
          </cell>
          <cell r="AB123">
            <v>1811.8968159518399</v>
          </cell>
          <cell r="AC123">
            <v>2154.5443382086178</v>
          </cell>
          <cell r="AD123">
            <v>-140.61541173588691</v>
          </cell>
          <cell r="AE123">
            <v>-166.87639140284767</v>
          </cell>
          <cell r="AF123">
            <v>1659.9355294117231</v>
          </cell>
          <cell r="AG123">
            <v>0</v>
          </cell>
          <cell r="AH123" t="str">
            <v>PL CO NTS</v>
          </cell>
          <cell r="AI123" t="str">
            <v>PL CO NTS</v>
          </cell>
          <cell r="AJ123" t="str">
            <v>PL CO NTS</v>
          </cell>
          <cell r="AK123" t="str">
            <v>PL CO NTS</v>
          </cell>
          <cell r="AL123" t="str">
            <v>PL CO NTS</v>
          </cell>
          <cell r="AM123" t="str">
            <v>PL CO NTS</v>
          </cell>
          <cell r="AN123" t="str">
            <v>PL CO NTS</v>
          </cell>
          <cell r="AO123" t="str">
            <v>PL CO NTS</v>
          </cell>
        </row>
        <row r="124">
          <cell r="E124" t="str">
            <v>SK CO NTI</v>
          </cell>
          <cell r="F124" t="str">
            <v>SK VA</v>
          </cell>
          <cell r="G124">
            <v>3901</v>
          </cell>
          <cell r="H124">
            <v>729.3</v>
          </cell>
          <cell r="I124">
            <v>350</v>
          </cell>
          <cell r="J124">
            <v>422.11775393681575</v>
          </cell>
          <cell r="K124">
            <v>439.84565596507247</v>
          </cell>
          <cell r="L124">
            <v>-29.283783525517162</v>
          </cell>
          <cell r="M124">
            <v>-79.223800000000011</v>
          </cell>
          <cell r="N124">
            <v>295.0322939143507</v>
          </cell>
          <cell r="O124">
            <v>1550</v>
          </cell>
          <cell r="P124">
            <v>4401</v>
          </cell>
          <cell r="Q124">
            <v>822.8</v>
          </cell>
          <cell r="R124">
            <v>450</v>
          </cell>
          <cell r="S124">
            <v>487.79873278370354</v>
          </cell>
          <cell r="T124">
            <v>514.60131854367341</v>
          </cell>
          <cell r="U124">
            <v>-30.047108172414227</v>
          </cell>
          <cell r="V124">
            <v>-68.245951579189821</v>
          </cell>
          <cell r="W124">
            <v>374.28020144227759</v>
          </cell>
          <cell r="X124">
            <v>0</v>
          </cell>
          <cell r="Y124">
            <v>4701</v>
          </cell>
          <cell r="Z124">
            <v>878.9</v>
          </cell>
          <cell r="AA124">
            <v>480</v>
          </cell>
          <cell r="AB124">
            <v>533.05593448995774</v>
          </cell>
          <cell r="AC124">
            <v>560.67720789005341</v>
          </cell>
          <cell r="AD124">
            <v>-30.756096383111803</v>
          </cell>
          <cell r="AE124">
            <v>-65.413162380129364</v>
          </cell>
          <cell r="AF124">
            <v>418.55503787907128</v>
          </cell>
          <cell r="AG124">
            <v>0</v>
          </cell>
          <cell r="AH124" t="str">
            <v>SK CO NTI</v>
          </cell>
          <cell r="AI124" t="str">
            <v>SK CO NTI</v>
          </cell>
          <cell r="AJ124" t="str">
            <v>SK CO NTI</v>
          </cell>
          <cell r="AK124" t="str">
            <v>SK CO NTI</v>
          </cell>
          <cell r="AL124" t="str">
            <v>SK CO NTI</v>
          </cell>
          <cell r="AM124" t="str">
            <v>SK CO NTI</v>
          </cell>
          <cell r="AN124" t="str">
            <v>SK CO NTI</v>
          </cell>
          <cell r="AO124" t="str">
            <v>SK CO NTI</v>
          </cell>
        </row>
        <row r="125">
          <cell r="E125" t="str">
            <v>PL CO NTI</v>
          </cell>
          <cell r="F125" t="str">
            <v>PL VA</v>
          </cell>
          <cell r="G125">
            <v>2041.9999999999998</v>
          </cell>
          <cell r="H125">
            <v>447.19605180392603</v>
          </cell>
          <cell r="I125">
            <v>859</v>
          </cell>
          <cell r="J125">
            <v>673.3314430539923</v>
          </cell>
          <cell r="K125">
            <v>769.0461246388204</v>
          </cell>
          <cell r="L125">
            <v>-149.27779363354779</v>
          </cell>
          <cell r="M125">
            <v>-271.05127138711612</v>
          </cell>
          <cell r="N125">
            <v>264.12247771353236</v>
          </cell>
          <cell r="O125">
            <v>6197.6656971168004</v>
          </cell>
          <cell r="P125">
            <v>2552</v>
          </cell>
          <cell r="Q125">
            <v>558.99506475490762</v>
          </cell>
          <cell r="R125">
            <v>1048.5</v>
          </cell>
          <cell r="S125">
            <v>855.48207320561755</v>
          </cell>
          <cell r="T125">
            <v>967.38536949465959</v>
          </cell>
          <cell r="U125">
            <v>-153.4578973280031</v>
          </cell>
          <cell r="V125">
            <v>-233.33464720344932</v>
          </cell>
          <cell r="W125">
            <v>471.88855666214727</v>
          </cell>
          <cell r="X125">
            <v>0</v>
          </cell>
          <cell r="Y125">
            <v>3402</v>
          </cell>
          <cell r="Z125">
            <v>745.32675300654341</v>
          </cell>
          <cell r="AA125">
            <v>1358</v>
          </cell>
          <cell r="AB125">
            <v>1159.4647310069365</v>
          </cell>
          <cell r="AC125">
            <v>1296.9506871505864</v>
          </cell>
          <cell r="AD125">
            <v>-157.78858823418071</v>
          </cell>
          <cell r="AE125">
            <v>-162.79231723539633</v>
          </cell>
          <cell r="AF125">
            <v>827.34047502071815</v>
          </cell>
          <cell r="AG125">
            <v>0</v>
          </cell>
          <cell r="AH125" t="str">
            <v>PL CO NTI</v>
          </cell>
          <cell r="AI125" t="str">
            <v>PL CO NTI</v>
          </cell>
          <cell r="AJ125" t="str">
            <v>PL CO NTI</v>
          </cell>
          <cell r="AK125" t="str">
            <v>PL CO NTI</v>
          </cell>
          <cell r="AL125" t="str">
            <v>PL CO NTI</v>
          </cell>
          <cell r="AM125" t="str">
            <v>PL CO NTI</v>
          </cell>
          <cell r="AN125" t="str">
            <v>PL CO NTI</v>
          </cell>
          <cell r="AO125" t="str">
            <v>PL CO NTI</v>
          </cell>
        </row>
        <row r="126">
          <cell r="E126" t="str">
            <v>PL CO NTS</v>
          </cell>
          <cell r="F126" t="str">
            <v>PL VA</v>
          </cell>
          <cell r="G126">
            <v>2582.1999999999998</v>
          </cell>
          <cell r="H126">
            <v>496.99999999999994</v>
          </cell>
          <cell r="I126">
            <v>1412</v>
          </cell>
          <cell r="J126">
            <v>924.01848745358018</v>
          </cell>
          <cell r="K126">
            <v>1128.2211140760141</v>
          </cell>
          <cell r="L126">
            <v>-269.27779363354779</v>
          </cell>
          <cell r="M126">
            <v>-197.24874925766983</v>
          </cell>
          <cell r="N126">
            <v>559.4385711847965</v>
          </cell>
          <cell r="O126">
            <v>6425</v>
          </cell>
          <cell r="P126">
            <v>3135.1</v>
          </cell>
          <cell r="Q126">
            <v>603.5</v>
          </cell>
          <cell r="R126">
            <v>1785</v>
          </cell>
          <cell r="S126">
            <v>1145.0838100907915</v>
          </cell>
          <cell r="T126">
            <v>1404.4401177504267</v>
          </cell>
          <cell r="U126">
            <v>-273.45789732800307</v>
          </cell>
          <cell r="V126">
            <v>-133.36950018292367</v>
          </cell>
          <cell r="W126">
            <v>869.96774551406111</v>
          </cell>
          <cell r="X126">
            <v>0</v>
          </cell>
          <cell r="Y126">
            <v>3688</v>
          </cell>
          <cell r="Z126">
            <v>710</v>
          </cell>
          <cell r="AA126">
            <v>1978</v>
          </cell>
          <cell r="AB126">
            <v>1378.0981020190382</v>
          </cell>
          <cell r="AC126">
            <v>1655.8305394444167</v>
          </cell>
          <cell r="AD126">
            <v>-277.78858823418068</v>
          </cell>
          <cell r="AE126">
            <v>-93.922017638583696</v>
          </cell>
          <cell r="AF126">
            <v>1129.711455202576</v>
          </cell>
          <cell r="AG126">
            <v>0</v>
          </cell>
          <cell r="AH126" t="str">
            <v>PL CO NTS</v>
          </cell>
          <cell r="AI126" t="str">
            <v>PL CO NTS</v>
          </cell>
          <cell r="AJ126" t="str">
            <v>PL CO NTS</v>
          </cell>
          <cell r="AK126" t="str">
            <v>PL CO NTS</v>
          </cell>
          <cell r="AL126" t="str">
            <v>PL CO NTS</v>
          </cell>
          <cell r="AM126" t="str">
            <v>PL CO NTS</v>
          </cell>
          <cell r="AN126" t="str">
            <v>PL CO NTS</v>
          </cell>
          <cell r="AO126" t="str">
            <v>PL CO NTS</v>
          </cell>
        </row>
        <row r="127">
          <cell r="E127" t="str">
            <v>PL CO NTI</v>
          </cell>
          <cell r="F127" t="str">
            <v>PL VA</v>
          </cell>
          <cell r="G127">
            <v>1902</v>
          </cell>
          <cell r="H127">
            <v>331.0157297810681</v>
          </cell>
          <cell r="I127">
            <v>816.61978406440153</v>
          </cell>
          <cell r="J127">
            <v>627.2693238588854</v>
          </cell>
          <cell r="K127">
            <v>728.61519380740344</v>
          </cell>
          <cell r="L127">
            <v>-149.27779363354779</v>
          </cell>
          <cell r="M127">
            <v>-286.06157747037383</v>
          </cell>
          <cell r="N127">
            <v>217.58518519336644</v>
          </cell>
          <cell r="O127">
            <v>6800</v>
          </cell>
          <cell r="P127">
            <v>2852.0000000000005</v>
          </cell>
          <cell r="Q127">
            <v>496.52359467160215</v>
          </cell>
          <cell r="R127">
            <v>1163.4296760966022</v>
          </cell>
          <cell r="S127">
            <v>947.75001643282326</v>
          </cell>
          <cell r="T127">
            <v>1084.8272080883091</v>
          </cell>
          <cell r="U127">
            <v>-153.4578973280031</v>
          </cell>
          <cell r="V127">
            <v>-209.05282659174361</v>
          </cell>
          <cell r="W127">
            <v>605.60127358373734</v>
          </cell>
          <cell r="X127">
            <v>0</v>
          </cell>
          <cell r="Y127">
            <v>4002.0000000000009</v>
          </cell>
          <cell r="Z127">
            <v>696.87522059172238</v>
          </cell>
          <cell r="AA127">
            <v>1511.2395681288031</v>
          </cell>
          <cell r="AB127">
            <v>1351.53190577186</v>
          </cell>
          <cell r="AC127">
            <v>1515.7381278378689</v>
          </cell>
          <cell r="AD127">
            <v>-157.78858823418071</v>
          </cell>
          <cell r="AE127">
            <v>-121.69002017360592</v>
          </cell>
          <cell r="AF127">
            <v>1067.8258397632485</v>
          </cell>
          <cell r="AG127">
            <v>0</v>
          </cell>
          <cell r="AH127" t="str">
            <v>PL CO NTI</v>
          </cell>
          <cell r="AI127" t="str">
            <v>PL CO NTI</v>
          </cell>
          <cell r="AJ127" t="str">
            <v>PL CO NTI</v>
          </cell>
          <cell r="AK127" t="str">
            <v>PL CO NTI</v>
          </cell>
          <cell r="AL127" t="str">
            <v>PL CO NTI</v>
          </cell>
          <cell r="AM127" t="str">
            <v>PL CO NTI</v>
          </cell>
          <cell r="AN127" t="str">
            <v>PL CO NTI</v>
          </cell>
          <cell r="AO127" t="str">
            <v>PL CO NTI</v>
          </cell>
        </row>
        <row r="128">
          <cell r="E128" t="str">
            <v>SK CO NTI</v>
          </cell>
          <cell r="F128" t="str">
            <v>SK VA</v>
          </cell>
          <cell r="G128">
            <v>3226.0000000000005</v>
          </cell>
          <cell r="H128">
            <v>674.02500000000009</v>
          </cell>
          <cell r="I128">
            <v>328</v>
          </cell>
          <cell r="J128">
            <v>405.68241276348488</v>
          </cell>
          <cell r="K128">
            <v>425.74588161337908</v>
          </cell>
          <cell r="L128">
            <v>-29.283783525517162</v>
          </cell>
          <cell r="M128">
            <v>-82.703552500000001</v>
          </cell>
          <cell r="N128">
            <v>282.9602828200762</v>
          </cell>
          <cell r="O128">
            <v>291</v>
          </cell>
          <cell r="P128">
            <v>3656.0000000000005</v>
          </cell>
          <cell r="Q128">
            <v>763.8950000000001</v>
          </cell>
          <cell r="R128">
            <v>369</v>
          </cell>
          <cell r="S128">
            <v>470.51059750861981</v>
          </cell>
          <cell r="T128">
            <v>492.10168161533483</v>
          </cell>
          <cell r="U128">
            <v>-30.047108172414227</v>
          </cell>
          <cell r="V128">
            <v>-77.963532644738066</v>
          </cell>
          <cell r="W128">
            <v>348.27650099621258</v>
          </cell>
          <cell r="X128">
            <v>0</v>
          </cell>
          <cell r="Y128">
            <v>4301</v>
          </cell>
          <cell r="Z128">
            <v>898.7</v>
          </cell>
          <cell r="AA128">
            <v>410</v>
          </cell>
          <cell r="AB128">
            <v>564.89973123977427</v>
          </cell>
          <cell r="AC128">
            <v>586.08707803135644</v>
          </cell>
          <cell r="AD128">
            <v>-30.756096383111803</v>
          </cell>
          <cell r="AE128">
            <v>-70.931977108796374</v>
          </cell>
          <cell r="AF128">
            <v>441.27004490925918</v>
          </cell>
          <cell r="AG128">
            <v>0</v>
          </cell>
          <cell r="AH128" t="str">
            <v>SK CO NTI</v>
          </cell>
          <cell r="AI128" t="str">
            <v>SK CO NTI</v>
          </cell>
          <cell r="AJ128" t="str">
            <v>SK CO NTI</v>
          </cell>
          <cell r="AK128" t="str">
            <v>SK CO NTI</v>
          </cell>
          <cell r="AL128" t="str">
            <v>SK CO NTI</v>
          </cell>
          <cell r="AM128" t="str">
            <v>SK CO NTI</v>
          </cell>
          <cell r="AN128" t="str">
            <v>SK CO NTI</v>
          </cell>
          <cell r="AO128" t="str">
            <v>SK CO NTI</v>
          </cell>
        </row>
        <row r="129">
          <cell r="E129" t="str">
            <v>SK CO NTI</v>
          </cell>
          <cell r="F129" t="str">
            <v>SK VA</v>
          </cell>
          <cell r="G129">
            <v>3401</v>
          </cell>
          <cell r="H129">
            <v>357</v>
          </cell>
          <cell r="I129">
            <v>272</v>
          </cell>
          <cell r="J129">
            <v>299.17694722507537</v>
          </cell>
          <cell r="K129">
            <v>304.7779628831691</v>
          </cell>
          <cell r="L129">
            <v>-21.903011876049817</v>
          </cell>
          <cell r="M129">
            <v>-94.511037891514974</v>
          </cell>
          <cell r="N129">
            <v>162.00498103716328</v>
          </cell>
          <cell r="O129">
            <v>1985</v>
          </cell>
          <cell r="P129">
            <v>4801</v>
          </cell>
          <cell r="Q129">
            <v>504</v>
          </cell>
          <cell r="R129">
            <v>394.15871022756392</v>
          </cell>
          <cell r="S129">
            <v>433.54117517667521</v>
          </cell>
          <cell r="T129">
            <v>441.65767924931714</v>
          </cell>
          <cell r="U129">
            <v>-22.482455497819821</v>
          </cell>
          <cell r="V129">
            <v>-75.67176474588446</v>
          </cell>
          <cell r="W129">
            <v>305.30639036217815</v>
          </cell>
          <cell r="X129">
            <v>0</v>
          </cell>
          <cell r="Y129">
            <v>6301</v>
          </cell>
          <cell r="Z129">
            <v>661.5</v>
          </cell>
          <cell r="AA129">
            <v>532.15218605675045</v>
          </cell>
          <cell r="AB129">
            <v>585.32230324856209</v>
          </cell>
          <cell r="AC129">
            <v>596.28036474338808</v>
          </cell>
          <cell r="AD129">
            <v>-23.126459625132696</v>
          </cell>
          <cell r="AE129">
            <v>-54.320620280139757</v>
          </cell>
          <cell r="AF129">
            <v>467.26356672170476</v>
          </cell>
          <cell r="AG129">
            <v>0</v>
          </cell>
          <cell r="AH129" t="str">
            <v>SK CO NTI</v>
          </cell>
          <cell r="AI129" t="str">
            <v>SK CO NTI</v>
          </cell>
          <cell r="AJ129" t="str">
            <v>SK CO NTI</v>
          </cell>
          <cell r="AK129" t="str">
            <v>SK CO NTI</v>
          </cell>
          <cell r="AL129" t="str">
            <v>SK CO NTI</v>
          </cell>
          <cell r="AM129" t="str">
            <v>SK CO NTI</v>
          </cell>
          <cell r="AN129" t="str">
            <v>SK CO NTI</v>
          </cell>
          <cell r="AO129" t="str">
            <v>SK CO NTI</v>
          </cell>
        </row>
        <row r="130">
          <cell r="E130" t="str">
            <v>SK CO NTI</v>
          </cell>
          <cell r="F130" t="str">
            <v>SK VA</v>
          </cell>
          <cell r="G130">
            <v>2401</v>
          </cell>
          <cell r="H130">
            <v>261.31334548672442</v>
          </cell>
          <cell r="I130">
            <v>268.8</v>
          </cell>
          <cell r="J130">
            <v>222.01704378128684</v>
          </cell>
          <cell r="K130">
            <v>237.48049638379598</v>
          </cell>
          <cell r="L130">
            <v>-21.903011876049817</v>
          </cell>
          <cell r="M130">
            <v>-108.69675192333172</v>
          </cell>
          <cell r="N130">
            <v>88.170306755381304</v>
          </cell>
          <cell r="O130">
            <v>1560</v>
          </cell>
          <cell r="P130">
            <v>4081</v>
          </cell>
          <cell r="Q130">
            <v>444.23268732743156</v>
          </cell>
          <cell r="R130">
            <v>335.03490369342933</v>
          </cell>
          <cell r="S130">
            <v>387.41384834147556</v>
          </cell>
          <cell r="T130">
            <v>397.75015599241931</v>
          </cell>
          <cell r="U130">
            <v>-22.482455497819821</v>
          </cell>
          <cell r="V130">
            <v>-95.422515838210842</v>
          </cell>
          <cell r="W130">
            <v>247.19598822048673</v>
          </cell>
          <cell r="X130">
            <v>0</v>
          </cell>
          <cell r="Y130">
            <v>4801</v>
          </cell>
          <cell r="Z130">
            <v>522.62669097344883</v>
          </cell>
          <cell r="AA130">
            <v>405.44928461466702</v>
          </cell>
          <cell r="AB130">
            <v>468.83672694471846</v>
          </cell>
          <cell r="AC130">
            <v>481.34541931208759</v>
          </cell>
          <cell r="AD130">
            <v>-23.126459625132696</v>
          </cell>
          <cell r="AE130">
            <v>-88.459962655040584</v>
          </cell>
          <cell r="AF130">
            <v>330.24790970265769</v>
          </cell>
          <cell r="AG130">
            <v>0</v>
          </cell>
          <cell r="AH130" t="str">
            <v>SK CO NTI</v>
          </cell>
          <cell r="AI130" t="str">
            <v>SK CO NTI</v>
          </cell>
          <cell r="AJ130" t="str">
            <v>SK CO NTI</v>
          </cell>
          <cell r="AK130" t="str">
            <v>SK CO NTI</v>
          </cell>
          <cell r="AL130" t="str">
            <v>SK CO NTI</v>
          </cell>
          <cell r="AM130" t="str">
            <v>SK CO NTI</v>
          </cell>
          <cell r="AN130" t="str">
            <v>SK CO NTI</v>
          </cell>
          <cell r="AO130" t="str">
            <v>SK CO NTI</v>
          </cell>
        </row>
        <row r="131">
          <cell r="E131" t="str">
            <v>CH VA</v>
          </cell>
          <cell r="F131" t="str">
            <v>CH VA</v>
          </cell>
          <cell r="G131">
            <v>4375.8</v>
          </cell>
          <cell r="H131">
            <v>360.06000000000006</v>
          </cell>
          <cell r="I131">
            <v>3100</v>
          </cell>
          <cell r="J131">
            <v>795.71103794872352</v>
          </cell>
          <cell r="K131">
            <v>945.47817817485065</v>
          </cell>
          <cell r="L131">
            <v>-80.126862357397499</v>
          </cell>
          <cell r="M131">
            <v>67.411899999999832</v>
          </cell>
          <cell r="N131">
            <v>730.45131581745295</v>
          </cell>
          <cell r="O131">
            <v>209</v>
          </cell>
          <cell r="P131">
            <v>4463.3159999999998</v>
          </cell>
          <cell r="Q131">
            <v>367.26120000000003</v>
          </cell>
          <cell r="R131">
            <v>3100</v>
          </cell>
          <cell r="S131">
            <v>828.42828794397758</v>
          </cell>
          <cell r="T131">
            <v>972.97442063524022</v>
          </cell>
          <cell r="U131">
            <v>-44.433506124631002</v>
          </cell>
          <cell r="V131">
            <v>74.685300759999876</v>
          </cell>
          <cell r="W131">
            <v>792.74091451060917</v>
          </cell>
          <cell r="X131">
            <v>0</v>
          </cell>
          <cell r="Y131">
            <v>4463.3159999999998</v>
          </cell>
          <cell r="Z131">
            <v>367.26120000000003</v>
          </cell>
          <cell r="AA131">
            <v>3100</v>
          </cell>
          <cell r="AB131">
            <v>845.56737776498267</v>
          </cell>
          <cell r="AC131">
            <v>987.42443311007059</v>
          </cell>
          <cell r="AD131">
            <v>-45.322176247123622</v>
          </cell>
          <cell r="AE131">
            <v>77.977006775199911</v>
          </cell>
          <cell r="AF131">
            <v>805.38425686294693</v>
          </cell>
          <cell r="AG131">
            <v>0</v>
          </cell>
          <cell r="AH131" t="str">
            <v>CH VA</v>
          </cell>
          <cell r="AI131" t="str">
            <v>CH VA</v>
          </cell>
          <cell r="AJ131" t="str">
            <v>CH VA</v>
          </cell>
          <cell r="AK131" t="str">
            <v>CH VA</v>
          </cell>
          <cell r="AL131" t="str">
            <v>CH VA</v>
          </cell>
          <cell r="AM131" t="str">
            <v>CH VA</v>
          </cell>
          <cell r="AN131" t="str">
            <v>CH VA</v>
          </cell>
          <cell r="AO131" t="str">
            <v>CH VA</v>
          </cell>
        </row>
        <row r="132">
          <cell r="E132" t="str">
            <v>CH VA</v>
          </cell>
          <cell r="F132" t="str">
            <v>CH VA</v>
          </cell>
          <cell r="G132">
            <v>3461.8747628735</v>
          </cell>
          <cell r="H132">
            <v>243.52509215750001</v>
          </cell>
          <cell r="I132">
            <v>1237.68</v>
          </cell>
          <cell r="J132">
            <v>591.90182515545837</v>
          </cell>
          <cell r="K132">
            <v>621.6276638842711</v>
          </cell>
          <cell r="L132">
            <v>-321.580016955026</v>
          </cell>
          <cell r="M132">
            <v>-129.34843928832998</v>
          </cell>
          <cell r="N132">
            <v>11.261966929245091</v>
          </cell>
          <cell r="O132">
            <v>269</v>
          </cell>
          <cell r="P132">
            <v>3461.8747628735</v>
          </cell>
          <cell r="Q132">
            <v>243.52509215750001</v>
          </cell>
          <cell r="R132">
            <v>1299.5640000000001</v>
          </cell>
          <cell r="S132">
            <v>604.18237633874799</v>
          </cell>
          <cell r="T132">
            <v>638.03011984213697</v>
          </cell>
          <cell r="U132">
            <v>-324.95161729412649</v>
          </cell>
          <cell r="V132">
            <v>-118.8829784740966</v>
          </cell>
          <cell r="W132">
            <v>31.569538548010485</v>
          </cell>
          <cell r="X132">
            <v>0</v>
          </cell>
          <cell r="Y132">
            <v>3461.8747628735</v>
          </cell>
          <cell r="Z132">
            <v>243.52509215750001</v>
          </cell>
          <cell r="AA132">
            <v>1351.5465600000002</v>
          </cell>
          <cell r="AB132">
            <v>616.7085385457035</v>
          </cell>
          <cell r="AC132">
            <v>653.70240851916037</v>
          </cell>
          <cell r="AD132">
            <v>-331.45064964000903</v>
          </cell>
          <cell r="AE132">
            <v>-109.86793732357857</v>
          </cell>
          <cell r="AF132">
            <v>46.505316319151305</v>
          </cell>
          <cell r="AG132">
            <v>0</v>
          </cell>
          <cell r="AH132" t="str">
            <v>CH VA</v>
          </cell>
          <cell r="AI132" t="str">
            <v>CH VA</v>
          </cell>
          <cell r="AJ132" t="str">
            <v>CH VA</v>
          </cell>
          <cell r="AK132" t="str">
            <v>CH VA</v>
          </cell>
          <cell r="AL132" t="str">
            <v>CH VA</v>
          </cell>
          <cell r="AM132" t="str">
            <v>CH VA</v>
          </cell>
          <cell r="AN132" t="str">
            <v>CH VA</v>
          </cell>
          <cell r="AO132" t="str">
            <v>CH VA</v>
          </cell>
        </row>
        <row r="133">
          <cell r="E133" t="str">
            <v>CH VA</v>
          </cell>
          <cell r="F133" t="str">
            <v>CH VA</v>
          </cell>
          <cell r="G133">
            <v>3900</v>
          </cell>
          <cell r="H133">
            <v>500</v>
          </cell>
          <cell r="I133">
            <v>2500</v>
          </cell>
          <cell r="J133">
            <v>879.15400194780125</v>
          </cell>
          <cell r="K133">
            <v>880.71779518505423</v>
          </cell>
          <cell r="L133">
            <v>-344.05643537283993</v>
          </cell>
          <cell r="M133">
            <v>38.032069486282012</v>
          </cell>
          <cell r="N133">
            <v>747.88635981221421</v>
          </cell>
          <cell r="O133">
            <v>784</v>
          </cell>
          <cell r="P133">
            <v>3939</v>
          </cell>
          <cell r="Q133">
            <v>505</v>
          </cell>
          <cell r="R133">
            <v>2525</v>
          </cell>
          <cell r="S133">
            <v>897.07674903087673</v>
          </cell>
          <cell r="T133">
            <v>902.21429860050239</v>
          </cell>
          <cell r="U133">
            <v>-253.71289318537248</v>
          </cell>
          <cell r="V133">
            <v>44.800690181144901</v>
          </cell>
          <cell r="W133">
            <v>639.55002791512993</v>
          </cell>
          <cell r="X133">
            <v>0</v>
          </cell>
          <cell r="Y133">
            <v>3978.3900000000003</v>
          </cell>
          <cell r="Z133">
            <v>510.05</v>
          </cell>
          <cell r="AA133">
            <v>2550.25</v>
          </cell>
          <cell r="AB133">
            <v>917.14991217182796</v>
          </cell>
          <cell r="AC133">
            <v>925.59098289875021</v>
          </cell>
          <cell r="AD133">
            <v>-256.88604724102379</v>
          </cell>
          <cell r="AE133">
            <v>51.941986469314969</v>
          </cell>
          <cell r="AF133">
            <v>659.55628452538508</v>
          </cell>
          <cell r="AG133">
            <v>0</v>
          </cell>
          <cell r="AH133" t="str">
            <v>CH VA</v>
          </cell>
          <cell r="AI133" t="str">
            <v>CH VA</v>
          </cell>
          <cell r="AJ133" t="str">
            <v>CH VA</v>
          </cell>
          <cell r="AK133" t="str">
            <v>CH VA</v>
          </cell>
          <cell r="AL133" t="str">
            <v>CH VA</v>
          </cell>
          <cell r="AM133" t="str">
            <v>CH VA</v>
          </cell>
          <cell r="AN133" t="str">
            <v>CH VA</v>
          </cell>
          <cell r="AO133" t="str">
            <v>CH VA</v>
          </cell>
        </row>
        <row r="134">
          <cell r="E134" t="str">
            <v>CH DO NTS</v>
          </cell>
          <cell r="F134" t="str">
            <v>CH VA</v>
          </cell>
          <cell r="G134">
            <v>630</v>
          </cell>
          <cell r="J134">
            <v>41</v>
          </cell>
          <cell r="P134">
            <v>750</v>
          </cell>
          <cell r="S134">
            <v>49</v>
          </cell>
          <cell r="W134">
            <v>49</v>
          </cell>
          <cell r="Y134">
            <v>830</v>
          </cell>
          <cell r="AB134">
            <v>54</v>
          </cell>
          <cell r="AF134">
            <v>54</v>
          </cell>
          <cell r="AG134">
            <v>52</v>
          </cell>
          <cell r="AH134" t="str">
            <v>CH DO NTS</v>
          </cell>
          <cell r="AI134" t="str">
            <v>CH DO NTS</v>
          </cell>
          <cell r="AJ134" t="str">
            <v>CH VA</v>
          </cell>
          <cell r="AK134" t="str">
            <v>CH DO NTS</v>
          </cell>
          <cell r="AL134" t="str">
            <v>CH DO NTS</v>
          </cell>
          <cell r="AM134" t="str">
            <v>CH DO NTS</v>
          </cell>
          <cell r="AN134" t="str">
            <v>CH DO NTS</v>
          </cell>
          <cell r="AO134" t="str">
            <v>CH DO NTS</v>
          </cell>
        </row>
        <row r="135">
          <cell r="E135" t="str">
            <v>CH CO NTS</v>
          </cell>
          <cell r="F135" t="str">
            <v>CH VA</v>
          </cell>
          <cell r="G135">
            <v>3600</v>
          </cell>
          <cell r="H135">
            <v>600</v>
          </cell>
          <cell r="I135">
            <v>1500</v>
          </cell>
          <cell r="J135">
            <v>719.91293367419496</v>
          </cell>
          <cell r="K135">
            <v>800.65013053268478</v>
          </cell>
          <cell r="L135">
            <v>-42.98285142262035</v>
          </cell>
          <cell r="M135">
            <v>-179.54935000000006</v>
          </cell>
          <cell r="N135">
            <v>457.11792911006438</v>
          </cell>
          <cell r="O135">
            <v>5503</v>
          </cell>
          <cell r="P135">
            <v>5100</v>
          </cell>
          <cell r="Q135">
            <v>850</v>
          </cell>
          <cell r="R135">
            <v>2500</v>
          </cell>
          <cell r="S135">
            <v>1040.2741891592118</v>
          </cell>
          <cell r="T135">
            <v>1192.121196869685</v>
          </cell>
          <cell r="U135">
            <v>-52.392521029527728</v>
          </cell>
          <cell r="V135">
            <v>52.665649999999978</v>
          </cell>
          <cell r="W135">
            <v>996.29932584015739</v>
          </cell>
          <cell r="X135">
            <v>0</v>
          </cell>
          <cell r="Y135">
            <v>6000</v>
          </cell>
          <cell r="Z135">
            <v>1000</v>
          </cell>
          <cell r="AA135">
            <v>3100</v>
          </cell>
          <cell r="AB135">
            <v>1248.3290269910542</v>
          </cell>
          <cell r="AC135">
            <v>1441.1264062436019</v>
          </cell>
          <cell r="AD135">
            <v>-58.672979148132725</v>
          </cell>
          <cell r="AE135">
            <v>193.26104999999995</v>
          </cell>
          <cell r="AF135">
            <v>1331.2204770954691</v>
          </cell>
          <cell r="AG135">
            <v>0</v>
          </cell>
          <cell r="AH135" t="str">
            <v>CH CO NTS</v>
          </cell>
          <cell r="AI135" t="str">
            <v>CH CO NTS</v>
          </cell>
          <cell r="AJ135" t="str">
            <v>CH CO NTS</v>
          </cell>
          <cell r="AK135" t="str">
            <v>CH CO NTS</v>
          </cell>
          <cell r="AL135" t="str">
            <v>CH CO NTS</v>
          </cell>
          <cell r="AM135" t="str">
            <v>CH CO NTS</v>
          </cell>
          <cell r="AN135" t="str">
            <v>CH CO NTS</v>
          </cell>
          <cell r="AO135" t="str">
            <v>CH CO NTS</v>
          </cell>
        </row>
        <row r="136">
          <cell r="E136" t="str">
            <v>DE VA</v>
          </cell>
          <cell r="F136" t="str">
            <v>DE VA</v>
          </cell>
          <cell r="G136">
            <v>4883.68</v>
          </cell>
          <cell r="H136">
            <v>141.9</v>
          </cell>
          <cell r="I136">
            <v>1560.9216000000001</v>
          </cell>
          <cell r="J136">
            <v>387.90849628626688</v>
          </cell>
          <cell r="K136">
            <v>470.96077775882713</v>
          </cell>
          <cell r="L136">
            <v>-105.8171228517206</v>
          </cell>
          <cell r="M136">
            <v>134.91795357741088</v>
          </cell>
          <cell r="N136">
            <v>423.21342848451741</v>
          </cell>
          <cell r="O136">
            <v>530.00271999999995</v>
          </cell>
          <cell r="P136">
            <v>4883.68</v>
          </cell>
          <cell r="Q136">
            <v>141.9</v>
          </cell>
          <cell r="R136">
            <v>1560.9216000000001</v>
          </cell>
          <cell r="S136">
            <v>393.76012648975342</v>
          </cell>
          <cell r="T136">
            <v>476.11418024615693</v>
          </cell>
          <cell r="U136">
            <v>-92.118696833265773</v>
          </cell>
          <cell r="V136">
            <v>135.73269103729501</v>
          </cell>
          <cell r="W136">
            <v>441.77862073919107</v>
          </cell>
          <cell r="X136">
            <v>0</v>
          </cell>
          <cell r="Y136">
            <v>4883.68</v>
          </cell>
          <cell r="Z136">
            <v>141.9</v>
          </cell>
          <cell r="AA136">
            <v>1560.9216000000001</v>
          </cell>
          <cell r="AB136">
            <v>399.85111912444012</v>
          </cell>
          <cell r="AC136">
            <v>481.478383981246</v>
          </cell>
          <cell r="AD136">
            <v>-93.473512031664328</v>
          </cell>
          <cell r="AE136">
            <v>136.58075554150804</v>
          </cell>
          <cell r="AF136">
            <v>445.48964809555423</v>
          </cell>
          <cell r="AG136">
            <v>0</v>
          </cell>
          <cell r="AH136" t="str">
            <v>DE VA</v>
          </cell>
          <cell r="AI136" t="str">
            <v>DE VA</v>
          </cell>
          <cell r="AJ136" t="str">
            <v>DE VA</v>
          </cell>
          <cell r="AK136" t="str">
            <v>DE VA</v>
          </cell>
          <cell r="AL136" t="str">
            <v>DE VA</v>
          </cell>
          <cell r="AM136" t="str">
            <v>DE VA</v>
          </cell>
          <cell r="AN136" t="str">
            <v>DE VA</v>
          </cell>
          <cell r="AO136" t="str">
            <v>DE VA</v>
          </cell>
        </row>
        <row r="137">
          <cell r="E137" t="str">
            <v>DE VA</v>
          </cell>
          <cell r="F137" t="str">
            <v>DE VA</v>
          </cell>
          <cell r="G137">
            <v>5713.25</v>
          </cell>
          <cell r="H137">
            <v>220</v>
          </cell>
          <cell r="I137">
            <v>1391.8</v>
          </cell>
          <cell r="J137">
            <v>434.94171295795707</v>
          </cell>
          <cell r="K137">
            <v>490.86727448765782</v>
          </cell>
          <cell r="L137">
            <v>-115.63320446232068</v>
          </cell>
          <cell r="M137">
            <v>70.152940029395694</v>
          </cell>
          <cell r="N137">
            <v>358.53437502533711</v>
          </cell>
          <cell r="O137">
            <v>599</v>
          </cell>
          <cell r="P137">
            <v>5713.25</v>
          </cell>
          <cell r="Q137">
            <v>220</v>
          </cell>
          <cell r="R137">
            <v>1391.8</v>
          </cell>
          <cell r="S137">
            <v>440.87438299267012</v>
          </cell>
          <cell r="T137">
            <v>495.73477992187486</v>
          </cell>
          <cell r="U137">
            <v>-56.356436120330841</v>
          </cell>
          <cell r="V137">
            <v>70.979772529395689</v>
          </cell>
          <cell r="W137">
            <v>422.46155276654406</v>
          </cell>
          <cell r="X137">
            <v>0</v>
          </cell>
          <cell r="Y137">
            <v>5713.25</v>
          </cell>
          <cell r="Z137">
            <v>220</v>
          </cell>
          <cell r="AA137">
            <v>1391.8</v>
          </cell>
          <cell r="AB137">
            <v>449.17357865144112</v>
          </cell>
          <cell r="AC137">
            <v>502.54391977498165</v>
          </cell>
          <cell r="AD137">
            <v>-57.368162881017611</v>
          </cell>
          <cell r="AE137">
            <v>72.136426220630753</v>
          </cell>
          <cell r="AF137">
            <v>427.95527081766454</v>
          </cell>
          <cell r="AG137">
            <v>0</v>
          </cell>
          <cell r="AH137" t="str">
            <v>DE VA</v>
          </cell>
          <cell r="AI137" t="str">
            <v>DE VA</v>
          </cell>
          <cell r="AJ137" t="str">
            <v>DE VA</v>
          </cell>
          <cell r="AK137" t="str">
            <v>DE VA</v>
          </cell>
          <cell r="AL137" t="str">
            <v>DE VA</v>
          </cell>
          <cell r="AM137" t="str">
            <v>DE VA</v>
          </cell>
          <cell r="AN137" t="str">
            <v>DE VA</v>
          </cell>
          <cell r="AO137" t="str">
            <v>DE VA</v>
          </cell>
        </row>
        <row r="138">
          <cell r="E138" t="str">
            <v>DE VA</v>
          </cell>
          <cell r="F138" t="str">
            <v>DE VA</v>
          </cell>
          <cell r="G138">
            <v>4006.5594365999991</v>
          </cell>
          <cell r="H138">
            <v>186.45454545454544</v>
          </cell>
          <cell r="I138">
            <v>770.27799999999991</v>
          </cell>
          <cell r="J138">
            <v>368.11072734291059</v>
          </cell>
          <cell r="K138">
            <v>398.38571596289916</v>
          </cell>
          <cell r="L138">
            <v>-152.75906966887916</v>
          </cell>
          <cell r="M138">
            <v>64.610730011793407</v>
          </cell>
          <cell r="N138">
            <v>241.88967704866789</v>
          </cell>
          <cell r="O138">
            <v>567.29999999999995</v>
          </cell>
          <cell r="P138">
            <v>4006.5594365999991</v>
          </cell>
          <cell r="Q138">
            <v>186.45454545454544</v>
          </cell>
          <cell r="R138">
            <v>770.27799999999991</v>
          </cell>
          <cell r="S138">
            <v>373.50669820750687</v>
          </cell>
          <cell r="T138">
            <v>403.26536924675736</v>
          </cell>
          <cell r="U138">
            <v>-99.160134330978451</v>
          </cell>
          <cell r="V138">
            <v>65.246312924816706</v>
          </cell>
          <cell r="W138">
            <v>300.02430216909369</v>
          </cell>
          <cell r="X138">
            <v>0</v>
          </cell>
          <cell r="Y138">
            <v>4006.5594365999991</v>
          </cell>
          <cell r="Z138">
            <v>186.45454545454544</v>
          </cell>
          <cell r="AA138">
            <v>770.27799999999991</v>
          </cell>
          <cell r="AB138">
            <v>379.12339264141997</v>
          </cell>
          <cell r="AC138">
            <v>408.34462599714061</v>
          </cell>
          <cell r="AD138">
            <v>-100.61850990168386</v>
          </cell>
          <cell r="AE138">
            <v>65.907894519574825</v>
          </cell>
          <cell r="AF138">
            <v>303.28714993237867</v>
          </cell>
          <cell r="AG138">
            <v>0</v>
          </cell>
          <cell r="AH138" t="str">
            <v>DE VA</v>
          </cell>
          <cell r="AI138" t="str">
            <v>DE VA</v>
          </cell>
          <cell r="AJ138" t="str">
            <v>DE VA</v>
          </cell>
          <cell r="AK138" t="str">
            <v>DE VA</v>
          </cell>
          <cell r="AL138" t="str">
            <v>DE VA</v>
          </cell>
          <cell r="AM138" t="str">
            <v>DE VA</v>
          </cell>
          <cell r="AN138" t="str">
            <v>DE VA</v>
          </cell>
          <cell r="AO138" t="str">
            <v>DE VA</v>
          </cell>
        </row>
        <row r="139">
          <cell r="E139" t="str">
            <v>DE VA</v>
          </cell>
          <cell r="F139" t="str">
            <v>DE VA</v>
          </cell>
          <cell r="G139">
            <v>3021.6509999999998</v>
          </cell>
          <cell r="H139">
            <v>165.6</v>
          </cell>
          <cell r="I139">
            <v>1100.9016000000001</v>
          </cell>
          <cell r="J139">
            <v>277.40752140363253</v>
          </cell>
          <cell r="K139">
            <v>299.98444709045174</v>
          </cell>
          <cell r="L139">
            <v>-70.363590058443847</v>
          </cell>
          <cell r="M139">
            <v>15.282201002058834</v>
          </cell>
          <cell r="N139">
            <v>220.78920743200788</v>
          </cell>
          <cell r="O139">
            <v>350</v>
          </cell>
          <cell r="P139">
            <v>3021.6509999999998</v>
          </cell>
          <cell r="Q139">
            <v>165.6</v>
          </cell>
          <cell r="R139">
            <v>1100.9016000000001</v>
          </cell>
          <cell r="S139">
            <v>281.18782860275684</v>
          </cell>
          <cell r="T139">
            <v>303.12860779631797</v>
          </cell>
          <cell r="U139">
            <v>-46.966316729203612</v>
          </cell>
          <cell r="V139">
            <v>15.74293140205884</v>
          </cell>
          <cell r="W139">
            <v>247.21583002231435</v>
          </cell>
          <cell r="X139">
            <v>0</v>
          </cell>
          <cell r="Y139">
            <v>3021.6509999999998</v>
          </cell>
          <cell r="Z139">
            <v>165.6</v>
          </cell>
          <cell r="AA139">
            <v>1100.9016000000001</v>
          </cell>
          <cell r="AB139">
            <v>286.47608985986739</v>
          </cell>
          <cell r="AC139">
            <v>307.52696548820421</v>
          </cell>
          <cell r="AD139">
            <v>-47.809469397416507</v>
          </cell>
          <cell r="AE139">
            <v>16.387445880897307</v>
          </cell>
          <cell r="AF139">
            <v>250.61042563425806</v>
          </cell>
          <cell r="AG139">
            <v>0</v>
          </cell>
          <cell r="AH139" t="str">
            <v>DE VA</v>
          </cell>
          <cell r="AI139" t="str">
            <v>DE VA</v>
          </cell>
          <cell r="AJ139" t="str">
            <v>DE VA</v>
          </cell>
          <cell r="AK139" t="str">
            <v>DE VA</v>
          </cell>
          <cell r="AL139" t="str">
            <v>DE VA</v>
          </cell>
          <cell r="AM139" t="str">
            <v>DE VA</v>
          </cell>
          <cell r="AN139" t="str">
            <v>DE VA</v>
          </cell>
          <cell r="AO139" t="str">
            <v>DE VA</v>
          </cell>
        </row>
        <row r="140">
          <cell r="E140" t="str">
            <v>DE VA</v>
          </cell>
          <cell r="F140" t="str">
            <v>DE VA</v>
          </cell>
          <cell r="G140">
            <v>7665.2725499999997</v>
          </cell>
          <cell r="H140">
            <v>234.91802000000001</v>
          </cell>
          <cell r="I140">
            <v>1490.3999999999999</v>
          </cell>
          <cell r="J140">
            <v>545.17086744609458</v>
          </cell>
          <cell r="K140">
            <v>592.78680337805326</v>
          </cell>
          <cell r="L140">
            <v>-262.37011542836473</v>
          </cell>
          <cell r="M140">
            <v>158.89895124600571</v>
          </cell>
          <cell r="N140">
            <v>382.91837896569422</v>
          </cell>
          <cell r="O140">
            <v>709.17788997000002</v>
          </cell>
          <cell r="P140">
            <v>7665.2725499999997</v>
          </cell>
          <cell r="Q140">
            <v>234.91802000000001</v>
          </cell>
          <cell r="R140">
            <v>1490.3999999999999</v>
          </cell>
          <cell r="S140">
            <v>553.39383909335186</v>
          </cell>
          <cell r="T140">
            <v>599.70890357178473</v>
          </cell>
          <cell r="U140">
            <v>-118.02472379618851</v>
          </cell>
          <cell r="V140">
            <v>159.96233247175735</v>
          </cell>
          <cell r="W140">
            <v>533.72438642731322</v>
          </cell>
          <cell r="X140">
            <v>0</v>
          </cell>
          <cell r="Y140">
            <v>7665.2725499999997</v>
          </cell>
          <cell r="Z140">
            <v>234.91802000000001</v>
          </cell>
          <cell r="AA140">
            <v>1490.3999999999999</v>
          </cell>
          <cell r="AB140">
            <v>561.95317350051232</v>
          </cell>
          <cell r="AC140">
            <v>606.91415404565453</v>
          </cell>
          <cell r="AD140">
            <v>-119.76054611112299</v>
          </cell>
          <cell r="AE140">
            <v>161.06921157872119</v>
          </cell>
          <cell r="AF140">
            <v>538.71345308592163</v>
          </cell>
          <cell r="AG140">
            <v>0</v>
          </cell>
          <cell r="AH140" t="str">
            <v>DE VA</v>
          </cell>
          <cell r="AI140" t="str">
            <v>DE VA</v>
          </cell>
          <cell r="AJ140" t="str">
            <v>DE VA</v>
          </cell>
          <cell r="AK140" t="str">
            <v>DE VA</v>
          </cell>
          <cell r="AL140" t="str">
            <v>DE VA</v>
          </cell>
          <cell r="AM140" t="str">
            <v>DE VA</v>
          </cell>
          <cell r="AN140" t="str">
            <v>DE VA</v>
          </cell>
          <cell r="AO140" t="str">
            <v>DE VA</v>
          </cell>
        </row>
        <row r="141">
          <cell r="E141" t="str">
            <v>DE VA</v>
          </cell>
          <cell r="F141" t="str">
            <v>DE VA</v>
          </cell>
          <cell r="G141">
            <v>5326.7616699999999</v>
          </cell>
          <cell r="H141">
            <v>187.46567000000005</v>
          </cell>
          <cell r="I141">
            <v>870.52</v>
          </cell>
          <cell r="J141">
            <v>376.10455199519095</v>
          </cell>
          <cell r="K141">
            <v>438.98354227897005</v>
          </cell>
          <cell r="L141">
            <v>-211.24667349426619</v>
          </cell>
          <cell r="M141">
            <v>-16.033032435660033</v>
          </cell>
          <cell r="N141">
            <v>131.4869040090438</v>
          </cell>
          <cell r="O141">
            <v>1045</v>
          </cell>
          <cell r="P141">
            <v>7249.3487884999995</v>
          </cell>
          <cell r="Q141">
            <v>290.57178850000003</v>
          </cell>
          <cell r="R141">
            <v>957.57199999999989</v>
          </cell>
          <cell r="S141">
            <v>528.99787178688018</v>
          </cell>
          <cell r="T141">
            <v>593.37828639491624</v>
          </cell>
          <cell r="U141">
            <v>-66.011734183810034</v>
          </cell>
          <cell r="V141">
            <v>22.351450526298578</v>
          </cell>
          <cell r="W141">
            <v>447.2046320188802</v>
          </cell>
          <cell r="X141">
            <v>0</v>
          </cell>
          <cell r="Y141">
            <v>9207.5200794749999</v>
          </cell>
          <cell r="Z141">
            <v>392.27191447500013</v>
          </cell>
          <cell r="AA141">
            <v>1053.3292000000001</v>
          </cell>
          <cell r="AB141">
            <v>688.95711128995185</v>
          </cell>
          <cell r="AC141">
            <v>755.34736745095506</v>
          </cell>
          <cell r="AD141">
            <v>-74.144948351803478</v>
          </cell>
          <cell r="AE141">
            <v>63.380138490872341</v>
          </cell>
          <cell r="AF141">
            <v>618.76021518816128</v>
          </cell>
          <cell r="AG141">
            <v>0</v>
          </cell>
          <cell r="AH141" t="str">
            <v>DE VA</v>
          </cell>
          <cell r="AI141" t="str">
            <v>DE VA</v>
          </cell>
          <cell r="AJ141" t="str">
            <v>DE VA</v>
          </cell>
          <cell r="AK141" t="str">
            <v>DE VA</v>
          </cell>
          <cell r="AL141" t="str">
            <v>DE VA</v>
          </cell>
          <cell r="AM141" t="str">
            <v>DE VA</v>
          </cell>
          <cell r="AN141" t="str">
            <v>DE VA</v>
          </cell>
          <cell r="AO141" t="str">
            <v>DE VA</v>
          </cell>
        </row>
        <row r="142">
          <cell r="E142" t="str">
            <v>DE KDR</v>
          </cell>
          <cell r="F142" t="str">
            <v>DE VA</v>
          </cell>
          <cell r="G142">
            <v>9572.7846119999995</v>
          </cell>
          <cell r="H142">
            <v>188.97187199999999</v>
          </cell>
          <cell r="I142">
            <v>1190.7116000000001</v>
          </cell>
          <cell r="J142">
            <v>719.27942038449294</v>
          </cell>
          <cell r="K142">
            <v>849.01114511557489</v>
          </cell>
          <cell r="L142">
            <v>-194.92272601321568</v>
          </cell>
          <cell r="M142">
            <v>196.87955292377944</v>
          </cell>
          <cell r="N142">
            <v>633.61282687787923</v>
          </cell>
          <cell r="O142">
            <v>895</v>
          </cell>
          <cell r="P142">
            <v>9572.7846119999995</v>
          </cell>
          <cell r="Q142">
            <v>188.97187199999999</v>
          </cell>
          <cell r="R142">
            <v>1190.7116000000001</v>
          </cell>
          <cell r="S142">
            <v>729.81038341877843</v>
          </cell>
          <cell r="T142">
            <v>838.34468938372333</v>
          </cell>
          <cell r="U142">
            <v>-69.818721451387475</v>
          </cell>
          <cell r="V142">
            <v>178.0976454443074</v>
          </cell>
          <cell r="W142">
            <v>747.78419300893768</v>
          </cell>
          <cell r="X142">
            <v>0</v>
          </cell>
          <cell r="Y142">
            <v>9572.7846119999995</v>
          </cell>
          <cell r="Z142">
            <v>188.97187199999999</v>
          </cell>
          <cell r="AA142">
            <v>1190.7116000000001</v>
          </cell>
          <cell r="AB142">
            <v>744.54211840242635</v>
          </cell>
          <cell r="AC142">
            <v>851.40135857616622</v>
          </cell>
          <cell r="AD142">
            <v>-71.072126985024852</v>
          </cell>
          <cell r="AE142">
            <v>179.80163169319655</v>
          </cell>
          <cell r="AF142">
            <v>759.21509442841807</v>
          </cell>
          <cell r="AG142">
            <v>0</v>
          </cell>
          <cell r="AH142" t="str">
            <v>DE VA</v>
          </cell>
          <cell r="AI142" t="str">
            <v>DE VA</v>
          </cell>
          <cell r="AJ142" t="str">
            <v>DE VA</v>
          </cell>
          <cell r="AK142" t="str">
            <v>DE VA</v>
          </cell>
          <cell r="AL142" t="str">
            <v>DE KDR</v>
          </cell>
          <cell r="AM142" t="str">
            <v>DE KDR</v>
          </cell>
          <cell r="AN142" t="str">
            <v>DE KDR</v>
          </cell>
          <cell r="AO142" t="str">
            <v>DE KDR</v>
          </cell>
        </row>
        <row r="143">
          <cell r="E143" t="str">
            <v>DE KDR</v>
          </cell>
          <cell r="F143" t="str">
            <v>DE VA</v>
          </cell>
          <cell r="G143">
            <v>10940.326405599999</v>
          </cell>
          <cell r="H143">
            <v>433.79468020000002</v>
          </cell>
          <cell r="I143">
            <v>1347.78</v>
          </cell>
          <cell r="J143">
            <v>887.48555249383344</v>
          </cell>
          <cell r="K143">
            <v>1232.2913485781773</v>
          </cell>
          <cell r="L143">
            <v>-182.63990266598287</v>
          </cell>
          <cell r="M143">
            <v>472.12709173380608</v>
          </cell>
          <cell r="N143">
            <v>1022.4020524041705</v>
          </cell>
          <cell r="O143">
            <v>582</v>
          </cell>
          <cell r="P143">
            <v>10940.326405599999</v>
          </cell>
          <cell r="Q143">
            <v>433.79468020000002</v>
          </cell>
          <cell r="R143">
            <v>1347.78</v>
          </cell>
          <cell r="S143">
            <v>899.7526092558752</v>
          </cell>
          <cell r="T143">
            <v>1243.047583874556</v>
          </cell>
          <cell r="U143">
            <v>-74.597221400640649</v>
          </cell>
          <cell r="V143">
            <v>474.01197233958567</v>
          </cell>
          <cell r="W143">
            <v>1140.846726850287</v>
          </cell>
          <cell r="X143">
            <v>0</v>
          </cell>
          <cell r="Y143">
            <v>10940.326405599999</v>
          </cell>
          <cell r="Z143">
            <v>433.79468020000002</v>
          </cell>
          <cell r="AA143">
            <v>1347.78</v>
          </cell>
          <cell r="AB143">
            <v>916.91296094065603</v>
          </cell>
          <cell r="AC143">
            <v>1258.094451600909</v>
          </cell>
          <cell r="AD143">
            <v>-75.936411923667293</v>
          </cell>
          <cell r="AE143">
            <v>476.64872659176183</v>
          </cell>
          <cell r="AF143">
            <v>1154.0588557404972</v>
          </cell>
          <cell r="AG143">
            <v>0</v>
          </cell>
          <cell r="AH143" t="str">
            <v>DE VA</v>
          </cell>
          <cell r="AI143" t="str">
            <v>DE VA</v>
          </cell>
          <cell r="AJ143" t="str">
            <v>DE VA</v>
          </cell>
          <cell r="AK143" t="str">
            <v>DE VA</v>
          </cell>
          <cell r="AL143" t="str">
            <v>DE KDR</v>
          </cell>
          <cell r="AM143" t="str">
            <v>DE KDR</v>
          </cell>
          <cell r="AN143" t="str">
            <v>DE KDR</v>
          </cell>
          <cell r="AO143" t="str">
            <v>DE KDR</v>
          </cell>
        </row>
        <row r="144">
          <cell r="E144" t="str">
            <v>DE VA</v>
          </cell>
          <cell r="F144" t="str">
            <v>DE VA</v>
          </cell>
          <cell r="G144">
            <v>8528.4744799999989</v>
          </cell>
          <cell r="H144">
            <v>453.17739000000006</v>
          </cell>
          <cell r="I144">
            <v>1280.6500000000001</v>
          </cell>
          <cell r="J144">
            <v>630.44724889409918</v>
          </cell>
          <cell r="K144">
            <v>702.77890803057142</v>
          </cell>
          <cell r="L144">
            <v>-259.61759664913143</v>
          </cell>
          <cell r="M144">
            <v>27.758055770882777</v>
          </cell>
          <cell r="N144">
            <v>352.43568228232277</v>
          </cell>
          <cell r="O144">
            <v>0</v>
          </cell>
          <cell r="P144">
            <v>8528.4744799999989</v>
          </cell>
          <cell r="Q144">
            <v>453.17739000000006</v>
          </cell>
          <cell r="R144">
            <v>1280.6500000000001</v>
          </cell>
          <cell r="S144">
            <v>639.74400601466414</v>
          </cell>
          <cell r="T144">
            <v>711.41523508000409</v>
          </cell>
          <cell r="U144">
            <v>-263.33838738042908</v>
          </cell>
          <cell r="V144">
            <v>29.12651004455277</v>
          </cell>
          <cell r="W144">
            <v>357.02158691168017</v>
          </cell>
          <cell r="X144">
            <v>0</v>
          </cell>
          <cell r="Y144">
            <v>8528.4744799999989</v>
          </cell>
          <cell r="Z144">
            <v>453.17739000000006</v>
          </cell>
          <cell r="AA144">
            <v>1280.6500000000001</v>
          </cell>
          <cell r="AB144">
            <v>649.42104936475369</v>
          </cell>
          <cell r="AC144">
            <v>720.40483329786446</v>
          </cell>
          <cell r="AD144">
            <v>-267.21137800892802</v>
          </cell>
          <cell r="AE144">
            <v>30.55094129054358</v>
          </cell>
          <cell r="AF144">
            <v>361.79507914366519</v>
          </cell>
          <cell r="AG144">
            <v>0</v>
          </cell>
          <cell r="AH144" t="str">
            <v>DE VA</v>
          </cell>
          <cell r="AI144" t="str">
            <v>DE VA</v>
          </cell>
          <cell r="AJ144" t="str">
            <v>DE VA</v>
          </cell>
          <cell r="AK144" t="str">
            <v>DE VA</v>
          </cell>
          <cell r="AL144" t="str">
            <v>DE VA</v>
          </cell>
          <cell r="AM144" t="str">
            <v>DE VA</v>
          </cell>
          <cell r="AN144" t="str">
            <v>DE VA</v>
          </cell>
          <cell r="AO144" t="str">
            <v>DE VA</v>
          </cell>
        </row>
        <row r="145">
          <cell r="E145" t="str">
            <v>DE VA</v>
          </cell>
          <cell r="F145" t="str">
            <v>DE VA</v>
          </cell>
          <cell r="G145">
            <v>4454</v>
          </cell>
          <cell r="H145">
            <v>177</v>
          </cell>
          <cell r="I145">
            <v>0</v>
          </cell>
          <cell r="J145">
            <v>404.93751102834767</v>
          </cell>
          <cell r="K145">
            <v>341.38110085249303</v>
          </cell>
          <cell r="L145">
            <v>-82.266074684906172</v>
          </cell>
          <cell r="M145">
            <v>0</v>
          </cell>
          <cell r="N145">
            <v>193.05502616758685</v>
          </cell>
          <cell r="O145">
            <v>234.68100767200005</v>
          </cell>
          <cell r="P145">
            <v>4705</v>
          </cell>
          <cell r="Q145">
            <v>228</v>
          </cell>
          <cell r="R145">
            <v>0</v>
          </cell>
          <cell r="S145">
            <v>440.35531105824253</v>
          </cell>
          <cell r="T145">
            <v>372.03059144551958</v>
          </cell>
          <cell r="U145">
            <v>-74.065929636253813</v>
          </cell>
          <cell r="V145">
            <v>0</v>
          </cell>
          <cell r="W145">
            <v>227.79318701667285</v>
          </cell>
          <cell r="X145">
            <v>0</v>
          </cell>
          <cell r="Y145">
            <v>4870</v>
          </cell>
          <cell r="Z145">
            <v>270</v>
          </cell>
          <cell r="AA145">
            <v>0</v>
          </cell>
          <cell r="AB145">
            <v>467.72042366151499</v>
          </cell>
          <cell r="AC145">
            <v>395.77073392144962</v>
          </cell>
          <cell r="AD145">
            <v>-76.640571201849809</v>
          </cell>
          <cell r="AE145">
            <v>0</v>
          </cell>
          <cell r="AF145">
            <v>245.74464687652221</v>
          </cell>
          <cell r="AG145">
            <v>0</v>
          </cell>
          <cell r="AH145" t="str">
            <v>DE VA</v>
          </cell>
          <cell r="AI145" t="str">
            <v>DE VA</v>
          </cell>
          <cell r="AJ145" t="str">
            <v>DE VA</v>
          </cell>
          <cell r="AK145" t="str">
            <v>DE VA</v>
          </cell>
          <cell r="AL145" t="str">
            <v>DE VA</v>
          </cell>
          <cell r="AM145" t="str">
            <v>DE VA</v>
          </cell>
          <cell r="AN145" t="str">
            <v>DE VA</v>
          </cell>
          <cell r="AO145" t="str">
            <v>DE VA</v>
          </cell>
        </row>
        <row r="146">
          <cell r="E146" t="str">
            <v>DE VA</v>
          </cell>
          <cell r="F146" t="str">
            <v>DE VA</v>
          </cell>
          <cell r="G146">
            <v>13036.268059999999</v>
          </cell>
          <cell r="H146">
            <v>404.73894999999999</v>
          </cell>
          <cell r="I146">
            <v>1085.116</v>
          </cell>
          <cell r="J146">
            <v>1003.4485713873644</v>
          </cell>
          <cell r="K146">
            <v>869.2269649860915</v>
          </cell>
          <cell r="L146">
            <v>-380.24419631214454</v>
          </cell>
          <cell r="M146">
            <v>9.7119374869876651</v>
          </cell>
          <cell r="N146">
            <v>338.47810695093449</v>
          </cell>
          <cell r="O146">
            <v>484.96250586000002</v>
          </cell>
          <cell r="P146">
            <v>13036.268059999999</v>
          </cell>
          <cell r="Q146">
            <v>404.73894999999999</v>
          </cell>
          <cell r="R146">
            <v>1085.116</v>
          </cell>
          <cell r="S146">
            <v>1020.2501365912677</v>
          </cell>
          <cell r="T146">
            <v>882.28938153397996</v>
          </cell>
          <cell r="U146">
            <v>-338.42592239393713</v>
          </cell>
          <cell r="V146">
            <v>11.148223001820014</v>
          </cell>
          <cell r="W146">
            <v>392.49888866369753</v>
          </cell>
          <cell r="X146">
            <v>0</v>
          </cell>
          <cell r="Y146">
            <v>13036.268059999999</v>
          </cell>
          <cell r="Z146">
            <v>404.73894999999999</v>
          </cell>
          <cell r="AA146">
            <v>1085.116</v>
          </cell>
          <cell r="AB146">
            <v>1037.7389741202026</v>
          </cell>
          <cell r="AC146">
            <v>895.88611957408932</v>
          </cell>
          <cell r="AD146">
            <v>-343.40324620498978</v>
          </cell>
          <cell r="AE146">
            <v>12.643260143254217</v>
          </cell>
          <cell r="AF146">
            <v>400.22321935177212</v>
          </cell>
          <cell r="AG146">
            <v>0</v>
          </cell>
          <cell r="AH146" t="str">
            <v>DE VA</v>
          </cell>
          <cell r="AI146" t="str">
            <v>DE VA</v>
          </cell>
          <cell r="AJ146" t="str">
            <v>DE VA</v>
          </cell>
          <cell r="AK146" t="str">
            <v>DE VA</v>
          </cell>
          <cell r="AL146" t="str">
            <v>DE VA</v>
          </cell>
          <cell r="AM146" t="str">
            <v>DE VA</v>
          </cell>
          <cell r="AN146" t="str">
            <v>DE VA</v>
          </cell>
          <cell r="AO146" t="str">
            <v>DE VA</v>
          </cell>
        </row>
        <row r="147">
          <cell r="E147" t="str">
            <v>DE CO NTS</v>
          </cell>
          <cell r="F147" t="str">
            <v>DE VA</v>
          </cell>
          <cell r="G147">
            <v>12451.207489933578</v>
          </cell>
          <cell r="H147">
            <v>176.77990785281239</v>
          </cell>
          <cell r="I147">
            <v>0</v>
          </cell>
          <cell r="J147">
            <v>1715.8273852817686</v>
          </cell>
          <cell r="K147">
            <v>1544.7844361065186</v>
          </cell>
          <cell r="L147">
            <v>-1001.873093542236</v>
          </cell>
          <cell r="M147">
            <v>0</v>
          </cell>
          <cell r="N147">
            <v>372.95189132599069</v>
          </cell>
          <cell r="O147">
            <v>0</v>
          </cell>
          <cell r="P147">
            <v>12243.737426169793</v>
          </cell>
          <cell r="Q147">
            <v>168.26602493438384</v>
          </cell>
          <cell r="R147">
            <v>0</v>
          </cell>
          <cell r="S147">
            <v>1709.9475758108993</v>
          </cell>
          <cell r="T147">
            <v>1539.398860150581</v>
          </cell>
          <cell r="U147">
            <v>-1001.4651517251951</v>
          </cell>
          <cell r="V147">
            <v>0</v>
          </cell>
          <cell r="W147">
            <v>370.43352463148096</v>
          </cell>
          <cell r="X147">
            <v>0</v>
          </cell>
          <cell r="Y147">
            <v>12126.064304630905</v>
          </cell>
          <cell r="Z147">
            <v>162.25652404387014</v>
          </cell>
          <cell r="AA147">
            <v>0</v>
          </cell>
          <cell r="AB147">
            <v>1717.3966731513167</v>
          </cell>
          <cell r="AC147">
            <v>1546.0414582354131</v>
          </cell>
          <cell r="AD147">
            <v>-1001.2826579269034</v>
          </cell>
          <cell r="AE147">
            <v>0</v>
          </cell>
          <cell r="AF147">
            <v>378.65346679627953</v>
          </cell>
          <cell r="AG147">
            <v>0</v>
          </cell>
          <cell r="AH147" t="str">
            <v>DE VA</v>
          </cell>
          <cell r="AI147" t="str">
            <v>DE VA</v>
          </cell>
          <cell r="AJ147" t="str">
            <v>DE VA</v>
          </cell>
          <cell r="AK147" t="str">
            <v>DE VA</v>
          </cell>
          <cell r="AL147" t="str">
            <v>DE VA</v>
          </cell>
          <cell r="AM147" t="str">
            <v>DE VA</v>
          </cell>
          <cell r="AN147" t="str">
            <v>DE VA</v>
          </cell>
          <cell r="AO147" t="str">
            <v>DE VA</v>
          </cell>
        </row>
        <row r="148">
          <cell r="E148" t="str">
            <v>DE CO NTS</v>
          </cell>
          <cell r="F148" t="str">
            <v>DE VA</v>
          </cell>
          <cell r="G148">
            <v>10140.203174323948</v>
          </cell>
          <cell r="H148">
            <v>301.16671077748697</v>
          </cell>
          <cell r="I148">
            <v>0</v>
          </cell>
          <cell r="J148">
            <v>1510.177681648405</v>
          </cell>
          <cell r="K148">
            <v>1362.8394778728177</v>
          </cell>
          <cell r="L148">
            <v>-881.39657248313972</v>
          </cell>
          <cell r="M148">
            <v>0</v>
          </cell>
          <cell r="N148">
            <v>342.56558985479279</v>
          </cell>
          <cell r="O148">
            <v>0</v>
          </cell>
          <cell r="P148">
            <v>10018.379790605401</v>
          </cell>
          <cell r="Q148">
            <v>295.60142977040096</v>
          </cell>
          <cell r="R148">
            <v>0</v>
          </cell>
          <cell r="S148">
            <v>1512.3721211899963</v>
          </cell>
          <cell r="T148">
            <v>1364.7479859557652</v>
          </cell>
          <cell r="U148">
            <v>-881.14894798438263</v>
          </cell>
          <cell r="V148">
            <v>0</v>
          </cell>
          <cell r="W148">
            <v>346.18203206601765</v>
          </cell>
          <cell r="X148">
            <v>0</v>
          </cell>
          <cell r="Y148">
            <v>9969.3912553591563</v>
          </cell>
          <cell r="Z148">
            <v>290.43552704152364</v>
          </cell>
          <cell r="AA148">
            <v>0</v>
          </cell>
          <cell r="AB148">
            <v>1525.9810324377765</v>
          </cell>
          <cell r="AC148">
            <v>1376.9469612164635</v>
          </cell>
          <cell r="AD148">
            <v>-881.11528622658398</v>
          </cell>
          <cell r="AE148">
            <v>0</v>
          </cell>
          <cell r="AF148">
            <v>359.00189977514668</v>
          </cell>
          <cell r="AG148">
            <v>0</v>
          </cell>
          <cell r="AH148" t="str">
            <v>DE VA</v>
          </cell>
          <cell r="AI148" t="str">
            <v>DE VA</v>
          </cell>
          <cell r="AJ148" t="str">
            <v>DE VA</v>
          </cell>
          <cell r="AK148" t="str">
            <v>DE VA</v>
          </cell>
          <cell r="AL148" t="str">
            <v>DE VA</v>
          </cell>
          <cell r="AM148" t="str">
            <v>DE VA</v>
          </cell>
          <cell r="AN148" t="str">
            <v>DE VA</v>
          </cell>
          <cell r="AO148" t="str">
            <v>DE VA</v>
          </cell>
        </row>
        <row r="149">
          <cell r="E149" t="str">
            <v>DE CO NTS</v>
          </cell>
          <cell r="F149" t="str">
            <v>DE VA</v>
          </cell>
          <cell r="G149">
            <v>9552.7029595496588</v>
          </cell>
          <cell r="H149">
            <v>1566.2927147744597</v>
          </cell>
          <cell r="I149">
            <v>0</v>
          </cell>
          <cell r="J149">
            <v>1675.7006363267476</v>
          </cell>
          <cell r="K149">
            <v>1547.9740532644398</v>
          </cell>
          <cell r="L149">
            <v>-1015.1563129988531</v>
          </cell>
          <cell r="M149">
            <v>0</v>
          </cell>
          <cell r="N149">
            <v>395.63724645807486</v>
          </cell>
          <cell r="O149">
            <v>0</v>
          </cell>
          <cell r="P149">
            <v>9419.4702182991277</v>
          </cell>
          <cell r="Q149">
            <v>1558.2119751876958</v>
          </cell>
          <cell r="R149">
            <v>0</v>
          </cell>
          <cell r="S149">
            <v>1678.9508486119785</v>
          </cell>
          <cell r="T149">
            <v>1551.1371258449494</v>
          </cell>
          <cell r="U149">
            <v>-1014.9396015707815</v>
          </cell>
          <cell r="V149">
            <v>0</v>
          </cell>
          <cell r="W149">
            <v>400.69269297625419</v>
          </cell>
          <cell r="X149">
            <v>0</v>
          </cell>
          <cell r="Y149">
            <v>9332.6995648489246</v>
          </cell>
          <cell r="Z149">
            <v>1543.1828766487174</v>
          </cell>
          <cell r="AA149">
            <v>0</v>
          </cell>
          <cell r="AB149">
            <v>1688.7945788288987</v>
          </cell>
          <cell r="AC149">
            <v>1560.3074165845296</v>
          </cell>
          <cell r="AD149">
            <v>-1014.838669612374</v>
          </cell>
          <cell r="AE149">
            <v>0</v>
          </cell>
          <cell r="AF149">
            <v>411.05522648534679</v>
          </cell>
          <cell r="AG149">
            <v>0</v>
          </cell>
          <cell r="AH149" t="str">
            <v>DE VA</v>
          </cell>
          <cell r="AI149" t="str">
            <v>DE VA</v>
          </cell>
          <cell r="AJ149" t="str">
            <v>DE VA</v>
          </cell>
          <cell r="AK149" t="str">
            <v>DE VA</v>
          </cell>
          <cell r="AL149" t="str">
            <v>DE VA</v>
          </cell>
          <cell r="AM149" t="str">
            <v>DE VA</v>
          </cell>
          <cell r="AN149" t="str">
            <v>DE VA</v>
          </cell>
          <cell r="AO149" t="str">
            <v>DE VA</v>
          </cell>
        </row>
        <row r="150">
          <cell r="E150" t="str">
            <v>DE CO NTS</v>
          </cell>
          <cell r="F150" t="str">
            <v>DE VA</v>
          </cell>
          <cell r="G150">
            <v>14436.008781251061</v>
          </cell>
          <cell r="H150">
            <v>223.38063528616246</v>
          </cell>
          <cell r="I150">
            <v>0</v>
          </cell>
          <cell r="J150">
            <v>2103.7539548565314</v>
          </cell>
          <cell r="K150">
            <v>1949.7234703863385</v>
          </cell>
          <cell r="L150">
            <v>-1273.9348524311924</v>
          </cell>
          <cell r="M150">
            <v>0</v>
          </cell>
          <cell r="N150">
            <v>485.89859993366554</v>
          </cell>
          <cell r="O150">
            <v>0</v>
          </cell>
          <cell r="P150">
            <v>14224.406760468211</v>
          </cell>
          <cell r="Q150">
            <v>212.62241848330015</v>
          </cell>
          <cell r="R150">
            <v>0</v>
          </cell>
          <cell r="S150">
            <v>2100.4686004427463</v>
          </cell>
          <cell r="T150">
            <v>1946.5797483936431</v>
          </cell>
          <cell r="U150">
            <v>-1273.4482189667783</v>
          </cell>
          <cell r="V150">
            <v>0</v>
          </cell>
          <cell r="W150">
            <v>485.64705319260435</v>
          </cell>
          <cell r="X150">
            <v>0</v>
          </cell>
          <cell r="Y150">
            <v>14098.600081370823</v>
          </cell>
          <cell r="Z150">
            <v>205.02876068032518</v>
          </cell>
          <cell r="AA150">
            <v>0</v>
          </cell>
          <cell r="AB150">
            <v>2111.0582266514125</v>
          </cell>
          <cell r="AC150">
            <v>1956.3299611969378</v>
          </cell>
          <cell r="AD150">
            <v>-1273.204953645728</v>
          </cell>
          <cell r="AE150">
            <v>0</v>
          </cell>
          <cell r="AF150">
            <v>497.07073138101555</v>
          </cell>
          <cell r="AG150">
            <v>0</v>
          </cell>
          <cell r="AH150" t="str">
            <v>DE VA</v>
          </cell>
          <cell r="AI150" t="str">
            <v>DE VA</v>
          </cell>
          <cell r="AJ150" t="str">
            <v>DE VA</v>
          </cell>
          <cell r="AK150" t="str">
            <v>DE VA</v>
          </cell>
          <cell r="AL150" t="str">
            <v>DE VA</v>
          </cell>
          <cell r="AM150" t="str">
            <v>DE VA</v>
          </cell>
          <cell r="AN150" t="str">
            <v>DE VA</v>
          </cell>
          <cell r="AO150" t="str">
            <v>DE VA</v>
          </cell>
        </row>
        <row r="151">
          <cell r="E151" t="str">
            <v>DE VA</v>
          </cell>
          <cell r="F151" t="str">
            <v>DE VA</v>
          </cell>
          <cell r="G151">
            <v>12514.462895113025</v>
          </cell>
          <cell r="H151">
            <v>936.13236000000006</v>
          </cell>
          <cell r="I151">
            <v>9.9999999999999995E-7</v>
          </cell>
          <cell r="J151">
            <v>1576.2166633736674</v>
          </cell>
          <cell r="K151">
            <v>1411.0140833862567</v>
          </cell>
          <cell r="L151">
            <v>-316.65637156888653</v>
          </cell>
          <cell r="M151">
            <v>0</v>
          </cell>
          <cell r="N151">
            <v>1016.3413240642489</v>
          </cell>
          <cell r="O151">
            <v>413.25785195399993</v>
          </cell>
          <cell r="P151">
            <v>12514.462895113025</v>
          </cell>
          <cell r="Q151">
            <v>936.13236000000006</v>
          </cell>
          <cell r="R151">
            <v>9.9999999999999995E-7</v>
          </cell>
          <cell r="S151">
            <v>1604.3264708363022</v>
          </cell>
          <cell r="T151">
            <v>1436.3978317719902</v>
          </cell>
          <cell r="U151">
            <v>-281.95061569996631</v>
          </cell>
          <cell r="V151">
            <v>0</v>
          </cell>
          <cell r="W151">
            <v>1076.1338047289078</v>
          </cell>
          <cell r="X151">
            <v>0</v>
          </cell>
          <cell r="Y151">
            <v>12514.462895113025</v>
          </cell>
          <cell r="Z151">
            <v>936.13236000000006</v>
          </cell>
          <cell r="AA151">
            <v>9.9999999999999995E-7</v>
          </cell>
          <cell r="AB151">
            <v>1630.0234029362398</v>
          </cell>
          <cell r="AC151">
            <v>1459.6027028682136</v>
          </cell>
          <cell r="AD151">
            <v>-282.30736225371226</v>
          </cell>
          <cell r="AE151">
            <v>0</v>
          </cell>
          <cell r="AF151">
            <v>1098.7104014413096</v>
          </cell>
          <cell r="AG151">
            <v>0</v>
          </cell>
          <cell r="AH151" t="str">
            <v>DE VA</v>
          </cell>
          <cell r="AI151" t="str">
            <v>DE VA</v>
          </cell>
          <cell r="AJ151" t="str">
            <v>DE VA</v>
          </cell>
          <cell r="AK151" t="str">
            <v>DE VA</v>
          </cell>
          <cell r="AL151" t="str">
            <v>DE VA</v>
          </cell>
          <cell r="AM151" t="str">
            <v>DE VA</v>
          </cell>
          <cell r="AN151" t="str">
            <v>DE VA</v>
          </cell>
          <cell r="AO151" t="str">
            <v>DE VA</v>
          </cell>
        </row>
        <row r="152">
          <cell r="E152" t="str">
            <v>DE VA</v>
          </cell>
          <cell r="F152" t="str">
            <v>DE VA</v>
          </cell>
          <cell r="G152">
            <v>3198.3037262299999</v>
          </cell>
          <cell r="H152">
            <v>98.482836909999989</v>
          </cell>
          <cell r="I152">
            <v>761.77499999999998</v>
          </cell>
          <cell r="J152">
            <v>309.74237892836317</v>
          </cell>
          <cell r="K152">
            <v>355.42862654979479</v>
          </cell>
          <cell r="L152">
            <v>-125.68270349004221</v>
          </cell>
          <cell r="M152">
            <v>-9.5303562410746849</v>
          </cell>
          <cell r="N152">
            <v>161.48589629872785</v>
          </cell>
          <cell r="O152">
            <v>74</v>
          </cell>
          <cell r="P152">
            <v>3198.3037262299999</v>
          </cell>
          <cell r="Q152">
            <v>98.482836909999989</v>
          </cell>
          <cell r="R152">
            <v>761.77499999999998</v>
          </cell>
          <cell r="S152">
            <v>314.29937363001562</v>
          </cell>
          <cell r="T152">
            <v>359.65814033952012</v>
          </cell>
          <cell r="U152">
            <v>-106.18299637426969</v>
          </cell>
          <cell r="V152">
            <v>-8.9896216754000839</v>
          </cell>
          <cell r="W152">
            <v>184.9141491405592</v>
          </cell>
          <cell r="X152">
            <v>0</v>
          </cell>
          <cell r="Y152">
            <v>3198.3037262299999</v>
          </cell>
          <cell r="Z152">
            <v>98.482836909999989</v>
          </cell>
          <cell r="AA152">
            <v>761.77499999999998</v>
          </cell>
          <cell r="AB152">
            <v>319.04277336630355</v>
          </cell>
          <cell r="AC152">
            <v>364.06066347335974</v>
          </cell>
          <cell r="AD152">
            <v>-107.74465912292692</v>
          </cell>
          <cell r="AE152">
            <v>-8.4267682239154347</v>
          </cell>
          <cell r="AF152">
            <v>187.4417302863979</v>
          </cell>
          <cell r="AG152">
            <v>0</v>
          </cell>
          <cell r="AH152" t="str">
            <v>DE VA</v>
          </cell>
          <cell r="AI152" t="str">
            <v>DE VA</v>
          </cell>
          <cell r="AJ152" t="str">
            <v>DE VA</v>
          </cell>
          <cell r="AK152" t="str">
            <v>DE VA</v>
          </cell>
          <cell r="AL152" t="str">
            <v>DE VA</v>
          </cell>
          <cell r="AM152" t="str">
            <v>DE VA</v>
          </cell>
          <cell r="AN152" t="str">
            <v>DE VA</v>
          </cell>
          <cell r="AO152" t="str">
            <v>DE VA</v>
          </cell>
        </row>
        <row r="153">
          <cell r="E153" t="str">
            <v>DE VA</v>
          </cell>
          <cell r="F153" t="str">
            <v>DE VA</v>
          </cell>
          <cell r="G153">
            <v>4154.3491000000004</v>
          </cell>
          <cell r="H153">
            <v>288.16730000000001</v>
          </cell>
          <cell r="I153">
            <v>888.08375000000001</v>
          </cell>
          <cell r="J153">
            <v>441.9823692705628</v>
          </cell>
          <cell r="K153">
            <v>486.13661897525685</v>
          </cell>
          <cell r="L153">
            <v>-109.08023293197458</v>
          </cell>
          <cell r="M153">
            <v>43.733038274490468</v>
          </cell>
          <cell r="N153">
            <v>350.41426031777274</v>
          </cell>
          <cell r="O153">
            <v>470</v>
          </cell>
          <cell r="P153">
            <v>4154.3491000000004</v>
          </cell>
          <cell r="Q153">
            <v>288.16730000000001</v>
          </cell>
          <cell r="R153">
            <v>888.08375000000001</v>
          </cell>
          <cell r="S153">
            <v>448.55941883528754</v>
          </cell>
          <cell r="T153">
            <v>492.19136295817549</v>
          </cell>
          <cell r="U153">
            <v>-54.855300693316096</v>
          </cell>
          <cell r="V153">
            <v>55.458073380120751</v>
          </cell>
          <cell r="W153">
            <v>421.4103679859661</v>
          </cell>
          <cell r="X153">
            <v>0</v>
          </cell>
          <cell r="Y153">
            <v>4154.3491000000004</v>
          </cell>
          <cell r="Z153">
            <v>288.16730000000001</v>
          </cell>
          <cell r="AA153">
            <v>888.08375000000001</v>
          </cell>
          <cell r="AB153">
            <v>455.40550429585528</v>
          </cell>
          <cell r="AC153">
            <v>498.49377779342888</v>
          </cell>
          <cell r="AD153">
            <v>-55.662072799814126</v>
          </cell>
          <cell r="AE153">
            <v>67.210295761515681</v>
          </cell>
          <cell r="AF153">
            <v>437.6083722462779</v>
          </cell>
          <cell r="AG153">
            <v>0</v>
          </cell>
          <cell r="AH153" t="str">
            <v>DE VA</v>
          </cell>
          <cell r="AI153" t="str">
            <v>DE VA</v>
          </cell>
          <cell r="AJ153" t="str">
            <v>DE VA</v>
          </cell>
          <cell r="AK153" t="str">
            <v>DE VA</v>
          </cell>
          <cell r="AL153" t="str">
            <v>DE VA</v>
          </cell>
          <cell r="AM153" t="str">
            <v>DE VA</v>
          </cell>
          <cell r="AN153" t="str">
            <v>DE VA</v>
          </cell>
          <cell r="AO153" t="str">
            <v>DE VA</v>
          </cell>
        </row>
        <row r="154">
          <cell r="E154" t="str">
            <v>DE CO NTS</v>
          </cell>
          <cell r="F154" t="str">
            <v>DE VA</v>
          </cell>
          <cell r="G154">
            <v>4601.49</v>
          </cell>
          <cell r="H154">
            <v>208</v>
          </cell>
          <cell r="I154">
            <v>950</v>
          </cell>
          <cell r="J154">
            <v>449.70649214322486</v>
          </cell>
          <cell r="K154">
            <v>465.36422195904743</v>
          </cell>
          <cell r="L154">
            <v>-114.7</v>
          </cell>
          <cell r="M154">
            <v>54.429746086228477</v>
          </cell>
          <cell r="N154">
            <v>330.68396804527589</v>
          </cell>
          <cell r="O154">
            <v>247.2</v>
          </cell>
          <cell r="P154">
            <v>4601.49</v>
          </cell>
          <cell r="Q154">
            <v>208</v>
          </cell>
          <cell r="R154">
            <v>950</v>
          </cell>
          <cell r="S154">
            <v>457.12723862879369</v>
          </cell>
          <cell r="T154">
            <v>471.90821289156543</v>
          </cell>
          <cell r="U154">
            <v>-44.091081060159496</v>
          </cell>
          <cell r="V154">
            <v>55.327582393539792</v>
          </cell>
          <cell r="W154">
            <v>407.5068517065294</v>
          </cell>
          <cell r="X154">
            <v>0</v>
          </cell>
          <cell r="Y154">
            <v>4601.49</v>
          </cell>
          <cell r="Z154">
            <v>208</v>
          </cell>
          <cell r="AA154">
            <v>950</v>
          </cell>
          <cell r="AB154">
            <v>463.91100685004483</v>
          </cell>
          <cell r="AC154">
            <v>477.89048405720939</v>
          </cell>
          <cell r="AD154">
            <v>-46.44859270309226</v>
          </cell>
          <cell r="AE154">
            <v>56.148350684340301</v>
          </cell>
          <cell r="AF154">
            <v>410.82991364026782</v>
          </cell>
          <cell r="AG154">
            <v>0</v>
          </cell>
          <cell r="AH154" t="str">
            <v>DE VA</v>
          </cell>
          <cell r="AI154" t="str">
            <v>DE VA</v>
          </cell>
          <cell r="AJ154" t="str">
            <v>DE VA</v>
          </cell>
          <cell r="AK154" t="str">
            <v>DE VA</v>
          </cell>
          <cell r="AL154" t="str">
            <v>DE CO NTS</v>
          </cell>
          <cell r="AM154" t="str">
            <v>DE CO NTS</v>
          </cell>
          <cell r="AN154" t="str">
            <v>DE CO NTS</v>
          </cell>
          <cell r="AO154" t="str">
            <v>DE CO NTS</v>
          </cell>
        </row>
        <row r="155">
          <cell r="E155" t="str">
            <v>DE CO NTS</v>
          </cell>
          <cell r="F155" t="str">
            <v>DE VA</v>
          </cell>
          <cell r="G155">
            <v>11208.542506286627</v>
          </cell>
          <cell r="H155">
            <v>458.74982973544235</v>
          </cell>
          <cell r="I155">
            <v>0</v>
          </cell>
          <cell r="J155">
            <v>1586.9301154652849</v>
          </cell>
          <cell r="K155">
            <v>1435.3214479117137</v>
          </cell>
          <cell r="L155">
            <v>-934.79268423780081</v>
          </cell>
          <cell r="M155">
            <v>0</v>
          </cell>
          <cell r="N155">
            <v>343.85230117834556</v>
          </cell>
          <cell r="O155">
            <v>0</v>
          </cell>
          <cell r="P155">
            <v>11025.243655807019</v>
          </cell>
          <cell r="Q155">
            <v>449.41297159500709</v>
          </cell>
          <cell r="R155">
            <v>0</v>
          </cell>
          <cell r="S155">
            <v>1582.1176187783456</v>
          </cell>
          <cell r="T155">
            <v>1430.8772330691818</v>
          </cell>
          <cell r="U155">
            <v>-934.47730651325708</v>
          </cell>
          <cell r="V155">
            <v>0</v>
          </cell>
          <cell r="W155">
            <v>341.95239907300561</v>
          </cell>
          <cell r="X155">
            <v>0</v>
          </cell>
          <cell r="Y155">
            <v>10904.383738691175</v>
          </cell>
          <cell r="Z155">
            <v>441.05632649315487</v>
          </cell>
          <cell r="AA155">
            <v>0</v>
          </cell>
          <cell r="AB155">
            <v>1586.826210261594</v>
          </cell>
          <cell r="AC155">
            <v>1435.073852725651</v>
          </cell>
          <cell r="AD155">
            <v>-934.30873037898857</v>
          </cell>
          <cell r="AE155">
            <v>0</v>
          </cell>
          <cell r="AF155">
            <v>347.78726529637493</v>
          </cell>
          <cell r="AG155">
            <v>0</v>
          </cell>
          <cell r="AH155" t="str">
            <v>DE VA</v>
          </cell>
          <cell r="AI155" t="str">
            <v>DE VA</v>
          </cell>
          <cell r="AJ155" t="str">
            <v>DE VA</v>
          </cell>
          <cell r="AK155" t="str">
            <v>DE VA</v>
          </cell>
          <cell r="AL155" t="str">
            <v>DE VA</v>
          </cell>
          <cell r="AM155" t="str">
            <v>DE VA</v>
          </cell>
          <cell r="AN155" t="str">
            <v>DE VA</v>
          </cell>
          <cell r="AO155" t="str">
            <v>DE VA</v>
          </cell>
        </row>
        <row r="156">
          <cell r="E156" t="str">
            <v>DE CO NTS</v>
          </cell>
          <cell r="F156" t="str">
            <v>DE VA</v>
          </cell>
          <cell r="G156">
            <v>4713.3526076438166</v>
          </cell>
          <cell r="H156">
            <v>238.8875594725684</v>
          </cell>
          <cell r="I156">
            <v>0</v>
          </cell>
          <cell r="J156">
            <v>706.55628924160908</v>
          </cell>
          <cell r="K156">
            <v>667.43479605667687</v>
          </cell>
          <cell r="L156">
            <v>-307.72577651894841</v>
          </cell>
          <cell r="M156">
            <v>0</v>
          </cell>
          <cell r="N156">
            <v>282.64630803652477</v>
          </cell>
          <cell r="O156">
            <v>0</v>
          </cell>
          <cell r="P156">
            <v>4639.2979930150232</v>
          </cell>
          <cell r="Q156">
            <v>235.20251827003304</v>
          </cell>
          <cell r="R156">
            <v>0</v>
          </cell>
          <cell r="S156">
            <v>705.31325650014287</v>
          </cell>
          <cell r="T156">
            <v>666.25900841355974</v>
          </cell>
          <cell r="U156">
            <v>-307.63998665516647</v>
          </cell>
          <cell r="V156">
            <v>0</v>
          </cell>
          <cell r="W156">
            <v>282.63595053069048</v>
          </cell>
          <cell r="X156">
            <v>0</v>
          </cell>
          <cell r="Y156">
            <v>4595.2859452948442</v>
          </cell>
          <cell r="Z156">
            <v>231.51873260202768</v>
          </cell>
          <cell r="AA156">
            <v>0</v>
          </cell>
          <cell r="AB156">
            <v>708.68130911477442</v>
          </cell>
          <cell r="AC156">
            <v>669.43964904938969</v>
          </cell>
          <cell r="AD156">
            <v>-307.63508296363636</v>
          </cell>
          <cell r="AE156">
            <v>0</v>
          </cell>
          <cell r="AF156">
            <v>286.46314534095603</v>
          </cell>
          <cell r="AG156">
            <v>0</v>
          </cell>
          <cell r="AH156" t="str">
            <v>DE VA</v>
          </cell>
          <cell r="AI156" t="str">
            <v>DE VA</v>
          </cell>
          <cell r="AJ156" t="str">
            <v>DE VA</v>
          </cell>
          <cell r="AK156" t="str">
            <v>DE VA</v>
          </cell>
          <cell r="AL156" t="str">
            <v>DE VA</v>
          </cell>
          <cell r="AM156" t="str">
            <v>DE VA</v>
          </cell>
          <cell r="AN156" t="str">
            <v>DE VA</v>
          </cell>
          <cell r="AO156" t="str">
            <v>DE VA</v>
          </cell>
        </row>
        <row r="157">
          <cell r="E157" t="str">
            <v>DE VA</v>
          </cell>
          <cell r="F157" t="str">
            <v>DE VA</v>
          </cell>
          <cell r="G157">
            <v>2329</v>
          </cell>
          <cell r="H157">
            <v>93</v>
          </cell>
          <cell r="I157">
            <v>876.4</v>
          </cell>
          <cell r="J157">
            <v>242.34092041199997</v>
          </cell>
          <cell r="K157">
            <v>279.02467041199998</v>
          </cell>
          <cell r="L157">
            <v>-63.500236844078273</v>
          </cell>
          <cell r="M157">
            <v>-0.71059999999999945</v>
          </cell>
          <cell r="N157">
            <v>165.6468335679217</v>
          </cell>
          <cell r="O157">
            <v>0</v>
          </cell>
          <cell r="P157">
            <v>2329</v>
          </cell>
          <cell r="Q157">
            <v>93</v>
          </cell>
          <cell r="R157">
            <v>876</v>
          </cell>
          <cell r="S157">
            <v>246.29987499576274</v>
          </cell>
          <cell r="T157">
            <v>282.71311912391047</v>
          </cell>
          <cell r="U157">
            <v>-64.537595921928144</v>
          </cell>
          <cell r="V157">
            <v>-0.33746427500500431</v>
          </cell>
          <cell r="W157">
            <v>167.86785194200371</v>
          </cell>
          <cell r="X157">
            <v>0</v>
          </cell>
          <cell r="Y157">
            <v>2329</v>
          </cell>
          <cell r="Z157">
            <v>93</v>
          </cell>
          <cell r="AA157">
            <v>876</v>
          </cell>
          <cell r="AB157">
            <v>250.71291547954996</v>
          </cell>
          <cell r="AC157">
            <v>286.85097860637535</v>
          </cell>
          <cell r="AD157">
            <v>-65.693938463858672</v>
          </cell>
          <cell r="AE157">
            <v>0.12082807474202539</v>
          </cell>
          <cell r="AF157">
            <v>170.41232766213324</v>
          </cell>
          <cell r="AG157">
            <v>0</v>
          </cell>
          <cell r="AH157" t="str">
            <v>DE VA</v>
          </cell>
          <cell r="AI157" t="str">
            <v>DE VA</v>
          </cell>
          <cell r="AJ157" t="str">
            <v>DE VA</v>
          </cell>
          <cell r="AK157" t="str">
            <v>DE VA</v>
          </cell>
          <cell r="AL157" t="str">
            <v>DE VA</v>
          </cell>
          <cell r="AM157" t="str">
            <v>DE VA</v>
          </cell>
          <cell r="AN157" t="str">
            <v>DE VA</v>
          </cell>
          <cell r="AO157" t="str">
            <v>DE VA</v>
          </cell>
        </row>
        <row r="158">
          <cell r="E158" t="str">
            <v>DE CO NTS</v>
          </cell>
          <cell r="F158" t="str">
            <v>DE VA</v>
          </cell>
          <cell r="G158">
            <v>8703.0297938040276</v>
          </cell>
          <cell r="H158">
            <v>448.76684392070035</v>
          </cell>
          <cell r="I158">
            <v>0</v>
          </cell>
          <cell r="J158">
            <v>1323.8078015777633</v>
          </cell>
          <cell r="K158">
            <v>1271.6485810515412</v>
          </cell>
          <cell r="L158">
            <v>-819.29285665438488</v>
          </cell>
          <cell r="M158">
            <v>0</v>
          </cell>
          <cell r="N158">
            <v>324.30385066810368</v>
          </cell>
          <cell r="O158">
            <v>0</v>
          </cell>
          <cell r="P158">
            <v>8571.1559344603866</v>
          </cell>
          <cell r="Q158">
            <v>442.1831794278387</v>
          </cell>
          <cell r="R158">
            <v>0</v>
          </cell>
          <cell r="S158">
            <v>1322.5926038597756</v>
          </cell>
          <cell r="T158">
            <v>1270.4936084645722</v>
          </cell>
          <cell r="U158">
            <v>-819.03092835299913</v>
          </cell>
          <cell r="V158">
            <v>0</v>
          </cell>
          <cell r="W158">
            <v>325.11973614875433</v>
          </cell>
          <cell r="X158">
            <v>0</v>
          </cell>
          <cell r="Y158">
            <v>8503.3236984963587</v>
          </cell>
          <cell r="Z158">
            <v>435.45524547538764</v>
          </cell>
          <cell r="AA158">
            <v>0</v>
          </cell>
          <cell r="AB158">
            <v>1331.1600544241371</v>
          </cell>
          <cell r="AC158">
            <v>1278.7349755431287</v>
          </cell>
          <cell r="AD158">
            <v>-818.95053219339968</v>
          </cell>
          <cell r="AE158">
            <v>0</v>
          </cell>
          <cell r="AF158">
            <v>334.32052520541669</v>
          </cell>
          <cell r="AG158">
            <v>0</v>
          </cell>
          <cell r="AH158" t="str">
            <v>DE VA</v>
          </cell>
          <cell r="AI158" t="str">
            <v>DE VA</v>
          </cell>
          <cell r="AJ158" t="str">
            <v>DE VA</v>
          </cell>
          <cell r="AK158" t="str">
            <v>DE VA</v>
          </cell>
          <cell r="AL158" t="str">
            <v>DE VA</v>
          </cell>
          <cell r="AM158" t="str">
            <v>DE VA</v>
          </cell>
          <cell r="AN158" t="str">
            <v>DE VA</v>
          </cell>
          <cell r="AO158" t="str">
            <v>DE VA</v>
          </cell>
        </row>
        <row r="159">
          <cell r="E159" t="str">
            <v>DE CO NTS</v>
          </cell>
          <cell r="F159" t="str">
            <v>DE VA</v>
          </cell>
          <cell r="G159">
            <v>5968.9663088078714</v>
          </cell>
          <cell r="H159">
            <v>322.55656874885688</v>
          </cell>
          <cell r="I159">
            <v>0</v>
          </cell>
          <cell r="J159">
            <v>831.8153918572882</v>
          </cell>
          <cell r="K159">
            <v>804.36869989475667</v>
          </cell>
          <cell r="L159">
            <v>-433.90126299777302</v>
          </cell>
          <cell r="M159">
            <v>0</v>
          </cell>
          <cell r="N159">
            <v>275.40780027122725</v>
          </cell>
          <cell r="O159">
            <v>150</v>
          </cell>
          <cell r="P159">
            <v>5874.3387519000953</v>
          </cell>
          <cell r="Q159">
            <v>317.7580778951625</v>
          </cell>
          <cell r="R159">
            <v>0</v>
          </cell>
          <cell r="S159">
            <v>830.88251745215837</v>
          </cell>
          <cell r="T159">
            <v>803.48559123798123</v>
          </cell>
          <cell r="U159">
            <v>-432.60599448294522</v>
          </cell>
          <cell r="V159">
            <v>0</v>
          </cell>
          <cell r="W159">
            <v>277.15963696485335</v>
          </cell>
          <cell r="X159">
            <v>0</v>
          </cell>
          <cell r="Y159">
            <v>5820.4787583904299</v>
          </cell>
          <cell r="Z159">
            <v>312.88461791234909</v>
          </cell>
          <cell r="AA159">
            <v>0</v>
          </cell>
          <cell r="AB159">
            <v>835.56196879834818</v>
          </cell>
          <cell r="AC159">
            <v>808.02992885997651</v>
          </cell>
          <cell r="AD159">
            <v>-431.91743219442674</v>
          </cell>
          <cell r="AE159">
            <v>0</v>
          </cell>
          <cell r="AF159">
            <v>283.15505244722499</v>
          </cell>
          <cell r="AG159">
            <v>0</v>
          </cell>
          <cell r="AH159" t="str">
            <v>DE VA</v>
          </cell>
          <cell r="AI159" t="str">
            <v>DE VA</v>
          </cell>
          <cell r="AJ159" t="str">
            <v>DE VA</v>
          </cell>
          <cell r="AK159" t="str">
            <v>DE VA</v>
          </cell>
          <cell r="AL159" t="str">
            <v>DE VA</v>
          </cell>
          <cell r="AM159" t="str">
            <v>DE VA</v>
          </cell>
          <cell r="AN159" t="str">
            <v>DE VA</v>
          </cell>
          <cell r="AO159" t="str">
            <v>DE VA</v>
          </cell>
        </row>
        <row r="160">
          <cell r="E160" t="str">
            <v>DE CO NTS</v>
          </cell>
          <cell r="F160" t="str">
            <v>DE VA</v>
          </cell>
          <cell r="G160">
            <v>5800</v>
          </cell>
          <cell r="H160">
            <v>0</v>
          </cell>
          <cell r="I160">
            <v>0</v>
          </cell>
          <cell r="J160">
            <v>538.69646000000012</v>
          </cell>
          <cell r="K160">
            <v>505.05646000000013</v>
          </cell>
          <cell r="L160">
            <v>0</v>
          </cell>
          <cell r="M160">
            <v>0</v>
          </cell>
          <cell r="N160">
            <v>96.874662399999977</v>
          </cell>
          <cell r="O160">
            <v>0</v>
          </cell>
          <cell r="P160">
            <v>5800</v>
          </cell>
          <cell r="Q160">
            <v>0</v>
          </cell>
          <cell r="R160">
            <v>0</v>
          </cell>
          <cell r="S160">
            <v>552.90418247077855</v>
          </cell>
          <cell r="T160">
            <v>518.7146292547086</v>
          </cell>
          <cell r="U160">
            <v>0</v>
          </cell>
          <cell r="V160">
            <v>0</v>
          </cell>
          <cell r="W160">
            <v>104.8339485069672</v>
          </cell>
          <cell r="X160">
            <v>0</v>
          </cell>
          <cell r="Y160">
            <v>5800</v>
          </cell>
          <cell r="Z160">
            <v>0</v>
          </cell>
          <cell r="AA160">
            <v>0</v>
          </cell>
          <cell r="AB160">
            <v>568.74150849192415</v>
          </cell>
          <cell r="AC160">
            <v>533.93936916525331</v>
          </cell>
          <cell r="AD160">
            <v>0</v>
          </cell>
          <cell r="AE160">
            <v>0</v>
          </cell>
          <cell r="AF160">
            <v>113.70615228423503</v>
          </cell>
          <cell r="AG160">
            <v>0</v>
          </cell>
          <cell r="AH160" t="str">
            <v>DE VA</v>
          </cell>
          <cell r="AI160" t="str">
            <v>DE VA</v>
          </cell>
          <cell r="AJ160" t="str">
            <v>DE VA</v>
          </cell>
          <cell r="AK160" t="str">
            <v>DE VA</v>
          </cell>
          <cell r="AL160" t="str">
            <v>DE CO NTS</v>
          </cell>
          <cell r="AM160" t="str">
            <v>DE CO NTS</v>
          </cell>
          <cell r="AN160" t="str">
            <v>DE CO NTS</v>
          </cell>
          <cell r="AO160" t="str">
            <v>DE CO NTS</v>
          </cell>
        </row>
        <row r="161">
          <cell r="E161" t="str">
            <v>DE CO NTS</v>
          </cell>
          <cell r="F161" t="str">
            <v>DE VA</v>
          </cell>
          <cell r="G161">
            <v>8623.034901406907</v>
          </cell>
          <cell r="H161">
            <v>1027.1973100434791</v>
          </cell>
          <cell r="I161">
            <v>0</v>
          </cell>
          <cell r="J161">
            <v>1405.9089600598763</v>
          </cell>
          <cell r="K161">
            <v>1197.0537817051343</v>
          </cell>
          <cell r="L161">
            <v>-789.77379448011732</v>
          </cell>
          <cell r="M161">
            <v>0</v>
          </cell>
          <cell r="N161">
            <v>277.52487832447906</v>
          </cell>
          <cell r="O161">
            <v>0</v>
          </cell>
          <cell r="P161">
            <v>8467.1624403649876</v>
          </cell>
          <cell r="Q161">
            <v>1019.1344174602854</v>
          </cell>
          <cell r="R161">
            <v>0</v>
          </cell>
          <cell r="S161">
            <v>1402.3459746283888</v>
          </cell>
          <cell r="T161">
            <v>1194.2957902178657</v>
          </cell>
          <cell r="U161">
            <v>-789.52314751039467</v>
          </cell>
          <cell r="V161">
            <v>0</v>
          </cell>
          <cell r="W161">
            <v>277.07908245027619</v>
          </cell>
          <cell r="X161">
            <v>0</v>
          </cell>
          <cell r="Y161">
            <v>8369.5387866300971</v>
          </cell>
          <cell r="Z161">
            <v>1007.7101678544155</v>
          </cell>
          <cell r="AA161">
            <v>0</v>
          </cell>
          <cell r="AB161">
            <v>1407.2422496074003</v>
          </cell>
          <cell r="AC161">
            <v>1198.5814604675538</v>
          </cell>
          <cell r="AD161">
            <v>-789.40894837564122</v>
          </cell>
          <cell r="AE161">
            <v>0</v>
          </cell>
          <cell r="AF161">
            <v>282.77010942323636</v>
          </cell>
          <cell r="AG161">
            <v>0</v>
          </cell>
          <cell r="AH161" t="str">
            <v>DE VA</v>
          </cell>
          <cell r="AI161" t="str">
            <v>DE VA</v>
          </cell>
          <cell r="AJ161" t="str">
            <v>DE VA</v>
          </cell>
          <cell r="AK161" t="str">
            <v>DE VA</v>
          </cell>
          <cell r="AL161" t="str">
            <v>DE VA</v>
          </cell>
          <cell r="AM161" t="str">
            <v>DE VA</v>
          </cell>
          <cell r="AN161" t="str">
            <v>DE VA</v>
          </cell>
          <cell r="AO161" t="str">
            <v>DE VA</v>
          </cell>
        </row>
        <row r="162">
          <cell r="E162" t="str">
            <v>DE CO NTI</v>
          </cell>
          <cell r="F162" t="str">
            <v>DE VA</v>
          </cell>
          <cell r="G162">
            <v>3765.5</v>
          </cell>
          <cell r="H162">
            <v>144</v>
          </cell>
          <cell r="I162">
            <v>399.62119999999999</v>
          </cell>
          <cell r="J162">
            <v>316.98711191698555</v>
          </cell>
          <cell r="K162">
            <v>162.26652843320369</v>
          </cell>
          <cell r="L162">
            <v>-39.299999999999997</v>
          </cell>
          <cell r="M162">
            <v>-118.97615921161923</v>
          </cell>
          <cell r="N162">
            <v>221.29592322994009</v>
          </cell>
          <cell r="O162">
            <v>2578</v>
          </cell>
          <cell r="P162">
            <v>5871.25</v>
          </cell>
          <cell r="Q162">
            <v>210</v>
          </cell>
          <cell r="R162">
            <v>577.63761688012801</v>
          </cell>
          <cell r="S162">
            <v>496.54652202191988</v>
          </cell>
          <cell r="T162">
            <v>411.49348499841938</v>
          </cell>
          <cell r="U162">
            <v>-33.576899999999995</v>
          </cell>
          <cell r="V162">
            <v>-37.118045911947604</v>
          </cell>
          <cell r="W162">
            <v>493.3214906658983</v>
          </cell>
          <cell r="X162">
            <v>0</v>
          </cell>
          <cell r="Y162">
            <v>6722.4</v>
          </cell>
          <cell r="Z162">
            <v>240.00000000000003</v>
          </cell>
          <cell r="AA162">
            <v>722.04702110016001</v>
          </cell>
          <cell r="AB162">
            <v>580.84976304624433</v>
          </cell>
          <cell r="AC162">
            <v>547.61519916351767</v>
          </cell>
          <cell r="AD162">
            <v>-36.964254642086516</v>
          </cell>
          <cell r="AE162">
            <v>13.616987830519246</v>
          </cell>
          <cell r="AF162">
            <v>632.85935217005704</v>
          </cell>
          <cell r="AG162">
            <v>0</v>
          </cell>
          <cell r="AH162" t="str">
            <v>DE CO NTI</v>
          </cell>
          <cell r="AI162" t="str">
            <v>DE CO NTI</v>
          </cell>
          <cell r="AJ162" t="str">
            <v>DE CO NTI</v>
          </cell>
          <cell r="AK162" t="str">
            <v>DE CO NTI</v>
          </cell>
          <cell r="AL162" t="str">
            <v>DE CO NTI</v>
          </cell>
          <cell r="AM162" t="str">
            <v>DE CO NTI</v>
          </cell>
          <cell r="AN162" t="str">
            <v>DE CO NTI</v>
          </cell>
          <cell r="AO162" t="str">
            <v>DE CO NTI</v>
          </cell>
        </row>
        <row r="163">
          <cell r="E163" t="str">
            <v>DE CO NTI</v>
          </cell>
          <cell r="F163" t="str">
            <v>DE VA</v>
          </cell>
          <cell r="G163">
            <v>4032.3249999999998</v>
          </cell>
          <cell r="H163">
            <v>183.70000000000002</v>
          </cell>
          <cell r="I163">
            <v>1147.3266000000001</v>
          </cell>
          <cell r="J163">
            <v>298.13400465441492</v>
          </cell>
          <cell r="K163">
            <v>364.16968818019643</v>
          </cell>
          <cell r="L163">
            <v>-44.044260580726316</v>
          </cell>
          <cell r="M163">
            <v>67.274797329611204</v>
          </cell>
          <cell r="N163">
            <v>310.47622759947012</v>
          </cell>
          <cell r="O163">
            <v>2621</v>
          </cell>
          <cell r="P163">
            <v>6231.7749999999987</v>
          </cell>
          <cell r="Q163">
            <v>283.89999999999998</v>
          </cell>
          <cell r="R163">
            <v>1300.30348</v>
          </cell>
          <cell r="S163">
            <v>467.27253637784986</v>
          </cell>
          <cell r="T163">
            <v>523.07201173987085</v>
          </cell>
          <cell r="U163">
            <v>-42.189589586570719</v>
          </cell>
          <cell r="V163">
            <v>90.18004004022599</v>
          </cell>
          <cell r="W163">
            <v>465.77616095330023</v>
          </cell>
          <cell r="X163">
            <v>0</v>
          </cell>
          <cell r="Y163">
            <v>7331.5</v>
          </cell>
          <cell r="Z163">
            <v>334</v>
          </cell>
          <cell r="AA163">
            <v>1529.7687999999998</v>
          </cell>
          <cell r="AB163">
            <v>560.46273357218058</v>
          </cell>
          <cell r="AC163">
            <v>658.89031165695519</v>
          </cell>
          <cell r="AD163">
            <v>-46.946183293523291</v>
          </cell>
          <cell r="AE163">
            <v>137.76506939719573</v>
          </cell>
          <cell r="AF163">
            <v>593.85300707513306</v>
          </cell>
          <cell r="AG163">
            <v>0</v>
          </cell>
          <cell r="AH163" t="str">
            <v>DE CO NTI</v>
          </cell>
          <cell r="AI163" t="str">
            <v>DE CO NTI</v>
          </cell>
          <cell r="AJ163" t="str">
            <v>DE CO NTI</v>
          </cell>
          <cell r="AK163" t="str">
            <v>DE CO NTI</v>
          </cell>
          <cell r="AL163" t="str">
            <v>DE CO NTI</v>
          </cell>
          <cell r="AM163" t="str">
            <v>DE CO NTI</v>
          </cell>
          <cell r="AN163" t="str">
            <v>DE CO NTI</v>
          </cell>
          <cell r="AO163" t="str">
            <v>DE CO NTI</v>
          </cell>
        </row>
        <row r="164">
          <cell r="E164" t="str">
            <v>DE CO NTI</v>
          </cell>
          <cell r="F164" t="str">
            <v>DE VA</v>
          </cell>
          <cell r="G164">
            <v>3667.7999999999993</v>
          </cell>
          <cell r="H164">
            <v>143.39999999999998</v>
          </cell>
          <cell r="I164">
            <v>720</v>
          </cell>
          <cell r="J164">
            <v>302.4296482319898</v>
          </cell>
          <cell r="K164">
            <v>296.68773728187318</v>
          </cell>
          <cell r="L164">
            <v>-107</v>
          </cell>
          <cell r="M164">
            <v>12.182053237687484</v>
          </cell>
          <cell r="N164">
            <v>180.1438172818732</v>
          </cell>
          <cell r="O164">
            <v>1660.2</v>
          </cell>
          <cell r="P164">
            <v>5196.05</v>
          </cell>
          <cell r="Q164">
            <v>203.14999999999998</v>
          </cell>
          <cell r="R164">
            <v>1020</v>
          </cell>
          <cell r="S164">
            <v>434.59666086876257</v>
          </cell>
          <cell r="T164">
            <v>472.46158103912381</v>
          </cell>
          <cell r="U164">
            <v>-75.109899999999996</v>
          </cell>
          <cell r="V164">
            <v>54.896454443542396</v>
          </cell>
          <cell r="W164">
            <v>384.49952717912385</v>
          </cell>
          <cell r="X164">
            <v>0</v>
          </cell>
          <cell r="Y164">
            <v>6113</v>
          </cell>
          <cell r="Z164">
            <v>239</v>
          </cell>
          <cell r="AA164">
            <v>1200</v>
          </cell>
          <cell r="AB164">
            <v>521.41929007611998</v>
          </cell>
          <cell r="AC164">
            <v>607.36328108162036</v>
          </cell>
          <cell r="AD164">
            <v>-77.242866863943192</v>
          </cell>
          <cell r="AE164">
            <v>104.31153277418157</v>
          </cell>
          <cell r="AF164">
            <v>515.09273929983419</v>
          </cell>
          <cell r="AG164">
            <v>0</v>
          </cell>
          <cell r="AH164" t="str">
            <v>DE CO NTI</v>
          </cell>
          <cell r="AI164" t="str">
            <v>DE CO NTI</v>
          </cell>
          <cell r="AJ164" t="str">
            <v>DE CO NTI</v>
          </cell>
          <cell r="AK164" t="str">
            <v>DE CO NTI</v>
          </cell>
          <cell r="AL164" t="str">
            <v>DE CO NTI</v>
          </cell>
          <cell r="AM164" t="str">
            <v>DE CO NTI</v>
          </cell>
          <cell r="AN164" t="str">
            <v>DE CO NTI</v>
          </cell>
          <cell r="AO164" t="str">
            <v>DE CO NTI</v>
          </cell>
        </row>
        <row r="165">
          <cell r="E165" t="str">
            <v>DE CO NTI</v>
          </cell>
          <cell r="F165" t="str">
            <v>DE VA</v>
          </cell>
          <cell r="G165">
            <v>5341.3918025000012</v>
          </cell>
          <cell r="H165">
            <v>373.37458372500004</v>
          </cell>
          <cell r="I165">
            <v>0</v>
          </cell>
          <cell r="J165">
            <v>468.33464813869762</v>
          </cell>
          <cell r="K165">
            <v>314.99857546446964</v>
          </cell>
          <cell r="L165">
            <v>-88.542575355323379</v>
          </cell>
          <cell r="M165">
            <v>0</v>
          </cell>
          <cell r="N165">
            <v>229.99323866155368</v>
          </cell>
          <cell r="O165">
            <v>657.30700000000002</v>
          </cell>
          <cell r="P165">
            <v>6984.8969724999997</v>
          </cell>
          <cell r="Q165">
            <v>488.25907102500003</v>
          </cell>
          <cell r="R165">
            <v>0</v>
          </cell>
          <cell r="S165">
            <v>627.85459256558295</v>
          </cell>
          <cell r="T165">
            <v>430.34193814074604</v>
          </cell>
          <cell r="U165">
            <v>-108.73387384844789</v>
          </cell>
          <cell r="V165">
            <v>0</v>
          </cell>
          <cell r="W165">
            <v>323.7244329159181</v>
          </cell>
          <cell r="X165">
            <v>0</v>
          </cell>
          <cell r="Y165">
            <v>8217.52585</v>
          </cell>
          <cell r="Z165">
            <v>574.4224365</v>
          </cell>
          <cell r="AA165">
            <v>0</v>
          </cell>
          <cell r="AB165">
            <v>757.42677517056927</v>
          </cell>
          <cell r="AC165">
            <v>524.16294405543158</v>
          </cell>
          <cell r="AD165">
            <v>-121.37025226798985</v>
          </cell>
          <cell r="AE165">
            <v>0</v>
          </cell>
          <cell r="AF165">
            <v>404.07543563332797</v>
          </cell>
          <cell r="AG165">
            <v>0</v>
          </cell>
          <cell r="AH165" t="str">
            <v>DE CO NTI</v>
          </cell>
          <cell r="AI165" t="str">
            <v>DE CO NTI</v>
          </cell>
          <cell r="AJ165" t="str">
            <v>DE VA</v>
          </cell>
          <cell r="AK165" t="str">
            <v>DE CO NTI</v>
          </cell>
          <cell r="AL165" t="str">
            <v>DE CO NTI</v>
          </cell>
          <cell r="AM165" t="str">
            <v>DE CO NTI</v>
          </cell>
          <cell r="AN165" t="str">
            <v>DE CO NTI</v>
          </cell>
          <cell r="AO165" t="str">
            <v>DE CO NTI</v>
          </cell>
        </row>
        <row r="166">
          <cell r="E166" t="str">
            <v>DE CO NTS</v>
          </cell>
          <cell r="F166" t="str">
            <v>DE VA</v>
          </cell>
          <cell r="G166">
            <v>5734.6521400778183</v>
          </cell>
          <cell r="H166">
            <v>159.10834988102596</v>
          </cell>
          <cell r="I166">
            <v>0</v>
          </cell>
          <cell r="J166">
            <v>491.18297401506334</v>
          </cell>
          <cell r="K166">
            <v>310.23625740490365</v>
          </cell>
          <cell r="L166">
            <v>-100.42912895786944</v>
          </cell>
          <cell r="M166">
            <v>0</v>
          </cell>
          <cell r="N166">
            <v>237.21089577835156</v>
          </cell>
          <cell r="O166">
            <v>434.57519023999998</v>
          </cell>
          <cell r="P166">
            <v>5867.8260700389092</v>
          </cell>
          <cell r="Q166">
            <v>162.80101109569151</v>
          </cell>
          <cell r="R166">
            <v>0</v>
          </cell>
          <cell r="S166">
            <v>510.67180367088042</v>
          </cell>
          <cell r="T166">
            <v>323.54187324487532</v>
          </cell>
          <cell r="U166">
            <v>-98.028681314455724</v>
          </cell>
          <cell r="V166">
            <v>0</v>
          </cell>
          <cell r="W166">
            <v>257.23279468485487</v>
          </cell>
          <cell r="X166">
            <v>0</v>
          </cell>
          <cell r="Y166">
            <v>6000.9999999999982</v>
          </cell>
          <cell r="Z166">
            <v>166.49367231035703</v>
          </cell>
          <cell r="AA166">
            <v>0</v>
          </cell>
          <cell r="AB166">
            <v>533.55774517244947</v>
          </cell>
          <cell r="AC166">
            <v>339.16872502095271</v>
          </cell>
          <cell r="AD166">
            <v>-100.35383012599497</v>
          </cell>
          <cell r="AE166">
            <v>0</v>
          </cell>
          <cell r="AF166">
            <v>274.78966272550855</v>
          </cell>
          <cell r="AG166">
            <v>0</v>
          </cell>
          <cell r="AH166" t="str">
            <v>DE CO NTS</v>
          </cell>
          <cell r="AI166" t="str">
            <v>DE CO NTS</v>
          </cell>
          <cell r="AJ166" t="str">
            <v>DE VA</v>
          </cell>
          <cell r="AK166" t="str">
            <v>DE CO NTS</v>
          </cell>
          <cell r="AL166" t="str">
            <v>DE CO NTS</v>
          </cell>
          <cell r="AM166" t="str">
            <v>DE CO NTS</v>
          </cell>
          <cell r="AN166" t="str">
            <v>DE CO NTS</v>
          </cell>
          <cell r="AO166" t="str">
            <v>DE CO NTS</v>
          </cell>
        </row>
        <row r="167">
          <cell r="E167" t="str">
            <v>DE CO NTS</v>
          </cell>
          <cell r="F167" t="str">
            <v>DE VA</v>
          </cell>
          <cell r="G167">
            <v>6209.4999999999982</v>
          </cell>
          <cell r="H167">
            <v>216.67379811996406</v>
          </cell>
          <cell r="I167">
            <v>1120.3122273961276</v>
          </cell>
          <cell r="J167">
            <v>468.64156073924948</v>
          </cell>
          <cell r="K167">
            <v>391.72791327268402</v>
          </cell>
          <cell r="L167">
            <v>-132.32790916868461</v>
          </cell>
          <cell r="M167">
            <v>-23.834814647738114</v>
          </cell>
          <cell r="N167">
            <v>247.65765726425008</v>
          </cell>
          <cell r="O167">
            <v>1337.2325700000001</v>
          </cell>
          <cell r="P167">
            <v>6985.7999999999975</v>
          </cell>
          <cell r="Q167">
            <v>243.75802288495959</v>
          </cell>
          <cell r="R167">
            <v>1260.3512558206435</v>
          </cell>
          <cell r="S167">
            <v>536.34343496283782</v>
          </cell>
          <cell r="T167">
            <v>471.95008609580975</v>
          </cell>
          <cell r="U167">
            <v>-129.58130800747927</v>
          </cell>
          <cell r="V167">
            <v>-5.6195488083803067</v>
          </cell>
          <cell r="W167">
            <v>328.98690607108119</v>
          </cell>
          <cell r="X167">
            <v>0</v>
          </cell>
          <cell r="Y167">
            <v>7761.9999999999973</v>
          </cell>
          <cell r="Z167">
            <v>270.84224764995508</v>
          </cell>
          <cell r="AA167">
            <v>1400.3902842451591</v>
          </cell>
          <cell r="AB167">
            <v>608.90289652145225</v>
          </cell>
          <cell r="AC167">
            <v>556.42270570678784</v>
          </cell>
          <cell r="AD167">
            <v>-133.32233088324421</v>
          </cell>
          <cell r="AE167">
            <v>13.27629920751685</v>
          </cell>
          <cell r="AF167">
            <v>407.96470017072943</v>
          </cell>
          <cell r="AG167">
            <v>0</v>
          </cell>
          <cell r="AH167" t="str">
            <v>DE CO NTS</v>
          </cell>
          <cell r="AI167" t="str">
            <v>DE CO NTS</v>
          </cell>
          <cell r="AJ167" t="str">
            <v>DE CO NTS</v>
          </cell>
          <cell r="AK167" t="str">
            <v>DE CO NTS</v>
          </cell>
          <cell r="AL167" t="str">
            <v>DE CO NTS</v>
          </cell>
          <cell r="AM167" t="str">
            <v>DE CO NTS</v>
          </cell>
          <cell r="AN167" t="str">
            <v>DE CO NTS</v>
          </cell>
          <cell r="AO167" t="str">
            <v>DE CO NTS</v>
          </cell>
        </row>
        <row r="168">
          <cell r="E168" t="str">
            <v>DE DO NTI</v>
          </cell>
          <cell r="F168" t="str">
            <v>DE VA</v>
          </cell>
          <cell r="G168">
            <v>2800</v>
          </cell>
          <cell r="H168">
            <v>0</v>
          </cell>
          <cell r="I168">
            <v>0</v>
          </cell>
          <cell r="J168">
            <v>38.416807544568243</v>
          </cell>
          <cell r="K168">
            <v>38.416807544568243</v>
          </cell>
          <cell r="L168">
            <v>0</v>
          </cell>
          <cell r="M168">
            <v>0</v>
          </cell>
          <cell r="N168">
            <v>38.416807544568243</v>
          </cell>
          <cell r="O168">
            <v>0</v>
          </cell>
          <cell r="P168">
            <v>3200</v>
          </cell>
          <cell r="Q168">
            <v>0</v>
          </cell>
          <cell r="R168">
            <v>0</v>
          </cell>
          <cell r="S168">
            <v>47.490648398926851</v>
          </cell>
          <cell r="T168">
            <v>47.490648398926851</v>
          </cell>
          <cell r="U168">
            <v>0</v>
          </cell>
          <cell r="V168">
            <v>0</v>
          </cell>
          <cell r="W168">
            <v>47.490648398926851</v>
          </cell>
          <cell r="X168">
            <v>0</v>
          </cell>
          <cell r="Y168">
            <v>3600</v>
          </cell>
          <cell r="Z168">
            <v>0</v>
          </cell>
          <cell r="AA168">
            <v>0</v>
          </cell>
          <cell r="AB168">
            <v>56.840776422292763</v>
          </cell>
          <cell r="AC168">
            <v>56.840776422292763</v>
          </cell>
          <cell r="AD168">
            <v>0</v>
          </cell>
          <cell r="AE168">
            <v>0</v>
          </cell>
          <cell r="AF168">
            <v>56.840776422292763</v>
          </cell>
          <cell r="AG168">
            <v>0</v>
          </cell>
          <cell r="AH168" t="str">
            <v>DE DO NTI</v>
          </cell>
          <cell r="AI168" t="str">
            <v>DE DO NTI</v>
          </cell>
          <cell r="AJ168" t="str">
            <v>DE VA</v>
          </cell>
          <cell r="AK168" t="str">
            <v>DE DO NTI</v>
          </cell>
          <cell r="AL168" t="str">
            <v>DE DO NTI</v>
          </cell>
          <cell r="AM168" t="str">
            <v>DE DO NTI</v>
          </cell>
          <cell r="AN168" t="str">
            <v>DE DO NTI</v>
          </cell>
          <cell r="AO168" t="str">
            <v>DE DO NTI</v>
          </cell>
        </row>
        <row r="169">
          <cell r="E169" t="str">
            <v>DE CO NTI</v>
          </cell>
          <cell r="F169" t="str">
            <v>DE VA</v>
          </cell>
          <cell r="G169">
            <v>4856.0500000000011</v>
          </cell>
          <cell r="H169">
            <v>168.5047145122609</v>
          </cell>
          <cell r="I169">
            <v>780.00000000000011</v>
          </cell>
          <cell r="J169">
            <v>414.25090333192833</v>
          </cell>
          <cell r="K169">
            <v>328.04352533118072</v>
          </cell>
          <cell r="L169">
            <v>-134.08068765387802</v>
          </cell>
          <cell r="M169">
            <v>-41.520569948594158</v>
          </cell>
          <cell r="N169">
            <v>195.23776728147115</v>
          </cell>
          <cell r="O169">
            <v>1720</v>
          </cell>
          <cell r="P169">
            <v>6333.7749999999996</v>
          </cell>
          <cell r="Q169">
            <v>220.35231897757194</v>
          </cell>
          <cell r="R169">
            <v>1019.9999999999999</v>
          </cell>
          <cell r="S169">
            <v>547.00515403876113</v>
          </cell>
          <cell r="T169">
            <v>505.82222608989434</v>
          </cell>
          <cell r="U169">
            <v>-136.7968297510138</v>
          </cell>
          <cell r="V169">
            <v>11.607436014345488</v>
          </cell>
          <cell r="W169">
            <v>366.85128975991017</v>
          </cell>
          <cell r="X169">
            <v>0</v>
          </cell>
          <cell r="Y169">
            <v>7451.5</v>
          </cell>
          <cell r="Z169">
            <v>259.23802232655521</v>
          </cell>
          <cell r="AA169">
            <v>1199.9999999999998</v>
          </cell>
          <cell r="AB169">
            <v>656.0810032069071</v>
          </cell>
          <cell r="AC169">
            <v>651.57816835915969</v>
          </cell>
          <cell r="AD169">
            <v>-143.08912411733411</v>
          </cell>
          <cell r="AE169">
            <v>56.392987382020422</v>
          </cell>
          <cell r="AF169">
            <v>503.63003806708025</v>
          </cell>
          <cell r="AG169">
            <v>0</v>
          </cell>
          <cell r="AH169" t="str">
            <v>DE CO NTI</v>
          </cell>
          <cell r="AI169" t="str">
            <v>DE CO NTI</v>
          </cell>
          <cell r="AJ169" t="str">
            <v>DE CO NTI</v>
          </cell>
          <cell r="AK169" t="str">
            <v>DE CO NTI</v>
          </cell>
          <cell r="AL169" t="str">
            <v>DE CO NTI</v>
          </cell>
          <cell r="AM169" t="str">
            <v>DE CO NTI</v>
          </cell>
          <cell r="AN169" t="str">
            <v>DE CO NTI</v>
          </cell>
          <cell r="AO169" t="str">
            <v>DE CO NTI</v>
          </cell>
        </row>
        <row r="170">
          <cell r="E170" t="str">
            <v>DE DO NTI</v>
          </cell>
          <cell r="F170" t="str">
            <v>DE VA</v>
          </cell>
          <cell r="G170">
            <v>4000</v>
          </cell>
          <cell r="H170">
            <v>0</v>
          </cell>
          <cell r="I170">
            <v>0</v>
          </cell>
          <cell r="J170">
            <v>-34.583794048927658</v>
          </cell>
          <cell r="K170">
            <v>-34.583794048927658</v>
          </cell>
          <cell r="L170">
            <v>0</v>
          </cell>
          <cell r="M170">
            <v>0</v>
          </cell>
          <cell r="N170">
            <v>-34.583794048927658</v>
          </cell>
          <cell r="O170">
            <v>0</v>
          </cell>
          <cell r="P170">
            <v>4600</v>
          </cell>
          <cell r="Q170">
            <v>0</v>
          </cell>
          <cell r="R170">
            <v>0</v>
          </cell>
          <cell r="S170">
            <v>79.80624431910374</v>
          </cell>
          <cell r="T170">
            <v>79.80624431910374</v>
          </cell>
          <cell r="U170">
            <v>0</v>
          </cell>
          <cell r="V170">
            <v>0</v>
          </cell>
          <cell r="W170">
            <v>79.80624431910374</v>
          </cell>
          <cell r="X170">
            <v>0</v>
          </cell>
          <cell r="Y170">
            <v>5200</v>
          </cell>
          <cell r="Z170">
            <v>0</v>
          </cell>
          <cell r="AA170">
            <v>0</v>
          </cell>
          <cell r="AB170">
            <v>91.542582545152626</v>
          </cell>
          <cell r="AC170">
            <v>91.542582545152626</v>
          </cell>
          <cell r="AD170">
            <v>0</v>
          </cell>
          <cell r="AE170">
            <v>0</v>
          </cell>
          <cell r="AF170">
            <v>91.542582545152626</v>
          </cell>
          <cell r="AG170">
            <v>0</v>
          </cell>
          <cell r="AH170" t="str">
            <v>DE DO NTI</v>
          </cell>
          <cell r="AI170" t="str">
            <v>DE DO NTI</v>
          </cell>
          <cell r="AJ170" t="str">
            <v>DE VA</v>
          </cell>
          <cell r="AK170" t="str">
            <v>DE DO NTI</v>
          </cell>
          <cell r="AL170" t="str">
            <v>DE DO NTI</v>
          </cell>
          <cell r="AM170" t="str">
            <v>DE DO NTI</v>
          </cell>
          <cell r="AN170" t="str">
            <v>DE DO NTI</v>
          </cell>
          <cell r="AO170" t="str">
            <v>DE DO NTI</v>
          </cell>
        </row>
        <row r="171">
          <cell r="E171" t="str">
            <v>DE CO NTS</v>
          </cell>
          <cell r="F171" t="str">
            <v>DE VA</v>
          </cell>
          <cell r="G171">
            <v>5820.9229999999998</v>
          </cell>
          <cell r="H171">
            <v>50.848000000000006</v>
          </cell>
          <cell r="I171">
            <v>495</v>
          </cell>
          <cell r="J171">
            <v>522.6608610079918</v>
          </cell>
          <cell r="K171">
            <v>493.99516639802027</v>
          </cell>
          <cell r="L171">
            <v>-273.99825962568326</v>
          </cell>
          <cell r="M171">
            <v>-8.7878822919354036</v>
          </cell>
          <cell r="N171">
            <v>127.92166448040163</v>
          </cell>
          <cell r="O171">
            <v>620</v>
          </cell>
          <cell r="P171">
            <v>6548.4840000000004</v>
          </cell>
          <cell r="Q171">
            <v>57.204000000000008</v>
          </cell>
          <cell r="R171">
            <v>522.5</v>
          </cell>
          <cell r="S171">
            <v>597.50103937220911</v>
          </cell>
          <cell r="T171">
            <v>560.27727871641503</v>
          </cell>
          <cell r="U171">
            <v>-195.34351341361995</v>
          </cell>
          <cell r="V171">
            <v>4.5077867488676233</v>
          </cell>
          <cell r="W171">
            <v>277.44340130359194</v>
          </cell>
          <cell r="X171">
            <v>0</v>
          </cell>
          <cell r="Y171">
            <v>7276.0599999999995</v>
          </cell>
          <cell r="Z171">
            <v>63.56</v>
          </cell>
          <cell r="AA171">
            <v>550.00000000000011</v>
          </cell>
          <cell r="AB171">
            <v>674.9992366063135</v>
          </cell>
          <cell r="AC171">
            <v>628.86609110748645</v>
          </cell>
          <cell r="AD171">
            <v>-200.87728486297758</v>
          </cell>
          <cell r="AE171">
            <v>18.058739632032175</v>
          </cell>
          <cell r="AF171">
            <v>345.06866437651763</v>
          </cell>
          <cell r="AG171">
            <v>0</v>
          </cell>
          <cell r="AH171" t="str">
            <v>DE CO NTS</v>
          </cell>
          <cell r="AI171" t="str">
            <v>DE CO NTS</v>
          </cell>
          <cell r="AJ171" t="str">
            <v>DE CO NTS</v>
          </cell>
          <cell r="AK171" t="str">
            <v>DE CO NTS</v>
          </cell>
          <cell r="AL171" t="str">
            <v>DE CO NTS</v>
          </cell>
          <cell r="AM171" t="str">
            <v>DE CO NTS</v>
          </cell>
          <cell r="AN171" t="str">
            <v>DE CO NTS</v>
          </cell>
          <cell r="AO171" t="str">
            <v>DE CO NTS</v>
          </cell>
        </row>
        <row r="172">
          <cell r="E172" t="str">
            <v>DE DO NTS</v>
          </cell>
          <cell r="F172" t="str">
            <v>DE VA</v>
          </cell>
          <cell r="G172">
            <v>4800</v>
          </cell>
          <cell r="H172">
            <v>0</v>
          </cell>
          <cell r="I172">
            <v>0</v>
          </cell>
          <cell r="J172">
            <v>68.823752330927775</v>
          </cell>
          <cell r="K172">
            <v>68.823752330927775</v>
          </cell>
          <cell r="L172">
            <v>0</v>
          </cell>
          <cell r="M172">
            <v>0</v>
          </cell>
          <cell r="N172">
            <v>68.823752330927775</v>
          </cell>
          <cell r="O172">
            <v>0</v>
          </cell>
          <cell r="P172">
            <v>4900</v>
          </cell>
          <cell r="Q172">
            <v>0</v>
          </cell>
          <cell r="R172">
            <v>0</v>
          </cell>
          <cell r="S172">
            <v>72.01810314187442</v>
          </cell>
          <cell r="T172">
            <v>72.01810314187442</v>
          </cell>
          <cell r="U172">
            <v>0</v>
          </cell>
          <cell r="V172">
            <v>0</v>
          </cell>
          <cell r="W172">
            <v>72.01810314187442</v>
          </cell>
          <cell r="X172">
            <v>0</v>
          </cell>
          <cell r="Y172">
            <v>5000</v>
          </cell>
          <cell r="Z172">
            <v>0</v>
          </cell>
          <cell r="AA172">
            <v>0</v>
          </cell>
          <cell r="AB172">
            <v>75.321247936049957</v>
          </cell>
          <cell r="AC172">
            <v>75.321247936049957</v>
          </cell>
          <cell r="AD172">
            <v>0</v>
          </cell>
          <cell r="AE172">
            <v>0</v>
          </cell>
          <cell r="AF172">
            <v>75.321247936049957</v>
          </cell>
          <cell r="AG172">
            <v>0</v>
          </cell>
          <cell r="AH172" t="str">
            <v>DE DO NTS</v>
          </cell>
          <cell r="AI172" t="str">
            <v>DE DO NTS</v>
          </cell>
          <cell r="AJ172" t="str">
            <v>DE VA</v>
          </cell>
          <cell r="AK172" t="str">
            <v>DE DO NTS</v>
          </cell>
          <cell r="AL172" t="str">
            <v>DE DO NTS</v>
          </cell>
          <cell r="AM172" t="str">
            <v>DE DO NTS</v>
          </cell>
          <cell r="AN172" t="str">
            <v>DE DO NTS</v>
          </cell>
          <cell r="AO172" t="str">
            <v>DE DO NTS</v>
          </cell>
        </row>
        <row r="173">
          <cell r="E173" t="str">
            <v>DE CO NTI</v>
          </cell>
          <cell r="F173" t="str">
            <v>DE VA</v>
          </cell>
          <cell r="G173">
            <v>5023.0221085385001</v>
          </cell>
          <cell r="H173">
            <v>162.743945</v>
          </cell>
          <cell r="I173">
            <v>592.39298308124989</v>
          </cell>
          <cell r="J173">
            <v>438.72703177023789</v>
          </cell>
          <cell r="K173">
            <v>467.91312126823641</v>
          </cell>
          <cell r="L173">
            <v>-398.25</v>
          </cell>
          <cell r="M173">
            <v>-54.947892888753614</v>
          </cell>
          <cell r="N173">
            <v>-62.150799802815754</v>
          </cell>
          <cell r="O173">
            <v>2030.0770000000002</v>
          </cell>
          <cell r="P173">
            <v>6646.5215589893996</v>
          </cell>
          <cell r="Q173">
            <v>215.32275799999999</v>
          </cell>
          <cell r="R173">
            <v>774.66774710624986</v>
          </cell>
          <cell r="S173">
            <v>592.43332908135108</v>
          </cell>
          <cell r="T173">
            <v>629.80425328372485</v>
          </cell>
          <cell r="U173">
            <v>-79.960231441221822</v>
          </cell>
          <cell r="V173">
            <v>21.781571204607104</v>
          </cell>
          <cell r="W173">
            <v>476.33335723448965</v>
          </cell>
          <cell r="X173">
            <v>0</v>
          </cell>
          <cell r="Y173">
            <v>7728.1878592899993</v>
          </cell>
          <cell r="Z173">
            <v>250.37529999999998</v>
          </cell>
          <cell r="AA173">
            <v>911.37382012499995</v>
          </cell>
          <cell r="AB173">
            <v>698.78770790600049</v>
          </cell>
          <cell r="AC173">
            <v>742.64714825553483</v>
          </cell>
          <cell r="AD173">
            <v>-81.959741395318375</v>
          </cell>
          <cell r="AE173">
            <v>74.42320118867849</v>
          </cell>
          <cell r="AF173">
            <v>626.69729925863362</v>
          </cell>
          <cell r="AG173">
            <v>0</v>
          </cell>
          <cell r="AH173" t="str">
            <v>DE CO NTI</v>
          </cell>
          <cell r="AI173" t="str">
            <v>DE CO NTI</v>
          </cell>
          <cell r="AJ173" t="str">
            <v>DE CO NTI</v>
          </cell>
          <cell r="AK173" t="str">
            <v>DE CO NTI</v>
          </cell>
          <cell r="AL173" t="str">
            <v>DE CO NTI</v>
          </cell>
          <cell r="AM173" t="str">
            <v>DE CO NTI</v>
          </cell>
          <cell r="AN173" t="str">
            <v>DE CO NTI</v>
          </cell>
          <cell r="AO173" t="str">
            <v>DE CO NTI</v>
          </cell>
        </row>
        <row r="174">
          <cell r="E174" t="str">
            <v>DE CO NTS</v>
          </cell>
          <cell r="F174" t="str">
            <v>DE VA</v>
          </cell>
          <cell r="G174">
            <v>2613.5608059840697</v>
          </cell>
          <cell r="H174">
            <v>102.91080598406919</v>
          </cell>
          <cell r="I174">
            <v>747.5</v>
          </cell>
          <cell r="J174">
            <v>212.13682239124131</v>
          </cell>
          <cell r="K174">
            <v>245.97307455143408</v>
          </cell>
          <cell r="L174">
            <v>-116.60112988324629</v>
          </cell>
          <cell r="M174">
            <v>-26.972756812717193</v>
          </cell>
          <cell r="N174">
            <v>50.325371735789204</v>
          </cell>
          <cell r="O174">
            <v>813.6971512099999</v>
          </cell>
          <cell r="P174">
            <v>3417.4256693637826</v>
          </cell>
          <cell r="Q174">
            <v>134.57566936378277</v>
          </cell>
          <cell r="R174">
            <v>977.5</v>
          </cell>
          <cell r="S174">
            <v>280.5062651695207</v>
          </cell>
          <cell r="T174">
            <v>324.11639911263217</v>
          </cell>
          <cell r="U174">
            <v>-96.825934531850919</v>
          </cell>
          <cell r="V174">
            <v>15.973007412271414</v>
          </cell>
          <cell r="W174">
            <v>181.68144684322183</v>
          </cell>
          <cell r="X174">
            <v>0</v>
          </cell>
          <cell r="Y174">
            <v>4020.3243168985682</v>
          </cell>
          <cell r="Z174">
            <v>158.32431689856796</v>
          </cell>
          <cell r="AA174">
            <v>1150</v>
          </cell>
          <cell r="AB174">
            <v>334.57178380760507</v>
          </cell>
          <cell r="AC174">
            <v>385.09742311484774</v>
          </cell>
          <cell r="AD174">
            <v>-100.45518988406202</v>
          </cell>
          <cell r="AE174">
            <v>39.26336151141124</v>
          </cell>
          <cell r="AF174">
            <v>254.74979530798541</v>
          </cell>
          <cell r="AG174">
            <v>0</v>
          </cell>
          <cell r="AH174" t="str">
            <v>DE CO NTS</v>
          </cell>
          <cell r="AI174" t="str">
            <v>DE CO NTS</v>
          </cell>
          <cell r="AJ174" t="str">
            <v>DE CO NTS</v>
          </cell>
          <cell r="AK174" t="str">
            <v>DE CO NTS</v>
          </cell>
          <cell r="AL174" t="str">
            <v>DE CO NTS</v>
          </cell>
          <cell r="AM174" t="str">
            <v>DE CO NTS</v>
          </cell>
          <cell r="AN174" t="str">
            <v>DE CO NTS</v>
          </cell>
          <cell r="AO174" t="str">
            <v>DE CO NTS</v>
          </cell>
        </row>
        <row r="175">
          <cell r="E175" t="str">
            <v>DE DO NTS</v>
          </cell>
          <cell r="F175" t="str">
            <v>DE VA</v>
          </cell>
          <cell r="G175">
            <v>4000</v>
          </cell>
          <cell r="H175">
            <v>0</v>
          </cell>
          <cell r="I175">
            <v>0</v>
          </cell>
          <cell r="J175">
            <v>75.419999999999973</v>
          </cell>
          <cell r="K175">
            <v>75.419999999999973</v>
          </cell>
          <cell r="L175">
            <v>0</v>
          </cell>
          <cell r="M175">
            <v>0</v>
          </cell>
          <cell r="N175">
            <v>69.972479999999976</v>
          </cell>
          <cell r="O175">
            <v>0</v>
          </cell>
          <cell r="P175">
            <v>4000</v>
          </cell>
          <cell r="Q175">
            <v>0</v>
          </cell>
          <cell r="R175">
            <v>0</v>
          </cell>
          <cell r="S175">
            <v>76.910187705994417</v>
          </cell>
          <cell r="T175">
            <v>76.910187705994417</v>
          </cell>
          <cell r="U175">
            <v>0</v>
          </cell>
          <cell r="V175">
            <v>0</v>
          </cell>
          <cell r="W175">
            <v>71.364531495499264</v>
          </cell>
          <cell r="X175">
            <v>0</v>
          </cell>
          <cell r="Y175">
            <v>4000</v>
          </cell>
          <cell r="Z175">
            <v>0</v>
          </cell>
          <cell r="AA175">
            <v>0</v>
          </cell>
          <cell r="AB175">
            <v>78.427220907625923</v>
          </cell>
          <cell r="AC175">
            <v>78.427220907625923</v>
          </cell>
          <cell r="AD175">
            <v>0</v>
          </cell>
          <cell r="AE175">
            <v>0</v>
          </cell>
          <cell r="AF175">
            <v>72.781660578337835</v>
          </cell>
          <cell r="AG175">
            <v>0</v>
          </cell>
          <cell r="AH175" t="str">
            <v>DE VA</v>
          </cell>
          <cell r="AI175" t="str">
            <v>DE VA</v>
          </cell>
          <cell r="AJ175" t="str">
            <v>DE VA</v>
          </cell>
          <cell r="AK175" t="str">
            <v>DE VA</v>
          </cell>
          <cell r="AL175" t="str">
            <v>DE DO NTS</v>
          </cell>
          <cell r="AM175" t="str">
            <v>DE DO NTS</v>
          </cell>
          <cell r="AN175" t="str">
            <v>DE DO NTS</v>
          </cell>
          <cell r="AO175" t="str">
            <v>DE DO NTS</v>
          </cell>
        </row>
        <row r="176">
          <cell r="E176" t="str">
            <v>DE CO NTI</v>
          </cell>
          <cell r="F176" t="str">
            <v>DE VA</v>
          </cell>
          <cell r="G176">
            <v>4127.5</v>
          </cell>
          <cell r="H176">
            <v>214.5</v>
          </cell>
          <cell r="I176">
            <v>780</v>
          </cell>
          <cell r="J176">
            <v>414.45159239194339</v>
          </cell>
          <cell r="K176">
            <v>425.02863381124433</v>
          </cell>
          <cell r="L176">
            <v>-162.52283319989994</v>
          </cell>
          <cell r="M176">
            <v>-21.987659139306999</v>
          </cell>
          <cell r="N176">
            <v>172.44814147203741</v>
          </cell>
          <cell r="O176">
            <v>1869.8751864000001</v>
          </cell>
          <cell r="P176">
            <v>5397.5</v>
          </cell>
          <cell r="Q176">
            <v>280.5</v>
          </cell>
          <cell r="R176">
            <v>1020</v>
          </cell>
          <cell r="S176">
            <v>550.50761814449629</v>
          </cell>
          <cell r="T176">
            <v>563.21066721561317</v>
          </cell>
          <cell r="U176">
            <v>-108.92364894730775</v>
          </cell>
          <cell r="V176">
            <v>37.822484579473979</v>
          </cell>
          <cell r="W176">
            <v>409.30959698886988</v>
          </cell>
          <cell r="X176">
            <v>0</v>
          </cell>
          <cell r="Y176">
            <v>6350</v>
          </cell>
          <cell r="Z176">
            <v>330</v>
          </cell>
          <cell r="AA176">
            <v>1200</v>
          </cell>
          <cell r="AB176">
            <v>658.10482284810053</v>
          </cell>
          <cell r="AC176">
            <v>671.66767252303782</v>
          </cell>
          <cell r="AD176">
            <v>-112.96152246809901</v>
          </cell>
          <cell r="AE176">
            <v>80.734511333775856</v>
          </cell>
          <cell r="AF176">
            <v>544.95552317841282</v>
          </cell>
          <cell r="AG176">
            <v>0</v>
          </cell>
          <cell r="AH176" t="str">
            <v>DE CO NTI</v>
          </cell>
          <cell r="AI176" t="str">
            <v>DE CO NTI</v>
          </cell>
          <cell r="AJ176" t="str">
            <v>DE CO NTI</v>
          </cell>
          <cell r="AK176" t="str">
            <v>DE CO NTI</v>
          </cell>
          <cell r="AL176" t="str">
            <v>DE CO NTI</v>
          </cell>
          <cell r="AM176" t="str">
            <v>DE CO NTI</v>
          </cell>
          <cell r="AN176" t="str">
            <v>DE CO NTI</v>
          </cell>
          <cell r="AO176" t="str">
            <v>DE CO NTI</v>
          </cell>
        </row>
        <row r="177">
          <cell r="E177" t="str">
            <v>DE CO NTS</v>
          </cell>
          <cell r="F177" t="str">
            <v>DE VA</v>
          </cell>
          <cell r="G177">
            <v>4078.75</v>
          </cell>
          <cell r="H177">
            <v>195</v>
          </cell>
          <cell r="I177">
            <v>780</v>
          </cell>
          <cell r="J177">
            <v>389.30692098159557</v>
          </cell>
          <cell r="K177">
            <v>376.72852551821325</v>
          </cell>
          <cell r="L177">
            <v>-135.59836866015809</v>
          </cell>
          <cell r="M177">
            <v>-32.548090581833378</v>
          </cell>
          <cell r="N177">
            <v>140.90206627622177</v>
          </cell>
          <cell r="O177">
            <v>1240.5601710000001</v>
          </cell>
          <cell r="P177">
            <v>5333.75</v>
          </cell>
          <cell r="Q177">
            <v>255</v>
          </cell>
          <cell r="R177">
            <v>1020</v>
          </cell>
          <cell r="S177">
            <v>517.49437858172132</v>
          </cell>
          <cell r="T177">
            <v>499.5555132917093</v>
          </cell>
          <cell r="U177">
            <v>-101.21960108926902</v>
          </cell>
          <cell r="V177">
            <v>24.137980109508739</v>
          </cell>
          <cell r="W177">
            <v>340.01530599970692</v>
          </cell>
          <cell r="X177">
            <v>0</v>
          </cell>
          <cell r="Y177">
            <v>6275</v>
          </cell>
          <cell r="Z177">
            <v>300</v>
          </cell>
          <cell r="AA177">
            <v>1200</v>
          </cell>
          <cell r="AB177">
            <v>617.85175901161631</v>
          </cell>
          <cell r="AC177">
            <v>595.14452954250169</v>
          </cell>
          <cell r="AD177">
            <v>-105.70373225909168</v>
          </cell>
          <cell r="AE177">
            <v>64.636489679302684</v>
          </cell>
          <cell r="AF177">
            <v>459.99662643435772</v>
          </cell>
          <cell r="AG177">
            <v>0</v>
          </cell>
          <cell r="AH177" t="str">
            <v>DE CO NTS</v>
          </cell>
          <cell r="AI177" t="str">
            <v>DE CO NTS</v>
          </cell>
          <cell r="AJ177" t="str">
            <v>DE CO NTS</v>
          </cell>
          <cell r="AK177" t="str">
            <v>DE CO NTS</v>
          </cell>
          <cell r="AL177" t="str">
            <v>DE CO NTS</v>
          </cell>
          <cell r="AM177" t="str">
            <v>DE CO NTS</v>
          </cell>
          <cell r="AN177" t="str">
            <v>DE CO NTS</v>
          </cell>
          <cell r="AO177" t="str">
            <v>DE CO NTS</v>
          </cell>
        </row>
        <row r="178">
          <cell r="E178" t="str">
            <v>DE CO NTS</v>
          </cell>
          <cell r="F178" t="str">
            <v>DE VA</v>
          </cell>
          <cell r="G178">
            <v>3601.6000000000004</v>
          </cell>
          <cell r="H178">
            <v>215.96118717305961</v>
          </cell>
          <cell r="I178">
            <v>360</v>
          </cell>
          <cell r="J178">
            <v>287.44336563058033</v>
          </cell>
          <cell r="K178">
            <v>155.67047172478314</v>
          </cell>
          <cell r="L178">
            <v>-171.3</v>
          </cell>
          <cell r="M178">
            <v>-85.148364544988084</v>
          </cell>
          <cell r="N178">
            <v>-26.155928275216855</v>
          </cell>
          <cell r="O178">
            <v>190</v>
          </cell>
          <cell r="P178">
            <v>4276.8999999999996</v>
          </cell>
          <cell r="Q178">
            <v>256.45390976800826</v>
          </cell>
          <cell r="R178">
            <v>427.5</v>
          </cell>
          <cell r="S178">
            <v>346.04598705256979</v>
          </cell>
          <cell r="T178">
            <v>232.44381638451353</v>
          </cell>
          <cell r="U178">
            <v>-72.154899999999998</v>
          </cell>
          <cell r="V178">
            <v>-61.570768746000518</v>
          </cell>
          <cell r="W178">
            <v>147.62631508451352</v>
          </cell>
          <cell r="X178">
            <v>0</v>
          </cell>
          <cell r="Y178">
            <v>4501.9999999999991</v>
          </cell>
          <cell r="Z178">
            <v>269.95148396632453</v>
          </cell>
          <cell r="AA178">
            <v>450</v>
          </cell>
          <cell r="AB178">
            <v>371.19008718132056</v>
          </cell>
          <cell r="AC178">
            <v>263.15176587886941</v>
          </cell>
          <cell r="AD178">
            <v>-73.257481904727328</v>
          </cell>
          <cell r="AE178">
            <v>-52.85581890981458</v>
          </cell>
          <cell r="AF178">
            <v>176.32594300791794</v>
          </cell>
          <cell r="AG178">
            <v>0</v>
          </cell>
          <cell r="AH178" t="str">
            <v>DE CO NTS</v>
          </cell>
          <cell r="AI178" t="str">
            <v>DE CO NTS</v>
          </cell>
          <cell r="AJ178" t="str">
            <v>DE CO NTS</v>
          </cell>
          <cell r="AK178" t="str">
            <v>DE CO NTS</v>
          </cell>
          <cell r="AL178" t="str">
            <v>DE CO NTS</v>
          </cell>
          <cell r="AM178" t="str">
            <v>DE CO NTS</v>
          </cell>
          <cell r="AN178" t="str">
            <v>DE CO NTS</v>
          </cell>
          <cell r="AO178" t="str">
            <v>DE CO NTS</v>
          </cell>
        </row>
        <row r="179">
          <cell r="E179" t="str">
            <v>DE CO NTS</v>
          </cell>
          <cell r="F179" t="str">
            <v>DE VA</v>
          </cell>
          <cell r="G179">
            <v>3361.2000000000003</v>
          </cell>
          <cell r="H179">
            <v>174.72000000000003</v>
          </cell>
          <cell r="I179">
            <v>719.99999999999989</v>
          </cell>
          <cell r="J179">
            <v>314.8448876423704</v>
          </cell>
          <cell r="K179">
            <v>225.26905354914504</v>
          </cell>
          <cell r="L179">
            <v>-195.3</v>
          </cell>
          <cell r="M179">
            <v>-32.512772797598473</v>
          </cell>
          <cell r="N179">
            <v>20.144413549145053</v>
          </cell>
          <cell r="O179">
            <v>190</v>
          </cell>
          <cell r="P179">
            <v>3991.4250000000002</v>
          </cell>
          <cell r="Q179">
            <v>207.48000000000002</v>
          </cell>
          <cell r="R179">
            <v>854.99999999999977</v>
          </cell>
          <cell r="S179">
            <v>378.99436048821667</v>
          </cell>
          <cell r="T179">
            <v>311.7958871487603</v>
          </cell>
          <cell r="U179">
            <v>-45.816900000000004</v>
          </cell>
          <cell r="V179">
            <v>-2.1111040421482183</v>
          </cell>
          <cell r="W179">
            <v>254.16055926876027</v>
          </cell>
          <cell r="X179">
            <v>0</v>
          </cell>
          <cell r="Y179">
            <v>4201.5</v>
          </cell>
          <cell r="Z179">
            <v>218.4</v>
          </cell>
          <cell r="AA179">
            <v>899.99999999999989</v>
          </cell>
          <cell r="AB179">
            <v>406.47494485906475</v>
          </cell>
          <cell r="AC179">
            <v>345.40192823931204</v>
          </cell>
          <cell r="AD179">
            <v>-46.446654642086514</v>
          </cell>
          <cell r="AE179">
            <v>8.8247850321130343</v>
          </cell>
          <cell r="AF179">
            <v>286.29148869541632</v>
          </cell>
          <cell r="AG179">
            <v>0</v>
          </cell>
          <cell r="AH179" t="str">
            <v>DE CO NTS</v>
          </cell>
          <cell r="AI179" t="str">
            <v>DE CO NTS</v>
          </cell>
          <cell r="AJ179" t="str">
            <v>DE CO NTS</v>
          </cell>
          <cell r="AK179" t="str">
            <v>DE CO NTS</v>
          </cell>
          <cell r="AL179" t="str">
            <v>DE CO NTS</v>
          </cell>
          <cell r="AM179" t="str">
            <v>DE CO NTS</v>
          </cell>
          <cell r="AN179" t="str">
            <v>DE CO NTS</v>
          </cell>
          <cell r="AO179" t="str">
            <v>DE CO NTS</v>
          </cell>
        </row>
        <row r="180">
          <cell r="E180" t="str">
            <v>DE CO NTS</v>
          </cell>
          <cell r="F180" t="str">
            <v>DE VA</v>
          </cell>
          <cell r="G180">
            <v>8811.6475698096965</v>
          </cell>
          <cell r="H180">
            <v>411.99520990837459</v>
          </cell>
          <cell r="I180">
            <v>0</v>
          </cell>
          <cell r="J180">
            <v>1363.2273544486966</v>
          </cell>
          <cell r="K180">
            <v>1317.6623703408684</v>
          </cell>
          <cell r="L180">
            <v>-826.59598043925826</v>
          </cell>
          <cell r="M180">
            <v>0</v>
          </cell>
          <cell r="N180">
            <v>362.40400058085868</v>
          </cell>
          <cell r="O180">
            <v>79.7</v>
          </cell>
          <cell r="P180">
            <v>8681.251621770014</v>
          </cell>
          <cell r="Q180">
            <v>405.66014024862005</v>
          </cell>
          <cell r="R180">
            <v>0</v>
          </cell>
          <cell r="S180">
            <v>1362.50034996567</v>
          </cell>
          <cell r="T180">
            <v>1316.974922715051</v>
          </cell>
          <cell r="U180">
            <v>-826.38250818155586</v>
          </cell>
          <cell r="V180">
            <v>0</v>
          </cell>
          <cell r="W180">
            <v>363.60911744793555</v>
          </cell>
          <cell r="X180">
            <v>0</v>
          </cell>
          <cell r="Y180">
            <v>8626.6843716809617</v>
          </cell>
          <cell r="Z180">
            <v>399.31845297782075</v>
          </cell>
          <cell r="AA180">
            <v>0</v>
          </cell>
          <cell r="AB180">
            <v>1373.5103936646424</v>
          </cell>
          <cell r="AC180">
            <v>1327.6299912471118</v>
          </cell>
          <cell r="AD180">
            <v>-826.35740383733491</v>
          </cell>
          <cell r="AE180">
            <v>0</v>
          </cell>
          <cell r="AF180">
            <v>374.99194594578933</v>
          </cell>
          <cell r="AG180">
            <v>0</v>
          </cell>
          <cell r="AH180" t="str">
            <v>DE VA</v>
          </cell>
          <cell r="AI180" t="str">
            <v>DE VA</v>
          </cell>
          <cell r="AJ180" t="str">
            <v>DE VA</v>
          </cell>
          <cell r="AK180" t="str">
            <v>DE VA</v>
          </cell>
          <cell r="AL180" t="str">
            <v>DE VA</v>
          </cell>
          <cell r="AM180" t="str">
            <v>DE VA</v>
          </cell>
          <cell r="AN180" t="str">
            <v>DE VA</v>
          </cell>
          <cell r="AO180" t="str">
            <v>DE VA</v>
          </cell>
        </row>
        <row r="181">
          <cell r="E181" t="str">
            <v>DE CO NTS</v>
          </cell>
          <cell r="F181" t="str">
            <v>DE VA</v>
          </cell>
          <cell r="G181">
            <v>13345.676316762125</v>
          </cell>
          <cell r="H181">
            <v>790.5921223228911</v>
          </cell>
          <cell r="I181">
            <v>0</v>
          </cell>
          <cell r="J181">
            <v>2129.6424295594679</v>
          </cell>
          <cell r="K181">
            <v>1978.3492581801165</v>
          </cell>
          <cell r="L181">
            <v>-1236.7020889146088</v>
          </cell>
          <cell r="M181">
            <v>0</v>
          </cell>
          <cell r="N181">
            <v>559.36435519971462</v>
          </cell>
          <cell r="O181">
            <v>79.7</v>
          </cell>
          <cell r="P181">
            <v>13095.254776185324</v>
          </cell>
          <cell r="Q181">
            <v>777.49175910727047</v>
          </cell>
          <cell r="R181">
            <v>0</v>
          </cell>
          <cell r="S181">
            <v>2120.5646346211024</v>
          </cell>
          <cell r="T181">
            <v>1969.9896588773281</v>
          </cell>
          <cell r="U181">
            <v>-1236.2328553131752</v>
          </cell>
          <cell r="V181">
            <v>0</v>
          </cell>
          <cell r="W181">
            <v>554.42956828251147</v>
          </cell>
          <cell r="X181">
            <v>0</v>
          </cell>
          <cell r="Y181">
            <v>12925.344200691494</v>
          </cell>
          <cell r="Z181">
            <v>764.78698034283423</v>
          </cell>
          <cell r="AA181">
            <v>0</v>
          </cell>
          <cell r="AB181">
            <v>2124.3014030531426</v>
          </cell>
          <cell r="AC181">
            <v>1973.5203549789703</v>
          </cell>
          <cell r="AD181">
            <v>-1235.9518775741064</v>
          </cell>
          <cell r="AE181">
            <v>0</v>
          </cell>
          <cell r="AF181">
            <v>560.24659713771462</v>
          </cell>
          <cell r="AG181">
            <v>0</v>
          </cell>
          <cell r="AH181" t="str">
            <v>DE VA</v>
          </cell>
          <cell r="AI181" t="str">
            <v>DE VA</v>
          </cell>
          <cell r="AJ181" t="str">
            <v>DE VA</v>
          </cell>
          <cell r="AK181" t="str">
            <v>DE VA</v>
          </cell>
          <cell r="AL181" t="str">
            <v>DE VA</v>
          </cell>
          <cell r="AM181" t="str">
            <v>DE VA</v>
          </cell>
          <cell r="AN181" t="str">
            <v>DE VA</v>
          </cell>
          <cell r="AO181" t="str">
            <v>DE VA</v>
          </cell>
        </row>
        <row r="182">
          <cell r="E182" t="str">
            <v>DE CO NTS</v>
          </cell>
          <cell r="F182" t="str">
            <v>DE VA</v>
          </cell>
          <cell r="G182">
            <v>9171.823383768824</v>
          </cell>
          <cell r="H182">
            <v>506.05099627029654</v>
          </cell>
          <cell r="I182">
            <v>0</v>
          </cell>
          <cell r="J182">
            <v>1608.9075290133562</v>
          </cell>
          <cell r="K182">
            <v>1428.238771656316</v>
          </cell>
          <cell r="L182">
            <v>-915.01924287987197</v>
          </cell>
          <cell r="M182">
            <v>0</v>
          </cell>
          <cell r="N182">
            <v>378.39596911780905</v>
          </cell>
          <cell r="O182">
            <v>79.7</v>
          </cell>
          <cell r="P182">
            <v>9015.4009649335821</v>
          </cell>
          <cell r="Q182">
            <v>498.04029607615371</v>
          </cell>
          <cell r="R182">
            <v>0</v>
          </cell>
          <cell r="S182">
            <v>1604.8564211739017</v>
          </cell>
          <cell r="T182">
            <v>1424.7441739958067</v>
          </cell>
          <cell r="U182">
            <v>-914.76732080830891</v>
          </cell>
          <cell r="V182">
            <v>0</v>
          </cell>
          <cell r="W182">
            <v>377.17067903637337</v>
          </cell>
          <cell r="X182">
            <v>0</v>
          </cell>
          <cell r="Y182">
            <v>8921.1569155737252</v>
          </cell>
          <cell r="Z182">
            <v>490.12069706189595</v>
          </cell>
          <cell r="AA182">
            <v>0</v>
          </cell>
          <cell r="AB182">
            <v>1611.7104911187632</v>
          </cell>
          <cell r="AC182">
            <v>1430.8896783244275</v>
          </cell>
          <cell r="AD182">
            <v>-914.66077742197206</v>
          </cell>
          <cell r="AE182">
            <v>0</v>
          </cell>
          <cell r="AF182">
            <v>384.63819561291371</v>
          </cell>
          <cell r="AG182">
            <v>0</v>
          </cell>
          <cell r="AH182" t="str">
            <v>DE VA</v>
          </cell>
          <cell r="AI182" t="str">
            <v>DE VA</v>
          </cell>
          <cell r="AJ182" t="str">
            <v>DE VA</v>
          </cell>
          <cell r="AK182" t="str">
            <v>DE VA</v>
          </cell>
          <cell r="AL182" t="str">
            <v>DE VA</v>
          </cell>
          <cell r="AM182" t="str">
            <v>DE VA</v>
          </cell>
          <cell r="AN182" t="str">
            <v>DE VA</v>
          </cell>
          <cell r="AO182" t="str">
            <v>DE VA</v>
          </cell>
        </row>
        <row r="183">
          <cell r="E183" t="str">
            <v>DE CO NTS</v>
          </cell>
          <cell r="F183" t="str">
            <v>DE VA</v>
          </cell>
          <cell r="G183">
            <v>5724.1823649552243</v>
          </cell>
          <cell r="H183">
            <v>313.4340286388088</v>
          </cell>
          <cell r="I183">
            <v>0</v>
          </cell>
          <cell r="J183">
            <v>844.37767198741096</v>
          </cell>
          <cell r="K183">
            <v>791.71549360071231</v>
          </cell>
          <cell r="L183">
            <v>-489.71919972763277</v>
          </cell>
          <cell r="M183">
            <v>0</v>
          </cell>
          <cell r="N183">
            <v>208.95546253292559</v>
          </cell>
          <cell r="O183">
            <v>79.7</v>
          </cell>
          <cell r="P183">
            <v>5626.3877995230278</v>
          </cell>
          <cell r="Q183">
            <v>308.43437613078902</v>
          </cell>
          <cell r="R183">
            <v>0</v>
          </cell>
          <cell r="S183">
            <v>841.98618815707914</v>
          </cell>
          <cell r="T183">
            <v>789.48687400568099</v>
          </cell>
          <cell r="U183">
            <v>-489.60847741803832</v>
          </cell>
          <cell r="V183">
            <v>0</v>
          </cell>
          <cell r="W183">
            <v>208.25219461502661</v>
          </cell>
          <cell r="X183">
            <v>0</v>
          </cell>
          <cell r="Y183">
            <v>5568.0958593804826</v>
          </cell>
          <cell r="Z183">
            <v>303.50760803014219</v>
          </cell>
          <cell r="AA183">
            <v>0</v>
          </cell>
          <cell r="AB183">
            <v>845.43443109781515</v>
          </cell>
          <cell r="AC183">
            <v>792.72880068444363</v>
          </cell>
          <cell r="AD183">
            <v>-489.58838231894953</v>
          </cell>
          <cell r="AE183">
            <v>0</v>
          </cell>
          <cell r="AF183">
            <v>212.35742777228316</v>
          </cell>
          <cell r="AG183">
            <v>0</v>
          </cell>
          <cell r="AH183" t="str">
            <v>DE VA</v>
          </cell>
          <cell r="AI183" t="str">
            <v>DE VA</v>
          </cell>
          <cell r="AJ183" t="str">
            <v>DE VA</v>
          </cell>
          <cell r="AK183" t="str">
            <v>DE VA</v>
          </cell>
          <cell r="AL183" t="str">
            <v>DE VA</v>
          </cell>
          <cell r="AM183" t="str">
            <v>DE VA</v>
          </cell>
          <cell r="AN183" t="str">
            <v>DE VA</v>
          </cell>
          <cell r="AO183" t="str">
            <v>DE VA</v>
          </cell>
        </row>
        <row r="184">
          <cell r="E184" t="str">
            <v>DE CO NTS</v>
          </cell>
          <cell r="F184" t="str">
            <v>DE VA</v>
          </cell>
          <cell r="G184">
            <v>6794.0037066815685</v>
          </cell>
          <cell r="H184">
            <v>393.69626325362049</v>
          </cell>
          <cell r="I184">
            <v>0</v>
          </cell>
          <cell r="J184">
            <v>1158.222280410776</v>
          </cell>
          <cell r="K184">
            <v>1024.2449113833588</v>
          </cell>
          <cell r="L184">
            <v>-652.35701753778108</v>
          </cell>
          <cell r="M184">
            <v>0</v>
          </cell>
          <cell r="N184">
            <v>266.74262460563091</v>
          </cell>
          <cell r="O184">
            <v>79.7</v>
          </cell>
          <cell r="P184">
            <v>6693.5332087174929</v>
          </cell>
          <cell r="Q184">
            <v>388.52599346405395</v>
          </cell>
          <cell r="R184">
            <v>0</v>
          </cell>
          <cell r="S184">
            <v>1158.093149271944</v>
          </cell>
          <cell r="T184">
            <v>1024.2163467602443</v>
          </cell>
          <cell r="U184">
            <v>-652.20645391936591</v>
          </cell>
          <cell r="V184">
            <v>0</v>
          </cell>
          <cell r="W184">
            <v>268.24088048577971</v>
          </cell>
          <cell r="X184">
            <v>0</v>
          </cell>
          <cell r="Y184">
            <v>6630.5731308175937</v>
          </cell>
          <cell r="Z184">
            <v>382.96722452325582</v>
          </cell>
          <cell r="AA184">
            <v>0</v>
          </cell>
          <cell r="AB184">
            <v>1164.3837030324955</v>
          </cell>
          <cell r="AC184">
            <v>1029.8357133533557</v>
          </cell>
          <cell r="AD184">
            <v>-652.1548492273306</v>
          </cell>
          <cell r="AE184">
            <v>0</v>
          </cell>
          <cell r="AF184">
            <v>274.77428644016925</v>
          </cell>
          <cell r="AG184">
            <v>0</v>
          </cell>
          <cell r="AH184" t="str">
            <v>DE VA</v>
          </cell>
          <cell r="AI184" t="str">
            <v>DE VA</v>
          </cell>
          <cell r="AJ184" t="str">
            <v>DE VA</v>
          </cell>
          <cell r="AK184" t="str">
            <v>DE VA</v>
          </cell>
          <cell r="AL184" t="str">
            <v>DE VA</v>
          </cell>
          <cell r="AM184" t="str">
            <v>DE VA</v>
          </cell>
          <cell r="AN184" t="str">
            <v>DE VA</v>
          </cell>
          <cell r="AO184" t="str">
            <v>DE VA</v>
          </cell>
        </row>
        <row r="185">
          <cell r="E185" t="str">
            <v>DE CO NTS</v>
          </cell>
          <cell r="F185" t="str">
            <v>DE VA</v>
          </cell>
          <cell r="G185">
            <v>8341.0871894693555</v>
          </cell>
          <cell r="H185">
            <v>501.31331106697121</v>
          </cell>
          <cell r="I185">
            <v>0</v>
          </cell>
          <cell r="J185">
            <v>1113.0603922451746</v>
          </cell>
          <cell r="K185">
            <v>1035.3973777990825</v>
          </cell>
          <cell r="L185">
            <v>-644.80013179966045</v>
          </cell>
          <cell r="M185">
            <v>0</v>
          </cell>
          <cell r="N185">
            <v>264.350985858927</v>
          </cell>
          <cell r="O185">
            <v>79.7</v>
          </cell>
          <cell r="P185">
            <v>8197.3004651232877</v>
          </cell>
          <cell r="Q185">
            <v>493.78860508994387</v>
          </cell>
          <cell r="R185">
            <v>0</v>
          </cell>
          <cell r="S185">
            <v>1107.957744397095</v>
          </cell>
          <cell r="T185">
            <v>1030.5413672660729</v>
          </cell>
          <cell r="U185">
            <v>-644.59988410169763</v>
          </cell>
          <cell r="V185">
            <v>0</v>
          </cell>
          <cell r="W185">
            <v>261.60846852206993</v>
          </cell>
          <cell r="X185">
            <v>0</v>
          </cell>
          <cell r="Y185">
            <v>8099.0763418825927</v>
          </cell>
          <cell r="Z185">
            <v>486.17634718503973</v>
          </cell>
          <cell r="AA185">
            <v>0</v>
          </cell>
          <cell r="AB185">
            <v>1109.4635354889067</v>
          </cell>
          <cell r="AC185">
            <v>1031.8647938383742</v>
          </cell>
          <cell r="AD185">
            <v>-644.50000928371719</v>
          </cell>
          <cell r="AE185">
            <v>0</v>
          </cell>
          <cell r="AF185">
            <v>264.33875331056566</v>
          </cell>
          <cell r="AG185">
            <v>0</v>
          </cell>
          <cell r="AH185" t="str">
            <v>DE VA</v>
          </cell>
          <cell r="AI185" t="str">
            <v>DE VA</v>
          </cell>
          <cell r="AJ185" t="str">
            <v>DE VA</v>
          </cell>
          <cell r="AK185" t="str">
            <v>DE VA</v>
          </cell>
          <cell r="AL185" t="str">
            <v>DE VA</v>
          </cell>
          <cell r="AM185" t="str">
            <v>DE VA</v>
          </cell>
          <cell r="AN185" t="str">
            <v>DE VA</v>
          </cell>
          <cell r="AO185" t="str">
            <v>DE VA</v>
          </cell>
        </row>
        <row r="186">
          <cell r="E186" t="str">
            <v>DE CO NTS</v>
          </cell>
          <cell r="F186" t="str">
            <v>DE VA</v>
          </cell>
          <cell r="G186">
            <v>4084.6913876413946</v>
          </cell>
          <cell r="H186">
            <v>107.90554110868155</v>
          </cell>
          <cell r="I186">
            <v>0</v>
          </cell>
          <cell r="J186">
            <v>663.55737183997053</v>
          </cell>
          <cell r="K186">
            <v>620.25467950684515</v>
          </cell>
          <cell r="L186">
            <v>-393.76840014763718</v>
          </cell>
          <cell r="M186">
            <v>0</v>
          </cell>
          <cell r="N186">
            <v>161.18552784734041</v>
          </cell>
          <cell r="O186">
            <v>0</v>
          </cell>
          <cell r="P186">
            <v>4032.5449117275139</v>
          </cell>
          <cell r="Q186">
            <v>105.72134109096768</v>
          </cell>
          <cell r="R186">
            <v>0</v>
          </cell>
          <cell r="S186">
            <v>664.99625019536199</v>
          </cell>
          <cell r="T186">
            <v>621.6435370363555</v>
          </cell>
          <cell r="U186">
            <v>-393.74942340514139</v>
          </cell>
          <cell r="V186">
            <v>0</v>
          </cell>
          <cell r="W186">
            <v>163.33776047459887</v>
          </cell>
          <cell r="X186">
            <v>0</v>
          </cell>
          <cell r="Y186">
            <v>4007.3367621125403</v>
          </cell>
          <cell r="Z186">
            <v>103.7625193177557</v>
          </cell>
          <cell r="AA186">
            <v>0</v>
          </cell>
          <cell r="AB186">
            <v>670.9384277615228</v>
          </cell>
          <cell r="AC186">
            <v>627.23301052270006</v>
          </cell>
          <cell r="AD186">
            <v>-393.79777721329333</v>
          </cell>
          <cell r="AE186">
            <v>0</v>
          </cell>
          <cell r="AF186">
            <v>169.23873007138099</v>
          </cell>
          <cell r="AG186">
            <v>0</v>
          </cell>
          <cell r="AH186" t="str">
            <v>DE VA</v>
          </cell>
          <cell r="AI186" t="str">
            <v>DE VA</v>
          </cell>
          <cell r="AJ186" t="str">
            <v>DE VA</v>
          </cell>
          <cell r="AK186" t="str">
            <v>DE VA</v>
          </cell>
          <cell r="AL186" t="str">
            <v>DE VA</v>
          </cell>
          <cell r="AM186" t="str">
            <v>DE VA</v>
          </cell>
          <cell r="AN186" t="str">
            <v>DE VA</v>
          </cell>
          <cell r="AO186" t="str">
            <v>DE VA</v>
          </cell>
        </row>
        <row r="187">
          <cell r="E187" t="str">
            <v>DE CO NTS</v>
          </cell>
          <cell r="F187" t="str">
            <v>DE VA</v>
          </cell>
          <cell r="G187">
            <v>5434.3013101095239</v>
          </cell>
          <cell r="H187">
            <v>433.48183699896265</v>
          </cell>
          <cell r="I187">
            <v>0</v>
          </cell>
          <cell r="J187">
            <v>904.66343572286075</v>
          </cell>
          <cell r="K187">
            <v>815.50108331360843</v>
          </cell>
          <cell r="L187">
            <v>-502.22916170692503</v>
          </cell>
          <cell r="M187">
            <v>0</v>
          </cell>
          <cell r="N187">
            <v>224.35917608322978</v>
          </cell>
          <cell r="O187">
            <v>79.7</v>
          </cell>
          <cell r="P187">
            <v>5342.2517787048582</v>
          </cell>
          <cell r="Q187">
            <v>423.20552013738001</v>
          </cell>
          <cell r="R187">
            <v>0</v>
          </cell>
          <cell r="S187">
            <v>902.93701150789377</v>
          </cell>
          <cell r="T187">
            <v>814.03509134420403</v>
          </cell>
          <cell r="U187">
            <v>-502.16244871554778</v>
          </cell>
          <cell r="V187">
            <v>0</v>
          </cell>
          <cell r="W187">
            <v>224.29937984478363</v>
          </cell>
          <cell r="X187">
            <v>0</v>
          </cell>
          <cell r="Y187">
            <v>5281.4887511797997</v>
          </cell>
          <cell r="Z187">
            <v>414.48432093100007</v>
          </cell>
          <cell r="AA187">
            <v>0</v>
          </cell>
          <cell r="AB187">
            <v>906.3225378638939</v>
          </cell>
          <cell r="AC187">
            <v>817.15285463512123</v>
          </cell>
          <cell r="AD187">
            <v>-502.157704313566</v>
          </cell>
          <cell r="AE187">
            <v>0</v>
          </cell>
          <cell r="AF187">
            <v>228.3060965644151</v>
          </cell>
          <cell r="AG187">
            <v>0</v>
          </cell>
          <cell r="AH187" t="str">
            <v>DE VA</v>
          </cell>
          <cell r="AI187" t="str">
            <v>DE VA</v>
          </cell>
          <cell r="AJ187" t="str">
            <v>DE VA</v>
          </cell>
          <cell r="AK187" t="str">
            <v>DE VA</v>
          </cell>
          <cell r="AL187" t="str">
            <v>DE VA</v>
          </cell>
          <cell r="AM187" t="str">
            <v>DE VA</v>
          </cell>
          <cell r="AN187" t="str">
            <v>DE VA</v>
          </cell>
          <cell r="AO187" t="str">
            <v>DE VA</v>
          </cell>
        </row>
        <row r="188">
          <cell r="E188" t="str">
            <v>DE CO NTS</v>
          </cell>
          <cell r="F188" t="str">
            <v>DE VA</v>
          </cell>
          <cell r="G188">
            <v>7502.7901016405658</v>
          </cell>
          <cell r="H188">
            <v>407.90694196688332</v>
          </cell>
          <cell r="I188">
            <v>0</v>
          </cell>
          <cell r="J188">
            <v>1114.4461841512111</v>
          </cell>
          <cell r="K188">
            <v>1059.6872823871704</v>
          </cell>
          <cell r="L188">
            <v>-673.1549250352158</v>
          </cell>
          <cell r="M188">
            <v>0</v>
          </cell>
          <cell r="N188">
            <v>270.88271909514077</v>
          </cell>
          <cell r="O188">
            <v>79.7</v>
          </cell>
          <cell r="P188">
            <v>7383.8402459440649</v>
          </cell>
          <cell r="Q188">
            <v>401.86568331772872</v>
          </cell>
          <cell r="R188">
            <v>0</v>
          </cell>
          <cell r="S188">
            <v>1112.8513420182244</v>
          </cell>
          <cell r="T188">
            <v>1058.1929601026709</v>
          </cell>
          <cell r="U188">
            <v>-672.93377819497766</v>
          </cell>
          <cell r="V188">
            <v>0</v>
          </cell>
          <cell r="W188">
            <v>271.23198965855158</v>
          </cell>
          <cell r="X188">
            <v>0</v>
          </cell>
          <cell r="Y188">
            <v>7315.4565713460706</v>
          </cell>
          <cell r="Z188">
            <v>395.71796331350515</v>
          </cell>
          <cell r="AA188">
            <v>0</v>
          </cell>
          <cell r="AB188">
            <v>1118.7678579954386</v>
          </cell>
          <cell r="AC188">
            <v>1063.8368964713541</v>
          </cell>
          <cell r="AD188">
            <v>-672.854729145389</v>
          </cell>
          <cell r="AE188">
            <v>0</v>
          </cell>
          <cell r="AF188">
            <v>277.88771113767706</v>
          </cell>
          <cell r="AG188">
            <v>0</v>
          </cell>
          <cell r="AH188" t="str">
            <v>DE VA</v>
          </cell>
          <cell r="AI188" t="str">
            <v>DE VA</v>
          </cell>
          <cell r="AJ188" t="str">
            <v>DE VA</v>
          </cell>
          <cell r="AK188" t="str">
            <v>DE VA</v>
          </cell>
          <cell r="AL188" t="str">
            <v>DE VA</v>
          </cell>
          <cell r="AM188" t="str">
            <v>DE VA</v>
          </cell>
          <cell r="AN188" t="str">
            <v>DE VA</v>
          </cell>
          <cell r="AO188" t="str">
            <v>DE VA</v>
          </cell>
        </row>
        <row r="189">
          <cell r="E189" t="str">
            <v>DE CO NTS</v>
          </cell>
          <cell r="F189" t="str">
            <v>DE VA</v>
          </cell>
          <cell r="G189">
            <v>4200.8</v>
          </cell>
          <cell r="H189">
            <v>0</v>
          </cell>
          <cell r="I189">
            <v>0</v>
          </cell>
          <cell r="J189">
            <v>246.19800000000001</v>
          </cell>
          <cell r="K189">
            <v>179.292</v>
          </cell>
          <cell r="L189">
            <v>-105</v>
          </cell>
          <cell r="M189">
            <v>0</v>
          </cell>
          <cell r="N189">
            <v>101.892</v>
          </cell>
          <cell r="O189">
            <v>105</v>
          </cell>
          <cell r="P189">
            <v>4400.8</v>
          </cell>
          <cell r="Q189">
            <v>0</v>
          </cell>
          <cell r="R189">
            <v>0</v>
          </cell>
          <cell r="S189">
            <v>261.63595099999992</v>
          </cell>
          <cell r="T189">
            <v>190.63275499999992</v>
          </cell>
          <cell r="U189">
            <v>-106.36499999999998</v>
          </cell>
          <cell r="V189">
            <v>0</v>
          </cell>
          <cell r="W189">
            <v>112.22655499999993</v>
          </cell>
          <cell r="X189">
            <v>0</v>
          </cell>
          <cell r="Y189">
            <v>4600.8</v>
          </cell>
          <cell r="Z189">
            <v>0</v>
          </cell>
          <cell r="AA189">
            <v>0</v>
          </cell>
          <cell r="AB189">
            <v>278.80885545164688</v>
          </cell>
          <cell r="AC189">
            <v>203.24563236888559</v>
          </cell>
          <cell r="AD189">
            <v>-108.27449471451098</v>
          </cell>
          <cell r="AE189">
            <v>0</v>
          </cell>
          <cell r="AF189">
            <v>123.43186197933179</v>
          </cell>
          <cell r="AG189">
            <v>0</v>
          </cell>
          <cell r="AH189" t="str">
            <v>DE CO NTS</v>
          </cell>
          <cell r="AI189" t="str">
            <v>DE CO NTS</v>
          </cell>
          <cell r="AJ189" t="str">
            <v>DE VA</v>
          </cell>
          <cell r="AK189" t="str">
            <v>DE CO NTS</v>
          </cell>
          <cell r="AL189" t="str">
            <v>DE CO NTS</v>
          </cell>
          <cell r="AM189" t="str">
            <v>DE CO NTS</v>
          </cell>
          <cell r="AN189" t="str">
            <v>DE CO NTS</v>
          </cell>
          <cell r="AO189" t="str">
            <v>DE CO NTS</v>
          </cell>
        </row>
        <row r="190">
          <cell r="E190" t="str">
            <v>DE CO NTS</v>
          </cell>
          <cell r="F190" t="str">
            <v>DE VA</v>
          </cell>
          <cell r="G190">
            <v>14863.846258371928</v>
          </cell>
          <cell r="H190">
            <v>805.48893413700137</v>
          </cell>
          <cell r="I190">
            <v>0</v>
          </cell>
          <cell r="J190">
            <v>2414.512860075632</v>
          </cell>
          <cell r="K190">
            <v>2262.1760263641354</v>
          </cell>
          <cell r="L190">
            <v>-1466.2850160141875</v>
          </cell>
          <cell r="M190">
            <v>0</v>
          </cell>
          <cell r="N190">
            <v>601.82133937716674</v>
          </cell>
          <cell r="O190">
            <v>79.7</v>
          </cell>
          <cell r="P190">
            <v>14632.880912578899</v>
          </cell>
          <cell r="Q190">
            <v>793.78478706319515</v>
          </cell>
          <cell r="R190">
            <v>0</v>
          </cell>
          <cell r="S190">
            <v>2410.1828094338834</v>
          </cell>
          <cell r="T190">
            <v>2258.0791121302709</v>
          </cell>
          <cell r="U190">
            <v>-1465.8118765917002</v>
          </cell>
          <cell r="V190">
            <v>0</v>
          </cell>
          <cell r="W190">
            <v>600.80003188523415</v>
          </cell>
          <cell r="X190">
            <v>0</v>
          </cell>
          <cell r="Y190">
            <v>14501.791443215097</v>
          </cell>
          <cell r="Z190">
            <v>781.77287925669452</v>
          </cell>
          <cell r="AA190">
            <v>0</v>
          </cell>
          <cell r="AB190">
            <v>2422.4748773748929</v>
          </cell>
          <cell r="AC190">
            <v>2269.5556061138013</v>
          </cell>
          <cell r="AD190">
            <v>-1465.5921786973299</v>
          </cell>
          <cell r="AE190">
            <v>0</v>
          </cell>
          <cell r="AF190">
            <v>613.97331141354061</v>
          </cell>
          <cell r="AG190">
            <v>0</v>
          </cell>
          <cell r="AH190" t="str">
            <v>DE VA</v>
          </cell>
          <cell r="AI190" t="str">
            <v>DE VA</v>
          </cell>
          <cell r="AJ190" t="str">
            <v>DE VA</v>
          </cell>
          <cell r="AK190" t="str">
            <v>DE VA</v>
          </cell>
          <cell r="AL190" t="str">
            <v>DE VA</v>
          </cell>
          <cell r="AM190" t="str">
            <v>DE VA</v>
          </cell>
          <cell r="AN190" t="str">
            <v>DE VA</v>
          </cell>
          <cell r="AO190" t="str">
            <v>DE VA</v>
          </cell>
        </row>
        <row r="191">
          <cell r="E191" t="str">
            <v>DE CO NTS</v>
          </cell>
          <cell r="F191" t="str">
            <v>DE VA</v>
          </cell>
          <cell r="G191">
            <v>6959.6892636954226</v>
          </cell>
          <cell r="H191">
            <v>398.3575941841778</v>
          </cell>
          <cell r="I191">
            <v>0</v>
          </cell>
          <cell r="J191">
            <v>996.02828802023964</v>
          </cell>
          <cell r="K191">
            <v>922.44847263976658</v>
          </cell>
          <cell r="L191">
            <v>-568.82194159386222</v>
          </cell>
          <cell r="M191">
            <v>0</v>
          </cell>
          <cell r="N191">
            <v>249.24301981538895</v>
          </cell>
          <cell r="O191">
            <v>79.7</v>
          </cell>
          <cell r="P191">
            <v>6867.9123254213382</v>
          </cell>
          <cell r="Q191">
            <v>393.68456213413276</v>
          </cell>
          <cell r="R191">
            <v>0</v>
          </cell>
          <cell r="S191">
            <v>996.68110142754222</v>
          </cell>
          <cell r="T191">
            <v>923.03548276195477</v>
          </cell>
          <cell r="U191">
            <v>-568.70590998580099</v>
          </cell>
          <cell r="V191">
            <v>0</v>
          </cell>
          <cell r="W191">
            <v>251.16161653620148</v>
          </cell>
          <cell r="X191">
            <v>0</v>
          </cell>
          <cell r="Y191">
            <v>6813.4898498222437</v>
          </cell>
          <cell r="Z191">
            <v>388.37684056220974</v>
          </cell>
          <cell r="AA191">
            <v>0</v>
          </cell>
          <cell r="AB191">
            <v>1002.8792582763479</v>
          </cell>
          <cell r="AC191">
            <v>928.75952114195411</v>
          </cell>
          <cell r="AD191">
            <v>-568.68332514315978</v>
          </cell>
          <cell r="AE191">
            <v>0</v>
          </cell>
          <cell r="AF191">
            <v>257.62904732833965</v>
          </cell>
          <cell r="AG191">
            <v>0</v>
          </cell>
          <cell r="AH191" t="str">
            <v>DE VA</v>
          </cell>
          <cell r="AI191" t="str">
            <v>DE VA</v>
          </cell>
          <cell r="AJ191" t="str">
            <v>DE VA</v>
          </cell>
          <cell r="AK191" t="str">
            <v>DE VA</v>
          </cell>
          <cell r="AL191" t="str">
            <v>DE VA</v>
          </cell>
          <cell r="AM191" t="str">
            <v>DE VA</v>
          </cell>
          <cell r="AN191" t="str">
            <v>DE VA</v>
          </cell>
          <cell r="AO191" t="str">
            <v>DE VA</v>
          </cell>
        </row>
        <row r="192">
          <cell r="E192" t="str">
            <v>DE CO NTS</v>
          </cell>
          <cell r="F192" t="str">
            <v>DE VA</v>
          </cell>
          <cell r="G192">
            <v>6647.2127037041428</v>
          </cell>
          <cell r="H192">
            <v>273.02262664007992</v>
          </cell>
          <cell r="I192">
            <v>0</v>
          </cell>
          <cell r="J192">
            <v>1038.2471199481408</v>
          </cell>
          <cell r="K192">
            <v>958.31246837578578</v>
          </cell>
          <cell r="L192">
            <v>-589.35303398057476</v>
          </cell>
          <cell r="M192">
            <v>0</v>
          </cell>
          <cell r="N192">
            <v>264.46043480110967</v>
          </cell>
          <cell r="O192">
            <v>79.7</v>
          </cell>
          <cell r="P192">
            <v>6538.4982270292494</v>
          </cell>
          <cell r="Q192">
            <v>267.82609674956529</v>
          </cell>
          <cell r="R192">
            <v>0</v>
          </cell>
          <cell r="S192">
            <v>1035.7443143720084</v>
          </cell>
          <cell r="T192">
            <v>956.01084319300992</v>
          </cell>
          <cell r="U192">
            <v>-589.12657993352559</v>
          </cell>
          <cell r="V192">
            <v>0</v>
          </cell>
          <cell r="W192">
            <v>263.9092154236418</v>
          </cell>
          <cell r="X192">
            <v>0</v>
          </cell>
          <cell r="Y192">
            <v>6499.6464932063536</v>
          </cell>
          <cell r="Z192">
            <v>263.05708753228589</v>
          </cell>
          <cell r="AA192">
            <v>0</v>
          </cell>
          <cell r="AB192">
            <v>1044.1394912712331</v>
          </cell>
          <cell r="AC192">
            <v>963.73790941724292</v>
          </cell>
          <cell r="AD192">
            <v>-589.11618406662149</v>
          </cell>
          <cell r="AE192">
            <v>0</v>
          </cell>
          <cell r="AF192">
            <v>272.19129834064984</v>
          </cell>
          <cell r="AG192">
            <v>0</v>
          </cell>
          <cell r="AH192" t="str">
            <v>DE VA</v>
          </cell>
          <cell r="AI192" t="str">
            <v>DE VA</v>
          </cell>
          <cell r="AJ192" t="str">
            <v>DE VA</v>
          </cell>
          <cell r="AK192" t="str">
            <v>DE VA</v>
          </cell>
          <cell r="AL192" t="str">
            <v>DE VA</v>
          </cell>
          <cell r="AM192" t="str">
            <v>DE VA</v>
          </cell>
          <cell r="AN192" t="str">
            <v>DE VA</v>
          </cell>
          <cell r="AO192" t="str">
            <v>DE VA</v>
          </cell>
        </row>
        <row r="193">
          <cell r="E193" t="str">
            <v>DE CO NTS</v>
          </cell>
          <cell r="F193" t="str">
            <v>DE VA</v>
          </cell>
          <cell r="G193">
            <v>10101.010773004826</v>
          </cell>
          <cell r="H193">
            <v>532.2843920881221</v>
          </cell>
          <cell r="I193">
            <v>0</v>
          </cell>
          <cell r="J193">
            <v>1467.3593555137004</v>
          </cell>
          <cell r="K193">
            <v>1288.8484782368851</v>
          </cell>
          <cell r="L193">
            <v>-788.05303749077893</v>
          </cell>
          <cell r="M193">
            <v>0</v>
          </cell>
          <cell r="N193">
            <v>356.66099648048441</v>
          </cell>
          <cell r="O193">
            <v>79.7</v>
          </cell>
          <cell r="P193">
            <v>9934.8703885361683</v>
          </cell>
          <cell r="Q193">
            <v>523.8899219458641</v>
          </cell>
          <cell r="R193">
            <v>0</v>
          </cell>
          <cell r="S193">
            <v>1465.5647209389606</v>
          </cell>
          <cell r="T193">
            <v>1287.4973676904515</v>
          </cell>
          <cell r="U193">
            <v>-787.69804360379874</v>
          </cell>
          <cell r="V193">
            <v>0</v>
          </cell>
          <cell r="W193">
            <v>357.739183389304</v>
          </cell>
          <cell r="X193">
            <v>0</v>
          </cell>
          <cell r="Y193">
            <v>9842.7648206179329</v>
          </cell>
          <cell r="Z193">
            <v>515.57764842580491</v>
          </cell>
          <cell r="AA193">
            <v>0</v>
          </cell>
          <cell r="AB193">
            <v>1474.2570149594287</v>
          </cell>
          <cell r="AC193">
            <v>1295.2797720443766</v>
          </cell>
          <cell r="AD193">
            <v>-787.55144434739213</v>
          </cell>
          <cell r="AE193">
            <v>0</v>
          </cell>
          <cell r="AF193">
            <v>366.81814767176024</v>
          </cell>
          <cell r="AG193">
            <v>0</v>
          </cell>
          <cell r="AH193" t="str">
            <v>DE VA</v>
          </cell>
          <cell r="AI193" t="str">
            <v>DE VA</v>
          </cell>
          <cell r="AJ193" t="str">
            <v>DE VA</v>
          </cell>
          <cell r="AK193" t="str">
            <v>DE VA</v>
          </cell>
          <cell r="AL193" t="str">
            <v>DE VA</v>
          </cell>
          <cell r="AM193" t="str">
            <v>DE VA</v>
          </cell>
          <cell r="AN193" t="str">
            <v>DE VA</v>
          </cell>
          <cell r="AO193" t="str">
            <v>DE VA</v>
          </cell>
        </row>
        <row r="194">
          <cell r="E194" t="str">
            <v>DE CO NTI</v>
          </cell>
          <cell r="F194" t="str">
            <v>DE VA</v>
          </cell>
          <cell r="G194">
            <v>4112.8100000000004</v>
          </cell>
          <cell r="H194">
            <v>156</v>
          </cell>
          <cell r="I194">
            <v>780</v>
          </cell>
          <cell r="J194">
            <v>357.46296959084646</v>
          </cell>
          <cell r="K194">
            <v>385.5310563256719</v>
          </cell>
          <cell r="L194">
            <v>-128.30000000000001</v>
          </cell>
          <cell r="M194">
            <v>10.525131871723232</v>
          </cell>
          <cell r="N194">
            <v>199.13888819739509</v>
          </cell>
          <cell r="O194">
            <v>1864.9359999999999</v>
          </cell>
          <cell r="P194">
            <v>5378.29</v>
          </cell>
          <cell r="Q194">
            <v>204</v>
          </cell>
          <cell r="R194">
            <v>1020</v>
          </cell>
          <cell r="S194">
            <v>474.6871554826439</v>
          </cell>
          <cell r="T194">
            <v>510.59092015934397</v>
          </cell>
          <cell r="U194">
            <v>-121.28764214326605</v>
          </cell>
          <cell r="V194">
            <v>58.378132189562919</v>
          </cell>
          <cell r="W194">
            <v>364.15554706848525</v>
          </cell>
          <cell r="X194">
            <v>0</v>
          </cell>
          <cell r="Y194">
            <v>6327.4</v>
          </cell>
          <cell r="Z194">
            <v>240</v>
          </cell>
          <cell r="AA194">
            <v>1285</v>
          </cell>
          <cell r="AB194">
            <v>567.31612775619772</v>
          </cell>
          <cell r="AC194">
            <v>616.28954649984587</v>
          </cell>
          <cell r="AD194">
            <v>-123.83613666916487</v>
          </cell>
          <cell r="AE194">
            <v>108.20329040791322</v>
          </cell>
          <cell r="AF194">
            <v>505.30493363642887</v>
          </cell>
          <cell r="AG194">
            <v>0</v>
          </cell>
          <cell r="AH194" t="str">
            <v>DE CO NTI</v>
          </cell>
          <cell r="AI194" t="str">
            <v>DE CO NTI</v>
          </cell>
          <cell r="AJ194" t="str">
            <v>DE CO NTI</v>
          </cell>
          <cell r="AK194" t="str">
            <v>DE CO NTI</v>
          </cell>
          <cell r="AL194" t="str">
            <v>DE CO NTI</v>
          </cell>
          <cell r="AM194" t="str">
            <v>DE CO NTI</v>
          </cell>
          <cell r="AN194" t="str">
            <v>DE CO NTI</v>
          </cell>
          <cell r="AO194" t="str">
            <v>DE CO NTI</v>
          </cell>
        </row>
        <row r="195">
          <cell r="E195" t="str">
            <v>DE CO NTS</v>
          </cell>
          <cell r="F195" t="str">
            <v>DE VA</v>
          </cell>
          <cell r="G195">
            <v>3350.7999999999997</v>
          </cell>
          <cell r="H195">
            <v>140.08000000000001</v>
          </cell>
          <cell r="I195">
            <v>700</v>
          </cell>
          <cell r="J195">
            <v>308.11072465496676</v>
          </cell>
          <cell r="K195">
            <v>359.92477325239827</v>
          </cell>
          <cell r="L195">
            <v>-61.688731593135728</v>
          </cell>
          <cell r="M195">
            <v>12.166620839074142</v>
          </cell>
          <cell r="N195">
            <v>249.90364649833671</v>
          </cell>
          <cell r="O195">
            <v>350</v>
          </cell>
          <cell r="P195">
            <v>3769.6499999999996</v>
          </cell>
          <cell r="Q195">
            <v>157.59</v>
          </cell>
          <cell r="R195">
            <v>800</v>
          </cell>
          <cell r="S195">
            <v>351.95365786186881</v>
          </cell>
          <cell r="T195">
            <v>411.19002454707504</v>
          </cell>
          <cell r="U195">
            <v>-64.014708470807562</v>
          </cell>
          <cell r="V195">
            <v>17.929316007037432</v>
          </cell>
          <cell r="W195">
            <v>299.11079139422588</v>
          </cell>
          <cell r="X195">
            <v>0</v>
          </cell>
          <cell r="Y195">
            <v>4188.5</v>
          </cell>
          <cell r="Z195">
            <v>175.1</v>
          </cell>
          <cell r="AA195">
            <v>900</v>
          </cell>
          <cell r="AB195">
            <v>397.2230426496775</v>
          </cell>
          <cell r="AC195">
            <v>463.83117064764133</v>
          </cell>
          <cell r="AD195">
            <v>-66.419261981051235</v>
          </cell>
          <cell r="AE195">
            <v>27.853049691400766</v>
          </cell>
          <cell r="AF195">
            <v>353.60470202713827</v>
          </cell>
          <cell r="AG195">
            <v>0</v>
          </cell>
          <cell r="AH195" t="str">
            <v>DE CO NTS</v>
          </cell>
          <cell r="AI195" t="str">
            <v>DE CO NTS</v>
          </cell>
          <cell r="AJ195" t="str">
            <v>DE CO NTS</v>
          </cell>
          <cell r="AK195" t="str">
            <v>DE CO NTS</v>
          </cell>
          <cell r="AL195" t="str">
            <v>DE CO NTS</v>
          </cell>
          <cell r="AM195" t="str">
            <v>DE CO NTS</v>
          </cell>
          <cell r="AN195" t="str">
            <v>DE CO NTS</v>
          </cell>
          <cell r="AO195" t="str">
            <v>DE CO NTS</v>
          </cell>
        </row>
        <row r="196">
          <cell r="E196" t="str">
            <v>DE CO NTS</v>
          </cell>
          <cell r="F196" t="str">
            <v>DE VA</v>
          </cell>
          <cell r="G196">
            <v>7572.7123819908284</v>
          </cell>
          <cell r="H196">
            <v>518.87670236464896</v>
          </cell>
          <cell r="I196">
            <v>0</v>
          </cell>
          <cell r="J196">
            <v>1238.0617667928218</v>
          </cell>
          <cell r="K196">
            <v>1147.5837458537903</v>
          </cell>
          <cell r="L196">
            <v>-720.73303287003205</v>
          </cell>
          <cell r="M196">
            <v>0</v>
          </cell>
          <cell r="N196">
            <v>308.26787253814064</v>
          </cell>
          <cell r="O196">
            <v>79.7</v>
          </cell>
          <cell r="P196">
            <v>7439.0997183378113</v>
          </cell>
          <cell r="Q196">
            <v>511.63588300037543</v>
          </cell>
          <cell r="R196">
            <v>0</v>
          </cell>
          <cell r="S196">
            <v>1234.622891880231</v>
          </cell>
          <cell r="T196">
            <v>1144.461594481028</v>
          </cell>
          <cell r="U196">
            <v>-720.61506087514613</v>
          </cell>
          <cell r="V196">
            <v>0</v>
          </cell>
          <cell r="W196">
            <v>307.10475389643568</v>
          </cell>
          <cell r="X196">
            <v>0</v>
          </cell>
          <cell r="Y196">
            <v>7329.9675659107052</v>
          </cell>
          <cell r="Z196">
            <v>504.06758667449935</v>
          </cell>
          <cell r="AA196">
            <v>0</v>
          </cell>
          <cell r="AB196">
            <v>1235.1705067021023</v>
          </cell>
          <cell r="AC196">
            <v>1145.0295702449569</v>
          </cell>
          <cell r="AD196">
            <v>-720.54183097982593</v>
          </cell>
          <cell r="AE196">
            <v>0</v>
          </cell>
          <cell r="AF196">
            <v>309.24970115767246</v>
          </cell>
          <cell r="AG196">
            <v>0</v>
          </cell>
          <cell r="AH196" t="str">
            <v>DE VA</v>
          </cell>
          <cell r="AI196" t="str">
            <v>DE VA</v>
          </cell>
          <cell r="AJ196" t="str">
            <v>DE VA</v>
          </cell>
          <cell r="AK196" t="str">
            <v>DE VA</v>
          </cell>
          <cell r="AL196" t="str">
            <v>DE VA</v>
          </cell>
          <cell r="AM196" t="str">
            <v>DE VA</v>
          </cell>
          <cell r="AN196" t="str">
            <v>DE VA</v>
          </cell>
          <cell r="AO196" t="str">
            <v>DE VA</v>
          </cell>
        </row>
        <row r="197">
          <cell r="E197" t="str">
            <v>DE CO NTI</v>
          </cell>
          <cell r="F197" t="str">
            <v>DE VA</v>
          </cell>
          <cell r="G197">
            <v>5135</v>
          </cell>
          <cell r="H197">
            <v>187.85000000000002</v>
          </cell>
          <cell r="I197">
            <v>812.500001</v>
          </cell>
          <cell r="J197">
            <v>520.11552691374527</v>
          </cell>
          <cell r="K197">
            <v>496.05351657741318</v>
          </cell>
          <cell r="L197">
            <v>-222.91691919174036</v>
          </cell>
          <cell r="M197">
            <v>-19.17702754810017</v>
          </cell>
          <cell r="N197">
            <v>176.27606983757266</v>
          </cell>
          <cell r="O197">
            <v>877.69242170999996</v>
          </cell>
          <cell r="P197">
            <v>6715</v>
          </cell>
          <cell r="Q197">
            <v>245.65</v>
          </cell>
          <cell r="R197">
            <v>1062.5000010000001</v>
          </cell>
          <cell r="S197">
            <v>691.37445774732964</v>
          </cell>
          <cell r="T197">
            <v>658.11997477457169</v>
          </cell>
          <cell r="U197">
            <v>-223.6308538889962</v>
          </cell>
          <cell r="V197">
            <v>44.916001311862466</v>
          </cell>
          <cell r="W197">
            <v>383.64917399116734</v>
          </cell>
          <cell r="X197">
            <v>0</v>
          </cell>
          <cell r="Y197">
            <v>7900</v>
          </cell>
          <cell r="Z197">
            <v>289</v>
          </cell>
          <cell r="AA197">
            <v>1250.0000010000001</v>
          </cell>
          <cell r="AB197">
            <v>825.45229964741168</v>
          </cell>
          <cell r="AC197">
            <v>784.40557497907696</v>
          </cell>
          <cell r="AD197">
            <v>-228.97045671941538</v>
          </cell>
          <cell r="AE197">
            <v>91.078082657731642</v>
          </cell>
          <cell r="AF197">
            <v>536.55642892487822</v>
          </cell>
          <cell r="AG197">
            <v>0</v>
          </cell>
          <cell r="AH197" t="str">
            <v>DE CO NTI</v>
          </cell>
          <cell r="AI197" t="str">
            <v>DE CO NTI</v>
          </cell>
          <cell r="AJ197" t="str">
            <v>DE CO NTI</v>
          </cell>
          <cell r="AK197" t="str">
            <v>DE CO NTI</v>
          </cell>
          <cell r="AL197" t="str">
            <v>DE CO NTI</v>
          </cell>
          <cell r="AM197" t="str">
            <v>DE CO NTI</v>
          </cell>
          <cell r="AN197" t="str">
            <v>DE CO NTI</v>
          </cell>
          <cell r="AO197" t="str">
            <v>DE CO NTI</v>
          </cell>
        </row>
        <row r="198">
          <cell r="E198" t="str">
            <v>DE CO NTI</v>
          </cell>
          <cell r="F198" t="str">
            <v>DE VA</v>
          </cell>
          <cell r="G198">
            <v>7229.64</v>
          </cell>
          <cell r="H198">
            <v>115.20000000000002</v>
          </cell>
          <cell r="I198">
            <v>544.20000000000005</v>
          </cell>
          <cell r="J198">
            <v>701.88793941752886</v>
          </cell>
          <cell r="K198">
            <v>695.29254741752891</v>
          </cell>
          <cell r="L198">
            <v>-42.7</v>
          </cell>
          <cell r="M198">
            <v>-122.93342064516128</v>
          </cell>
          <cell r="N198">
            <v>430.82472677236757</v>
          </cell>
          <cell r="O198">
            <v>4086.8</v>
          </cell>
          <cell r="P198">
            <v>10241.99</v>
          </cell>
          <cell r="Q198">
            <v>163.20000000000002</v>
          </cell>
          <cell r="R198">
            <v>770.95</v>
          </cell>
          <cell r="S198">
            <v>1010.7491812311958</v>
          </cell>
          <cell r="T198">
            <v>1000.1746579665253</v>
          </cell>
          <cell r="U198">
            <v>-44.091081060159496</v>
          </cell>
          <cell r="V198">
            <v>-30.90361449762252</v>
          </cell>
          <cell r="W198">
            <v>793.24913811461556</v>
          </cell>
          <cell r="X198">
            <v>0</v>
          </cell>
          <cell r="Y198">
            <v>12049.4</v>
          </cell>
          <cell r="Z198">
            <v>192</v>
          </cell>
          <cell r="AA198">
            <v>907</v>
          </cell>
          <cell r="AB198">
            <v>1206.7631753890194</v>
          </cell>
          <cell r="AC198">
            <v>1192.998582239939</v>
          </cell>
          <cell r="AD198">
            <v>-46.44859270309226</v>
          </cell>
          <cell r="AE198">
            <v>37.136808967757673</v>
          </cell>
          <cell r="AF198">
            <v>1030.5565689625751</v>
          </cell>
          <cell r="AG198">
            <v>0</v>
          </cell>
          <cell r="AH198" t="str">
            <v>DE CO NTI</v>
          </cell>
          <cell r="AI198" t="str">
            <v>DE CO NTI</v>
          </cell>
          <cell r="AJ198" t="str">
            <v>DE CO NTI</v>
          </cell>
          <cell r="AK198" t="str">
            <v>DE CO NTI</v>
          </cell>
          <cell r="AL198" t="str">
            <v>DE CO NTI</v>
          </cell>
          <cell r="AM198" t="str">
            <v>DE CO NTI</v>
          </cell>
          <cell r="AN198" t="str">
            <v>DE CO NTI</v>
          </cell>
          <cell r="AO198" t="str">
            <v>DE CO NTI</v>
          </cell>
        </row>
        <row r="199">
          <cell r="E199" t="str">
            <v>DE CO NTI</v>
          </cell>
          <cell r="F199" t="str">
            <v>DE VA</v>
          </cell>
          <cell r="G199">
            <v>4160</v>
          </cell>
          <cell r="H199">
            <v>195</v>
          </cell>
          <cell r="I199">
            <v>780.000001</v>
          </cell>
          <cell r="J199">
            <v>394.6616501222619</v>
          </cell>
          <cell r="K199">
            <v>426.08258299082166</v>
          </cell>
          <cell r="L199">
            <v>-128.29668224819602</v>
          </cell>
          <cell r="M199">
            <v>-37.870290440523803</v>
          </cell>
          <cell r="N199">
            <v>191.97561030210187</v>
          </cell>
          <cell r="O199">
            <v>2167.5941558441555</v>
          </cell>
          <cell r="P199">
            <v>5440</v>
          </cell>
          <cell r="Q199">
            <v>255</v>
          </cell>
          <cell r="R199">
            <v>1020.000001</v>
          </cell>
          <cell r="S199">
            <v>524.61226444446345</v>
          </cell>
          <cell r="T199">
            <v>565.16042786295407</v>
          </cell>
          <cell r="U199">
            <v>-58.818578107475631</v>
          </cell>
          <cell r="V199">
            <v>17.183790696407193</v>
          </cell>
          <cell r="W199">
            <v>440.7214436940547</v>
          </cell>
          <cell r="X199">
            <v>0</v>
          </cell>
          <cell r="Y199">
            <v>6400</v>
          </cell>
          <cell r="Z199">
            <v>300</v>
          </cell>
          <cell r="AA199">
            <v>1200.0000010000001</v>
          </cell>
          <cell r="AB199">
            <v>626.35001229272837</v>
          </cell>
          <cell r="AC199">
            <v>673.47216659137905</v>
          </cell>
          <cell r="AD199">
            <v>-63.224939126334988</v>
          </cell>
          <cell r="AE199">
            <v>56.461124296613917</v>
          </cell>
          <cell r="AF199">
            <v>572.21505675730134</v>
          </cell>
          <cell r="AG199">
            <v>0</v>
          </cell>
          <cell r="AH199" t="str">
            <v>DE CO NTI</v>
          </cell>
          <cell r="AI199" t="str">
            <v>DE CO NTI</v>
          </cell>
          <cell r="AJ199" t="str">
            <v>DE CO NTI</v>
          </cell>
          <cell r="AK199" t="str">
            <v>DE CO NTI</v>
          </cell>
          <cell r="AL199" t="str">
            <v>DE CO NTI</v>
          </cell>
          <cell r="AM199" t="str">
            <v>DE CO NTI</v>
          </cell>
          <cell r="AN199" t="str">
            <v>DE CO NTI</v>
          </cell>
          <cell r="AO199" t="str">
            <v>DE CO NTI</v>
          </cell>
        </row>
        <row r="200">
          <cell r="E200" t="str">
            <v>DE CO NTS</v>
          </cell>
          <cell r="F200" t="str">
            <v>DE VA</v>
          </cell>
          <cell r="G200">
            <v>10542.52835054</v>
          </cell>
          <cell r="H200">
            <v>499.73799999999994</v>
          </cell>
          <cell r="I200">
            <v>0</v>
          </cell>
          <cell r="J200">
            <v>1257.2582108945301</v>
          </cell>
          <cell r="K200">
            <v>1171.7102585745301</v>
          </cell>
          <cell r="L200">
            <v>-453.06792151550923</v>
          </cell>
          <cell r="M200">
            <v>0</v>
          </cell>
          <cell r="N200">
            <v>586.45621573902099</v>
          </cell>
          <cell r="O200">
            <v>229.7</v>
          </cell>
          <cell r="P200">
            <v>10542.52835054</v>
          </cell>
          <cell r="Q200">
            <v>499.73799999999994</v>
          </cell>
          <cell r="R200">
            <v>0</v>
          </cell>
          <cell r="S200">
            <v>1278.0046190806422</v>
          </cell>
          <cell r="T200">
            <v>1191.045013432044</v>
          </cell>
          <cell r="U200">
            <v>-419.47748304462743</v>
          </cell>
          <cell r="V200">
            <v>0</v>
          </cell>
          <cell r="W200">
            <v>639.3814090674166</v>
          </cell>
          <cell r="X200">
            <v>0</v>
          </cell>
          <cell r="Y200">
            <v>10542.52835054</v>
          </cell>
          <cell r="Z200">
            <v>499.73799999999994</v>
          </cell>
          <cell r="AA200">
            <v>0</v>
          </cell>
          <cell r="AB200">
            <v>1296.9702076277988</v>
          </cell>
          <cell r="AC200">
            <v>1208.7201214313754</v>
          </cell>
          <cell r="AD200">
            <v>-425.70252889300963</v>
          </cell>
          <cell r="AE200">
            <v>0</v>
          </cell>
          <cell r="AF200">
            <v>650.83147121836578</v>
          </cell>
          <cell r="AG200">
            <v>0</v>
          </cell>
          <cell r="AH200" t="str">
            <v>DE VA</v>
          </cell>
          <cell r="AI200" t="str">
            <v>DE VA</v>
          </cell>
          <cell r="AJ200" t="str">
            <v>DE VA</v>
          </cell>
          <cell r="AK200" t="str">
            <v>DE VA</v>
          </cell>
          <cell r="AL200" t="str">
            <v>DE CO NTS</v>
          </cell>
          <cell r="AM200" t="str">
            <v>DE CO NTS</v>
          </cell>
          <cell r="AN200" t="str">
            <v>DE CO NTS</v>
          </cell>
          <cell r="AO200" t="str">
            <v>DE CO NTS</v>
          </cell>
        </row>
        <row r="201">
          <cell r="E201" t="str">
            <v>DE CO NTS</v>
          </cell>
          <cell r="F201" t="str">
            <v>DE VA</v>
          </cell>
          <cell r="G201">
            <v>6407.0768117199996</v>
          </cell>
          <cell r="H201">
            <v>300.964</v>
          </cell>
          <cell r="I201">
            <v>0</v>
          </cell>
          <cell r="J201">
            <v>944.85136193056803</v>
          </cell>
          <cell r="K201">
            <v>820.91096389056804</v>
          </cell>
          <cell r="L201">
            <v>-265.89004183269333</v>
          </cell>
          <cell r="M201">
            <v>0</v>
          </cell>
          <cell r="N201">
            <v>463.41163285787468</v>
          </cell>
          <cell r="O201">
            <v>229.8</v>
          </cell>
          <cell r="P201">
            <v>6407.0768117199996</v>
          </cell>
          <cell r="Q201">
            <v>300.964</v>
          </cell>
          <cell r="R201">
            <v>0</v>
          </cell>
          <cell r="S201">
            <v>960.44264768233825</v>
          </cell>
          <cell r="T201">
            <v>834.45707064393855</v>
          </cell>
          <cell r="U201">
            <v>-246.08484479530875</v>
          </cell>
          <cell r="V201">
            <v>0</v>
          </cell>
          <cell r="W201">
            <v>496.76293664862976</v>
          </cell>
          <cell r="X201">
            <v>0</v>
          </cell>
          <cell r="Y201">
            <v>6407.0768117199996</v>
          </cell>
          <cell r="Z201">
            <v>300.964</v>
          </cell>
          <cell r="AA201">
            <v>0</v>
          </cell>
          <cell r="AB201">
            <v>974.69561657394377</v>
          </cell>
          <cell r="AC201">
            <v>846.84041357229421</v>
          </cell>
          <cell r="AD201">
            <v>-249.73674389207105</v>
          </cell>
          <cell r="AE201">
            <v>0</v>
          </cell>
          <cell r="AF201">
            <v>505.49438048022319</v>
          </cell>
          <cell r="AG201">
            <v>0</v>
          </cell>
          <cell r="AH201" t="str">
            <v>DE VA</v>
          </cell>
          <cell r="AI201" t="str">
            <v>DE VA</v>
          </cell>
          <cell r="AJ201" t="str">
            <v>DE VA</v>
          </cell>
          <cell r="AK201" t="str">
            <v>DE VA</v>
          </cell>
          <cell r="AL201" t="str">
            <v>DE CO NTS</v>
          </cell>
          <cell r="AM201" t="str">
            <v>DE CO NTS</v>
          </cell>
          <cell r="AN201" t="str">
            <v>DE CO NTS</v>
          </cell>
          <cell r="AO201" t="str">
            <v>DE CO NTS</v>
          </cell>
        </row>
        <row r="202">
          <cell r="E202" t="str">
            <v>DE CO NTS</v>
          </cell>
          <cell r="F202" t="str">
            <v>DE VA</v>
          </cell>
          <cell r="G202">
            <v>4426.3999999999996</v>
          </cell>
          <cell r="H202">
            <v>159</v>
          </cell>
          <cell r="I202">
            <v>715</v>
          </cell>
          <cell r="J202">
            <v>454.5005681162861</v>
          </cell>
          <cell r="K202">
            <v>453.96327811628618</v>
          </cell>
          <cell r="L202">
            <v>-111.10000000000001</v>
          </cell>
          <cell r="M202">
            <v>-25.074069512195138</v>
          </cell>
          <cell r="N202">
            <v>246.023208604091</v>
          </cell>
          <cell r="O202">
            <v>2216.6999999999998</v>
          </cell>
          <cell r="P202">
            <v>5901.4</v>
          </cell>
          <cell r="Q202">
            <v>212.00000000000003</v>
          </cell>
          <cell r="R202">
            <v>880</v>
          </cell>
          <cell r="S202">
            <v>615.99367222536557</v>
          </cell>
          <cell r="T202">
            <v>608.24879447681212</v>
          </cell>
          <cell r="U202">
            <v>-109.61977070213881</v>
          </cell>
          <cell r="V202">
            <v>29.30781510893453</v>
          </cell>
          <cell r="W202">
            <v>438.80759943835807</v>
          </cell>
          <cell r="X202">
            <v>0</v>
          </cell>
          <cell r="Y202">
            <v>7377.4949999999999</v>
          </cell>
          <cell r="Z202">
            <v>265</v>
          </cell>
          <cell r="AA202">
            <v>1100</v>
          </cell>
          <cell r="AB202">
            <v>785.65111529284275</v>
          </cell>
          <cell r="AC202">
            <v>774.54031622491527</v>
          </cell>
          <cell r="AD202">
            <v>-112.00908809935852</v>
          </cell>
          <cell r="AE202">
            <v>88.659272883084739</v>
          </cell>
          <cell r="AF202">
            <v>644.31556571316366</v>
          </cell>
          <cell r="AG202">
            <v>0</v>
          </cell>
          <cell r="AH202" t="str">
            <v>DE CO NTS</v>
          </cell>
          <cell r="AI202" t="str">
            <v>DE CO NTS</v>
          </cell>
          <cell r="AJ202" t="str">
            <v>DE CO NTS</v>
          </cell>
          <cell r="AK202" t="str">
            <v>DE CO NTS</v>
          </cell>
          <cell r="AL202" t="str">
            <v>DE CO NTS</v>
          </cell>
          <cell r="AM202" t="str">
            <v>DE CO NTS</v>
          </cell>
          <cell r="AN202" t="str">
            <v>DE CO NTS</v>
          </cell>
          <cell r="AO202" t="str">
            <v>DE CO NTS</v>
          </cell>
        </row>
        <row r="203">
          <cell r="E203" t="str">
            <v>DE CO NTS</v>
          </cell>
          <cell r="F203" t="str">
            <v>DE VA</v>
          </cell>
          <cell r="G203">
            <v>7117</v>
          </cell>
          <cell r="H203">
            <v>257</v>
          </cell>
          <cell r="I203">
            <v>0</v>
          </cell>
          <cell r="J203">
            <v>1005.3215463790085</v>
          </cell>
          <cell r="K203">
            <v>927.38093637900852</v>
          </cell>
          <cell r="L203">
            <v>-545.59321111401186</v>
          </cell>
          <cell r="M203">
            <v>0</v>
          </cell>
          <cell r="N203">
            <v>287.20279526499667</v>
          </cell>
          <cell r="O203">
            <v>268.65600000000001</v>
          </cell>
          <cell r="P203">
            <v>7828</v>
          </cell>
          <cell r="Q203">
            <v>282</v>
          </cell>
          <cell r="R203">
            <v>0</v>
          </cell>
          <cell r="S203">
            <v>1123.9166120830273</v>
          </cell>
          <cell r="T203">
            <v>1036.779507333863</v>
          </cell>
          <cell r="U203">
            <v>-588.07965044613968</v>
          </cell>
          <cell r="V203">
            <v>0</v>
          </cell>
          <cell r="W203">
            <v>344.66573688772326</v>
          </cell>
          <cell r="X203">
            <v>0</v>
          </cell>
          <cell r="Y203">
            <v>8600</v>
          </cell>
          <cell r="Z203">
            <v>300</v>
          </cell>
          <cell r="AA203">
            <v>0</v>
          </cell>
          <cell r="AB203">
            <v>1251.8739648774772</v>
          </cell>
          <cell r="AC203">
            <v>1154.819550839198</v>
          </cell>
          <cell r="AD203">
            <v>-645.03238423560731</v>
          </cell>
          <cell r="AE203">
            <v>0</v>
          </cell>
          <cell r="AF203">
            <v>395.49316660359068</v>
          </cell>
          <cell r="AG203">
            <v>0</v>
          </cell>
          <cell r="AH203" t="str">
            <v>DE CO NTS</v>
          </cell>
          <cell r="AI203" t="str">
            <v>DE CO NTS</v>
          </cell>
          <cell r="AJ203" t="str">
            <v>DE VA</v>
          </cell>
          <cell r="AK203" t="str">
            <v>DE CO NTS</v>
          </cell>
          <cell r="AL203" t="str">
            <v>DE CO NTS</v>
          </cell>
          <cell r="AM203" t="str">
            <v>DE CO NTS</v>
          </cell>
          <cell r="AN203" t="str">
            <v>DE CO NTS</v>
          </cell>
          <cell r="AO203" t="str">
            <v>DE CO NTS</v>
          </cell>
        </row>
        <row r="204">
          <cell r="E204" t="str">
            <v>DE DO NTS</v>
          </cell>
          <cell r="F204" t="str">
            <v>DE VA</v>
          </cell>
          <cell r="G204">
            <v>4000</v>
          </cell>
          <cell r="H204">
            <v>0</v>
          </cell>
          <cell r="I204">
            <v>0</v>
          </cell>
          <cell r="J204">
            <v>96.133632406966711</v>
          </cell>
          <cell r="K204">
            <v>96.133632406966711</v>
          </cell>
          <cell r="L204">
            <v>0</v>
          </cell>
          <cell r="M204">
            <v>0</v>
          </cell>
          <cell r="N204">
            <v>96.133632406966711</v>
          </cell>
          <cell r="O204">
            <v>0</v>
          </cell>
          <cell r="P204">
            <v>4000</v>
          </cell>
          <cell r="Q204">
            <v>0</v>
          </cell>
          <cell r="R204">
            <v>0</v>
          </cell>
          <cell r="S204">
            <v>98.066490851778894</v>
          </cell>
          <cell r="T204">
            <v>98.066490851778894</v>
          </cell>
          <cell r="U204">
            <v>0</v>
          </cell>
          <cell r="V204">
            <v>0</v>
          </cell>
          <cell r="W204">
            <v>98.066490851778894</v>
          </cell>
          <cell r="X204">
            <v>0</v>
          </cell>
          <cell r="Y204">
            <v>4500</v>
          </cell>
          <cell r="Z204">
            <v>0</v>
          </cell>
          <cell r="AA204">
            <v>0</v>
          </cell>
          <cell r="AB204">
            <v>114.93761727302166</v>
          </cell>
          <cell r="AC204">
            <v>114.93761727302166</v>
          </cell>
          <cell r="AD204">
            <v>0</v>
          </cell>
          <cell r="AE204">
            <v>0</v>
          </cell>
          <cell r="AF204">
            <v>114.93761727302166</v>
          </cell>
          <cell r="AG204">
            <v>0</v>
          </cell>
          <cell r="AH204" t="str">
            <v>DE VA</v>
          </cell>
          <cell r="AI204" t="str">
            <v>DE VA</v>
          </cell>
          <cell r="AJ204" t="str">
            <v>DE VA</v>
          </cell>
          <cell r="AK204" t="str">
            <v>DE VA</v>
          </cell>
          <cell r="AL204" t="str">
            <v>DE DO NTS</v>
          </cell>
          <cell r="AM204" t="str">
            <v>DE DO NTS</v>
          </cell>
          <cell r="AN204" t="str">
            <v>DE DO NTS</v>
          </cell>
          <cell r="AO204" t="str">
            <v>DE DO NTS</v>
          </cell>
        </row>
        <row r="205">
          <cell r="E205" t="str">
            <v>FR CO NTS</v>
          </cell>
          <cell r="F205" t="str">
            <v>FR VA</v>
          </cell>
          <cell r="G205">
            <v>7472.5036754743041</v>
          </cell>
          <cell r="H205">
            <v>1118.4784277268609</v>
          </cell>
          <cell r="I205">
            <v>1162.3894606293361</v>
          </cell>
          <cell r="J205">
            <v>1063.5643477696215</v>
          </cell>
          <cell r="K205">
            <v>958.25853736395561</v>
          </cell>
          <cell r="L205">
            <v>0</v>
          </cell>
          <cell r="M205">
            <v>-100</v>
          </cell>
          <cell r="N205">
            <v>315.43540532745544</v>
          </cell>
          <cell r="O205">
            <v>100</v>
          </cell>
          <cell r="P205">
            <v>7599.6320583342476</v>
          </cell>
          <cell r="Q205">
            <v>1129.6632120041295</v>
          </cell>
          <cell r="R205">
            <v>1203.0631018993424</v>
          </cell>
          <cell r="S205">
            <v>1100.5529682705078</v>
          </cell>
          <cell r="T205">
            <v>993.98450023496946</v>
          </cell>
          <cell r="U205">
            <v>0</v>
          </cell>
          <cell r="V205">
            <v>-101.32780682500083</v>
          </cell>
          <cell r="W205">
            <v>243.77183690613958</v>
          </cell>
          <cell r="X205">
            <v>2345.1990134917296</v>
          </cell>
          <cell r="Y205">
            <v>7730.1678588669984</v>
          </cell>
          <cell r="Z205">
            <v>1140.9598441241708</v>
          </cell>
          <cell r="AA205">
            <v>1245.3604818195622</v>
          </cell>
          <cell r="AB205">
            <v>1139.0211332451017</v>
          </cell>
          <cell r="AC205">
            <v>1031.1583153918593</v>
          </cell>
          <cell r="AD205">
            <v>0</v>
          </cell>
          <cell r="AE205">
            <v>-102.73925477509943</v>
          </cell>
          <cell r="AF205">
            <v>824.64013176382173</v>
          </cell>
          <cell r="AG205">
            <v>0</v>
          </cell>
          <cell r="AH205" t="str">
            <v>FR VA</v>
          </cell>
          <cell r="AI205" t="str">
            <v>FR VA</v>
          </cell>
          <cell r="AJ205" t="str">
            <v>FR VA</v>
          </cell>
          <cell r="AK205" t="str">
            <v>FR VA</v>
          </cell>
          <cell r="AL205" t="str">
            <v>FR VA</v>
          </cell>
          <cell r="AM205" t="str">
            <v>FR VA</v>
          </cell>
          <cell r="AN205" t="str">
            <v>FR VA</v>
          </cell>
          <cell r="AO205" t="str">
            <v>FR VA</v>
          </cell>
        </row>
        <row r="206">
          <cell r="E206" t="str">
            <v>FR CO NTS</v>
          </cell>
          <cell r="F206" t="str">
            <v>FR VA</v>
          </cell>
          <cell r="G206">
            <v>6965.9935469052398</v>
          </cell>
          <cell r="H206">
            <v>681.36479772736288</v>
          </cell>
          <cell r="I206">
            <v>1603.212844295278</v>
          </cell>
          <cell r="J206">
            <v>1035.5636405883283</v>
          </cell>
          <cell r="K206">
            <v>1031.920679677668</v>
          </cell>
          <cell r="L206">
            <v>0</v>
          </cell>
          <cell r="M206">
            <v>-100</v>
          </cell>
          <cell r="N206">
            <v>739.31237434336208</v>
          </cell>
          <cell r="O206">
            <v>3494.9247654016876</v>
          </cell>
          <cell r="P206">
            <v>7055.2467178340867</v>
          </cell>
          <cell r="Q206">
            <v>688.17844570463649</v>
          </cell>
          <cell r="R206">
            <v>1652.4587837266006</v>
          </cell>
          <cell r="S206">
            <v>1067.6157458158627</v>
          </cell>
          <cell r="T206">
            <v>1069.0242276412782</v>
          </cell>
          <cell r="U206">
            <v>0</v>
          </cell>
          <cell r="V206">
            <v>-96.233897063994391</v>
          </cell>
          <cell r="W206">
            <v>841.7355149686291</v>
          </cell>
          <cell r="X206">
            <v>0</v>
          </cell>
          <cell r="Y206">
            <v>7147.736149890613</v>
          </cell>
          <cell r="Z206">
            <v>695.06023016168297</v>
          </cell>
          <cell r="AA206">
            <v>1704.2410158318264</v>
          </cell>
          <cell r="AB206">
            <v>1100.8396319875237</v>
          </cell>
          <cell r="AC206">
            <v>1104.7079222216664</v>
          </cell>
          <cell r="AD206">
            <v>0</v>
          </cell>
          <cell r="AE206">
            <v>-98.650639090361892</v>
          </cell>
          <cell r="AF206">
            <v>870.70735922658434</v>
          </cell>
          <cell r="AG206">
            <v>0</v>
          </cell>
          <cell r="AH206" t="str">
            <v>FR VA</v>
          </cell>
          <cell r="AI206" t="str">
            <v>FR VA</v>
          </cell>
          <cell r="AJ206" t="str">
            <v>FR VA</v>
          </cell>
          <cell r="AK206" t="str">
            <v>FR VA</v>
          </cell>
          <cell r="AL206" t="str">
            <v>FR CO NTS</v>
          </cell>
          <cell r="AM206" t="str">
            <v>FR CO NTS</v>
          </cell>
          <cell r="AN206" t="str">
            <v>FR CO NTS</v>
          </cell>
          <cell r="AO206" t="str">
            <v>FR CO NTS</v>
          </cell>
        </row>
        <row r="207">
          <cell r="E207" t="str">
            <v>FR CO NTS</v>
          </cell>
          <cell r="F207" t="str">
            <v>FR VA</v>
          </cell>
          <cell r="G207">
            <v>7173.3212505132533</v>
          </cell>
          <cell r="H207">
            <v>945.78601615137723</v>
          </cell>
          <cell r="I207">
            <v>1578.1306751129157</v>
          </cell>
          <cell r="J207">
            <v>1282.6086760751787</v>
          </cell>
          <cell r="K207">
            <v>1193.6782003824992</v>
          </cell>
          <cell r="L207">
            <v>0</v>
          </cell>
          <cell r="M207">
            <v>-100</v>
          </cell>
          <cell r="N207">
            <v>734.93321547432913</v>
          </cell>
          <cell r="O207">
            <v>4180.8087935674994</v>
          </cell>
          <cell r="P207">
            <v>7310.3764628827985</v>
          </cell>
          <cell r="Q207">
            <v>955.24387631289119</v>
          </cell>
          <cell r="R207">
            <v>1636.7137767459035</v>
          </cell>
          <cell r="S207">
            <v>1330.5172578769866</v>
          </cell>
          <cell r="T207">
            <v>1241.8894840121927</v>
          </cell>
          <cell r="U207">
            <v>0</v>
          </cell>
          <cell r="V207">
            <v>-99.041944266709834</v>
          </cell>
          <cell r="W207">
            <v>993.94260983511492</v>
          </cell>
          <cell r="X207">
            <v>0</v>
          </cell>
          <cell r="Y207">
            <v>7451.4151073706153</v>
          </cell>
          <cell r="Z207">
            <v>964.79631507602005</v>
          </cell>
          <cell r="AA207">
            <v>1698.3055292877673</v>
          </cell>
          <cell r="AB207">
            <v>1380.2861162310617</v>
          </cell>
          <cell r="AC207">
            <v>1290.1982981254157</v>
          </cell>
          <cell r="AD207">
            <v>0</v>
          </cell>
          <cell r="AE207">
            <v>-103.47862177095669</v>
          </cell>
          <cell r="AF207">
            <v>1034.5351770786417</v>
          </cell>
          <cell r="AG207">
            <v>0</v>
          </cell>
          <cell r="AH207" t="str">
            <v>FR VA</v>
          </cell>
          <cell r="AI207" t="str">
            <v>FR VA</v>
          </cell>
          <cell r="AJ207" t="str">
            <v>FR VA</v>
          </cell>
          <cell r="AK207" t="str">
            <v>FR VA</v>
          </cell>
          <cell r="AL207" t="str">
            <v>FR CO NTS</v>
          </cell>
          <cell r="AM207" t="str">
            <v>FR CO NTS</v>
          </cell>
          <cell r="AN207" t="str">
            <v>FR CO NTS</v>
          </cell>
          <cell r="AO207" t="str">
            <v>FR CO NTS</v>
          </cell>
        </row>
        <row r="208">
          <cell r="E208" t="str">
            <v>FR CO NTS</v>
          </cell>
          <cell r="F208" t="str">
            <v>FR VA</v>
          </cell>
          <cell r="G208">
            <v>5764.8059703370955</v>
          </cell>
          <cell r="H208">
            <v>595.7933955505647</v>
          </cell>
          <cell r="I208">
            <v>1700</v>
          </cell>
          <cell r="J208">
            <v>859.65616553355085</v>
          </cell>
          <cell r="K208">
            <v>999.96485149353384</v>
          </cell>
          <cell r="L208">
            <v>-305.97844186850079</v>
          </cell>
          <cell r="M208">
            <v>52.379074360929053</v>
          </cell>
          <cell r="N208">
            <v>690.14640122049468</v>
          </cell>
          <cell r="O208">
            <v>4900</v>
          </cell>
          <cell r="P208">
            <v>6979.7611942610374</v>
          </cell>
          <cell r="Q208">
            <v>733.28417913915655</v>
          </cell>
          <cell r="R208">
            <v>1800</v>
          </cell>
          <cell r="S208">
            <v>1061.8398531364628</v>
          </cell>
          <cell r="T208">
            <v>1130.3760984389019</v>
          </cell>
          <cell r="U208">
            <v>-311.66938468758531</v>
          </cell>
          <cell r="V208">
            <v>16.034065011490156</v>
          </cell>
          <cell r="W208">
            <v>814.00731635465581</v>
          </cell>
          <cell r="X208">
            <v>873</v>
          </cell>
          <cell r="Y208">
            <v>8099.7014928263015</v>
          </cell>
          <cell r="Z208">
            <v>916.60522392394569</v>
          </cell>
          <cell r="AA208">
            <v>2024.9253732065754</v>
          </cell>
          <cell r="AB208">
            <v>1251.361924089183</v>
          </cell>
          <cell r="AC208">
            <v>1326.4333638046789</v>
          </cell>
          <cell r="AD208">
            <v>-217.53074422101051</v>
          </cell>
          <cell r="AE208">
            <v>33.797404748807594</v>
          </cell>
          <cell r="AF208">
            <v>1103.5762612056669</v>
          </cell>
          <cell r="AG208">
            <v>0</v>
          </cell>
          <cell r="AH208" t="str">
            <v>FR CO NTS</v>
          </cell>
          <cell r="AI208" t="str">
            <v>FR CO NTS</v>
          </cell>
          <cell r="AJ208" t="str">
            <v>FR VA</v>
          </cell>
          <cell r="AK208" t="str">
            <v>FR CO NTS</v>
          </cell>
          <cell r="AL208" t="str">
            <v>FR CO NTS</v>
          </cell>
          <cell r="AM208" t="str">
            <v>FR CO NTS</v>
          </cell>
          <cell r="AN208" t="str">
            <v>FR CO NTS</v>
          </cell>
          <cell r="AO208" t="str">
            <v>FR CO NTS</v>
          </cell>
        </row>
        <row r="209">
          <cell r="E209" t="str">
            <v>FR CO NTS</v>
          </cell>
          <cell r="F209" t="str">
            <v>FR VA</v>
          </cell>
          <cell r="G209">
            <v>1957.5</v>
          </cell>
          <cell r="H209">
            <v>244.08822804101169</v>
          </cell>
          <cell r="I209">
            <v>469.8</v>
          </cell>
          <cell r="J209">
            <v>333.12474945426521</v>
          </cell>
          <cell r="K209">
            <v>291.72936263129492</v>
          </cell>
          <cell r="L209">
            <v>-88.508806156125189</v>
          </cell>
          <cell r="M209">
            <v>-40.833632819325771</v>
          </cell>
          <cell r="N209">
            <v>201.57992253130382</v>
          </cell>
          <cell r="O209">
            <v>1734.9376724999997</v>
          </cell>
          <cell r="P209">
            <v>2175</v>
          </cell>
          <cell r="Q209">
            <v>271.20914226779075</v>
          </cell>
          <cell r="R209">
            <v>522</v>
          </cell>
          <cell r="S209">
            <v>377.72558414747056</v>
          </cell>
          <cell r="T209">
            <v>335.9284940433493</v>
          </cell>
          <cell r="U209">
            <v>-56.239007220119873</v>
          </cell>
          <cell r="V209">
            <v>-39.2314542937211</v>
          </cell>
          <cell r="W209">
            <v>277.8304956959463</v>
          </cell>
          <cell r="X209">
            <v>0</v>
          </cell>
          <cell r="Y209">
            <v>2500</v>
          </cell>
          <cell r="Z209">
            <v>311.73464628481702</v>
          </cell>
          <cell r="AA209">
            <v>600</v>
          </cell>
          <cell r="AB209">
            <v>443.08112612865335</v>
          </cell>
          <cell r="AC209">
            <v>402.73701661028355</v>
          </cell>
          <cell r="AD209">
            <v>-57.762889720126275</v>
          </cell>
          <cell r="AE209">
            <v>-35.114113663780266</v>
          </cell>
          <cell r="AF209">
            <v>342.79498397163871</v>
          </cell>
          <cell r="AG209">
            <v>0</v>
          </cell>
          <cell r="AH209" t="str">
            <v>FR CO NTS</v>
          </cell>
          <cell r="AI209" t="str">
            <v>FR CO NTS</v>
          </cell>
          <cell r="AJ209" t="str">
            <v>FR CO NTS</v>
          </cell>
          <cell r="AK209" t="str">
            <v>FR CO NTS</v>
          </cell>
          <cell r="AL209" t="str">
            <v>FR CO NTS</v>
          </cell>
          <cell r="AM209" t="str">
            <v>FR CO NTS</v>
          </cell>
          <cell r="AN209" t="str">
            <v>FR CO NTS</v>
          </cell>
          <cell r="AO209" t="str">
            <v>FR CO NTS</v>
          </cell>
        </row>
        <row r="210">
          <cell r="E210" t="str">
            <v>FR CO NTS</v>
          </cell>
          <cell r="F210" t="str">
            <v>FR VA</v>
          </cell>
          <cell r="G210">
            <v>6390.0000000000009</v>
          </cell>
          <cell r="H210">
            <v>807.46876671823338</v>
          </cell>
          <cell r="I210">
            <v>1576</v>
          </cell>
          <cell r="J210">
            <v>1187.0747855485829</v>
          </cell>
          <cell r="K210">
            <v>1430.8259341560695</v>
          </cell>
          <cell r="L210">
            <v>-533.76449369330703</v>
          </cell>
          <cell r="M210">
            <v>165.33566010715765</v>
          </cell>
          <cell r="N210">
            <v>883.6411877778803</v>
          </cell>
          <cell r="O210">
            <v>4821.1182499999986</v>
          </cell>
          <cell r="P210">
            <v>7100</v>
          </cell>
          <cell r="Q210">
            <v>897.18751857581481</v>
          </cell>
          <cell r="R210">
            <v>1592</v>
          </cell>
          <cell r="S210">
            <v>1347.88075160567</v>
          </cell>
          <cell r="T210">
            <v>1588.10550041483</v>
          </cell>
          <cell r="U210">
            <v>-241.47578762532808</v>
          </cell>
          <cell r="V210">
            <v>130.86828943135822</v>
          </cell>
          <cell r="W210">
            <v>1274.7093500423348</v>
          </cell>
          <cell r="X210">
            <v>0</v>
          </cell>
          <cell r="Y210">
            <v>7100</v>
          </cell>
          <cell r="Z210">
            <v>897.18751857581481</v>
          </cell>
          <cell r="AA210">
            <v>1600</v>
          </cell>
          <cell r="AB210">
            <v>1376.9749483639068</v>
          </cell>
          <cell r="AC210">
            <v>1617.5482991534163</v>
          </cell>
          <cell r="AD210">
            <v>-249.25532534508673</v>
          </cell>
          <cell r="AE210">
            <v>124.63964966846173</v>
          </cell>
          <cell r="AF210">
            <v>1285.9462461981707</v>
          </cell>
          <cell r="AG210">
            <v>0</v>
          </cell>
          <cell r="AH210" t="str">
            <v>FR VA</v>
          </cell>
          <cell r="AI210" t="str">
            <v>FR VA</v>
          </cell>
          <cell r="AJ210" t="str">
            <v>FR VA</v>
          </cell>
          <cell r="AK210" t="str">
            <v>FR VA</v>
          </cell>
          <cell r="AL210" t="str">
            <v>FR VA</v>
          </cell>
          <cell r="AM210" t="str">
            <v>FR VA</v>
          </cell>
          <cell r="AN210" t="str">
            <v>FR VA</v>
          </cell>
          <cell r="AO210" t="str">
            <v>FR VA</v>
          </cell>
        </row>
        <row r="211">
          <cell r="E211" t="str">
            <v>FR CO NTS</v>
          </cell>
          <cell r="F211" t="str">
            <v>FR VA</v>
          </cell>
          <cell r="G211">
            <v>5050</v>
          </cell>
          <cell r="H211">
            <v>394.91276896891281</v>
          </cell>
          <cell r="I211">
            <v>1020</v>
          </cell>
          <cell r="J211">
            <v>730.7790127992622</v>
          </cell>
          <cell r="K211">
            <v>888.87598279926215</v>
          </cell>
          <cell r="L211">
            <v>-464.28885344365466</v>
          </cell>
          <cell r="M211">
            <v>-11.135281601481552</v>
          </cell>
          <cell r="N211">
            <v>256.02815621959223</v>
          </cell>
          <cell r="O211">
            <v>2414.2632499999995</v>
          </cell>
          <cell r="P211">
            <v>5550</v>
          </cell>
          <cell r="Q211">
            <v>441.37309472996139</v>
          </cell>
          <cell r="R211">
            <v>1194</v>
          </cell>
          <cell r="S211">
            <v>828.74340585252276</v>
          </cell>
          <cell r="T211">
            <v>1015.3089199225227</v>
          </cell>
          <cell r="U211">
            <v>-271.68967323643329</v>
          </cell>
          <cell r="V211">
            <v>20.200133448611972</v>
          </cell>
          <cell r="W211">
            <v>587.06325118891198</v>
          </cell>
          <cell r="X211">
            <v>0</v>
          </cell>
          <cell r="Y211">
            <v>5900</v>
          </cell>
          <cell r="Z211">
            <v>464.60325761048568</v>
          </cell>
          <cell r="AA211">
            <v>1200</v>
          </cell>
          <cell r="AB211">
            <v>902.85065301078737</v>
          </cell>
          <cell r="AC211">
            <v>1087.5775641063494</v>
          </cell>
          <cell r="AD211">
            <v>-293.96082601231092</v>
          </cell>
          <cell r="AE211">
            <v>-1.174471533629923</v>
          </cell>
          <cell r="AF211">
            <v>600.72173701307474</v>
          </cell>
          <cell r="AG211">
            <v>0</v>
          </cell>
          <cell r="AH211" t="str">
            <v>FR CO NTS</v>
          </cell>
          <cell r="AI211" t="str">
            <v>FR CO NTS</v>
          </cell>
          <cell r="AJ211" t="str">
            <v>FR VA</v>
          </cell>
          <cell r="AK211" t="str">
            <v>FR CO NTS</v>
          </cell>
          <cell r="AL211" t="str">
            <v>FR CO NTS</v>
          </cell>
          <cell r="AM211" t="str">
            <v>FR CO NTS</v>
          </cell>
          <cell r="AN211" t="str">
            <v>FR CO NTS</v>
          </cell>
          <cell r="AO211" t="str">
            <v>FR CO NTS</v>
          </cell>
        </row>
        <row r="212">
          <cell r="E212" t="str">
            <v>FR CO NTS</v>
          </cell>
          <cell r="F212" t="str">
            <v>FR VA</v>
          </cell>
          <cell r="G212">
            <v>7101.7585705086185</v>
          </cell>
          <cell r="H212">
            <v>678.59310197365653</v>
          </cell>
          <cell r="I212">
            <v>1660.5</v>
          </cell>
          <cell r="J212">
            <v>961.457919714735</v>
          </cell>
          <cell r="K212">
            <v>1237.2574020117734</v>
          </cell>
          <cell r="L212">
            <v>-644.32381306579055</v>
          </cell>
          <cell r="M212">
            <v>-16.994062629158861</v>
          </cell>
          <cell r="N212">
            <v>575.93952631682396</v>
          </cell>
          <cell r="O212">
            <v>4842.057499999999</v>
          </cell>
          <cell r="P212">
            <v>7937.2595788037506</v>
          </cell>
          <cell r="Q212">
            <v>758.42758455879255</v>
          </cell>
          <cell r="R212">
            <v>1752.75</v>
          </cell>
          <cell r="S212">
            <v>1099.3570340909498</v>
          </cell>
          <cell r="T212">
            <v>1387.7500348397878</v>
          </cell>
          <cell r="U212">
            <v>-302.62702860823225</v>
          </cell>
          <cell r="V212">
            <v>-53.341284008878993</v>
          </cell>
          <cell r="W212">
            <v>1031.7817222226765</v>
          </cell>
          <cell r="X212">
            <v>0</v>
          </cell>
          <cell r="Y212">
            <v>9105.0100829513176</v>
          </cell>
          <cell r="Z212">
            <v>798.34482585136061</v>
          </cell>
          <cell r="AA212">
            <v>1845</v>
          </cell>
          <cell r="AB212">
            <v>1273.1980776434289</v>
          </cell>
          <cell r="AC212">
            <v>1572.4243274709502</v>
          </cell>
          <cell r="AD212">
            <v>-311.30189481197277</v>
          </cell>
          <cell r="AE212">
            <v>-115.53507975966158</v>
          </cell>
          <cell r="AF212">
            <v>1145.5873528993159</v>
          </cell>
          <cell r="AG212">
            <v>0</v>
          </cell>
          <cell r="AH212" t="str">
            <v>FR CO NTS</v>
          </cell>
          <cell r="AI212" t="str">
            <v>FR CO NTS</v>
          </cell>
          <cell r="AJ212" t="str">
            <v>FR VA</v>
          </cell>
          <cell r="AK212" t="str">
            <v>FR CO NTS</v>
          </cell>
          <cell r="AL212" t="str">
            <v>FR CO NTS</v>
          </cell>
          <cell r="AM212" t="str">
            <v>FR CO NTS</v>
          </cell>
          <cell r="AN212" t="str">
            <v>FR CO NTS</v>
          </cell>
          <cell r="AO212" t="str">
            <v>FR CO NTS</v>
          </cell>
        </row>
        <row r="213">
          <cell r="E213" t="str">
            <v>FR CO NTS</v>
          </cell>
          <cell r="F213" t="str">
            <v>FR VA</v>
          </cell>
          <cell r="G213">
            <v>10800.000000000002</v>
          </cell>
          <cell r="H213">
            <v>1026.4433475231779</v>
          </cell>
          <cell r="I213">
            <v>2758</v>
          </cell>
          <cell r="J213">
            <v>1837.8371269416527</v>
          </cell>
          <cell r="K213">
            <v>2287.8965532851985</v>
          </cell>
          <cell r="L213">
            <v>-812.0992575534176</v>
          </cell>
          <cell r="M213">
            <v>172.14253347798808</v>
          </cell>
          <cell r="N213">
            <v>1348.5041863545241</v>
          </cell>
          <cell r="O213">
            <v>8035.7549999999983</v>
          </cell>
          <cell r="P213">
            <v>12000</v>
          </cell>
          <cell r="Q213">
            <v>1140.4926083590867</v>
          </cell>
          <cell r="R213">
            <v>2786</v>
          </cell>
          <cell r="S213">
            <v>2089.4629534526966</v>
          </cell>
          <cell r="T213">
            <v>2536.5099411157639</v>
          </cell>
          <cell r="U213">
            <v>-475.17448819182289</v>
          </cell>
          <cell r="V213">
            <v>113.31749478344427</v>
          </cell>
          <cell r="W213">
            <v>1834.959846201602</v>
          </cell>
          <cell r="X213">
            <v>0</v>
          </cell>
          <cell r="Y213">
            <v>12000</v>
          </cell>
          <cell r="Z213">
            <v>1140.4926083590867</v>
          </cell>
          <cell r="AA213">
            <v>2800</v>
          </cell>
          <cell r="AB213">
            <v>2137.1888310891677</v>
          </cell>
          <cell r="AC213">
            <v>2585.3976033368604</v>
          </cell>
          <cell r="AD213">
            <v>-493.08306245118138</v>
          </cell>
          <cell r="AE213">
            <v>95.862630122273899</v>
          </cell>
          <cell r="AF213">
            <v>1841.4524223010001</v>
          </cell>
          <cell r="AG213">
            <v>0</v>
          </cell>
          <cell r="AH213" t="str">
            <v>FR VA</v>
          </cell>
          <cell r="AI213" t="str">
            <v>FR VA</v>
          </cell>
          <cell r="AJ213" t="str">
            <v>FR VA</v>
          </cell>
          <cell r="AK213" t="str">
            <v>FR VA</v>
          </cell>
          <cell r="AL213" t="str">
            <v>FR VA</v>
          </cell>
          <cell r="AM213" t="str">
            <v>FR VA</v>
          </cell>
          <cell r="AN213" t="str">
            <v>FR VA</v>
          </cell>
          <cell r="AO213" t="str">
            <v>FR VA</v>
          </cell>
        </row>
        <row r="214">
          <cell r="E214" t="str">
            <v>LU VA</v>
          </cell>
          <cell r="F214" t="str">
            <v>LU VA</v>
          </cell>
          <cell r="G214">
            <v>0</v>
          </cell>
          <cell r="H214">
            <v>0</v>
          </cell>
          <cell r="I214">
            <v>61578.060599999997</v>
          </cell>
          <cell r="J214">
            <v>0</v>
          </cell>
          <cell r="K214">
            <v>8652.0152949999992</v>
          </cell>
          <cell r="L214">
            <v>-26</v>
          </cell>
          <cell r="M214">
            <v>1244.2986499999997</v>
          </cell>
          <cell r="N214">
            <v>8626.0152949999992</v>
          </cell>
          <cell r="O214">
            <v>795.48554924999996</v>
          </cell>
          <cell r="P214">
            <v>0</v>
          </cell>
          <cell r="Q214">
            <v>0</v>
          </cell>
          <cell r="R214">
            <v>62501.73150899999</v>
          </cell>
          <cell r="S214">
            <v>0</v>
          </cell>
          <cell r="T214">
            <v>8781.7955244249988</v>
          </cell>
          <cell r="U214">
            <v>0</v>
          </cell>
          <cell r="V214">
            <v>1262.96312975</v>
          </cell>
          <cell r="W214">
            <v>8781.7955244249988</v>
          </cell>
          <cell r="X214">
            <v>0</v>
          </cell>
          <cell r="Y214">
            <v>0</v>
          </cell>
          <cell r="Z214">
            <v>0</v>
          </cell>
          <cell r="AA214">
            <v>63126.748824089991</v>
          </cell>
          <cell r="AB214">
            <v>0</v>
          </cell>
          <cell r="AC214">
            <v>8869.6134796692477</v>
          </cell>
          <cell r="AD214">
            <v>0</v>
          </cell>
          <cell r="AE214">
            <v>1275.5927610474982</v>
          </cell>
          <cell r="AF214">
            <v>8869.6134796692477</v>
          </cell>
          <cell r="AG214">
            <v>0</v>
          </cell>
          <cell r="AH214" t="str">
            <v>LU VA</v>
          </cell>
          <cell r="AI214" t="str">
            <v>LU VA</v>
          </cell>
          <cell r="AJ214" t="str">
            <v>LU VA</v>
          </cell>
          <cell r="AK214" t="str">
            <v>LU VA</v>
          </cell>
          <cell r="AL214" t="str">
            <v>LU VA</v>
          </cell>
          <cell r="AM214" t="str">
            <v>LU VA</v>
          </cell>
          <cell r="AN214" t="str">
            <v>LU VA</v>
          </cell>
          <cell r="AO214" t="str">
            <v>LU VA</v>
          </cell>
        </row>
        <row r="215">
          <cell r="E215" t="str">
            <v>LU VA</v>
          </cell>
          <cell r="F215" t="str">
            <v>LU VA</v>
          </cell>
          <cell r="G215">
            <v>0</v>
          </cell>
          <cell r="H215">
            <v>0</v>
          </cell>
          <cell r="I215">
            <v>61578.060599999997</v>
          </cell>
          <cell r="J215">
            <v>0</v>
          </cell>
          <cell r="K215">
            <v>8652.0152949999992</v>
          </cell>
          <cell r="L215">
            <v>-26</v>
          </cell>
          <cell r="M215">
            <v>1244.2986499999997</v>
          </cell>
          <cell r="N215">
            <v>8626.0152949999992</v>
          </cell>
          <cell r="O215">
            <v>795.48554924999996</v>
          </cell>
          <cell r="P215">
            <v>0</v>
          </cell>
          <cell r="Q215">
            <v>0</v>
          </cell>
          <cell r="R215">
            <v>62501.73150899999</v>
          </cell>
          <cell r="S215">
            <v>0</v>
          </cell>
          <cell r="T215">
            <v>8781.7955244249988</v>
          </cell>
          <cell r="U215">
            <v>0</v>
          </cell>
          <cell r="V215">
            <v>1262.96312975</v>
          </cell>
          <cell r="W215">
            <v>8781.7955244249988</v>
          </cell>
          <cell r="X215">
            <v>0</v>
          </cell>
          <cell r="Y215">
            <v>0</v>
          </cell>
          <cell r="Z215">
            <v>0</v>
          </cell>
          <cell r="AA215">
            <v>63126.748824089991</v>
          </cell>
          <cell r="AB215">
            <v>0</v>
          </cell>
          <cell r="AC215">
            <v>8869.6134796692477</v>
          </cell>
          <cell r="AD215">
            <v>0</v>
          </cell>
          <cell r="AE215">
            <v>1275.5927610474982</v>
          </cell>
          <cell r="AF215">
            <v>8869.6134796692477</v>
          </cell>
          <cell r="AG215">
            <v>0</v>
          </cell>
          <cell r="AH215" t="str">
            <v>LU VA</v>
          </cell>
          <cell r="AI215" t="str">
            <v>LU VA</v>
          </cell>
          <cell r="AJ215" t="str">
            <v>LU VA</v>
          </cell>
          <cell r="AK215" t="str">
            <v>LU VA</v>
          </cell>
          <cell r="AL215" t="str">
            <v>LU VA</v>
          </cell>
          <cell r="AM215" t="str">
            <v>LU VA</v>
          </cell>
          <cell r="AN215" t="str">
            <v>LU VA</v>
          </cell>
          <cell r="AO215" t="str">
            <v>LU VA</v>
          </cell>
        </row>
        <row r="216">
          <cell r="E216" t="str">
            <v>LU VA</v>
          </cell>
          <cell r="F216" t="str">
            <v>LU VA</v>
          </cell>
          <cell r="G216">
            <v>0</v>
          </cell>
          <cell r="H216">
            <v>0</v>
          </cell>
          <cell r="I216">
            <v>61578.060599999997</v>
          </cell>
          <cell r="J216">
            <v>0</v>
          </cell>
          <cell r="K216">
            <v>8652.0152949999992</v>
          </cell>
          <cell r="L216">
            <v>-26</v>
          </cell>
          <cell r="M216">
            <v>1244.2986499999997</v>
          </cell>
          <cell r="N216">
            <v>8626.0152949999992</v>
          </cell>
          <cell r="O216">
            <v>795.48554924999996</v>
          </cell>
          <cell r="P216">
            <v>0</v>
          </cell>
          <cell r="Q216">
            <v>0</v>
          </cell>
          <cell r="R216">
            <v>62501.73150899999</v>
          </cell>
          <cell r="S216">
            <v>0</v>
          </cell>
          <cell r="T216">
            <v>8781.7955244249988</v>
          </cell>
          <cell r="U216">
            <v>0</v>
          </cell>
          <cell r="V216">
            <v>1262.96312975</v>
          </cell>
          <cell r="W216">
            <v>8781.7955244249988</v>
          </cell>
          <cell r="X216">
            <v>0</v>
          </cell>
          <cell r="Y216">
            <v>0</v>
          </cell>
          <cell r="Z216">
            <v>0</v>
          </cell>
          <cell r="AA216">
            <v>63126.748824089991</v>
          </cell>
          <cell r="AB216">
            <v>0</v>
          </cell>
          <cell r="AC216">
            <v>8869.6134796692477</v>
          </cell>
          <cell r="AD216">
            <v>0</v>
          </cell>
          <cell r="AE216">
            <v>1275.5927610474982</v>
          </cell>
          <cell r="AF216">
            <v>8869.6134796692477</v>
          </cell>
          <cell r="AG216">
            <v>0</v>
          </cell>
          <cell r="AH216" t="str">
            <v>LU VA</v>
          </cell>
          <cell r="AI216" t="str">
            <v>LU VA</v>
          </cell>
          <cell r="AJ216" t="str">
            <v>LU VA</v>
          </cell>
          <cell r="AK216" t="str">
            <v>LU VA</v>
          </cell>
          <cell r="AL216" t="str">
            <v>LU VA</v>
          </cell>
          <cell r="AM216" t="str">
            <v>LU VA</v>
          </cell>
          <cell r="AN216" t="str">
            <v>LU VA</v>
          </cell>
          <cell r="AO216" t="str">
            <v>LU VA</v>
          </cell>
        </row>
        <row r="217">
          <cell r="E217" t="str">
            <v>MY KDR</v>
          </cell>
          <cell r="F217" t="str">
            <v>MY VA</v>
          </cell>
          <cell r="G217">
            <v>1247.6542412233907</v>
          </cell>
          <cell r="H217">
            <v>543.72889600000008</v>
          </cell>
          <cell r="I217">
            <v>0</v>
          </cell>
          <cell r="J217">
            <v>231.27150980412264</v>
          </cell>
          <cell r="K217">
            <v>148.2870831694176</v>
          </cell>
          <cell r="L217">
            <v>-41.501566013707084</v>
          </cell>
          <cell r="M217">
            <v>0</v>
          </cell>
          <cell r="N217">
            <v>106.78551715571054</v>
          </cell>
          <cell r="O217">
            <v>527.87244999999996</v>
          </cell>
          <cell r="P217">
            <v>1817.8886585529685</v>
          </cell>
          <cell r="Q217">
            <v>674.22383104000028</v>
          </cell>
          <cell r="R217">
            <v>0</v>
          </cell>
          <cell r="S217">
            <v>365.6728515079389</v>
          </cell>
          <cell r="T217">
            <v>247.80997618196426</v>
          </cell>
          <cell r="U217">
            <v>-44.373678990022569</v>
          </cell>
          <cell r="V217">
            <v>0</v>
          </cell>
          <cell r="W217">
            <v>203.43629719194169</v>
          </cell>
          <cell r="X217">
            <v>0</v>
          </cell>
          <cell r="Y217">
            <v>2078.1892064905378</v>
          </cell>
          <cell r="Z217">
            <v>727.07427973120025</v>
          </cell>
          <cell r="AA217">
            <v>0</v>
          </cell>
          <cell r="AB217">
            <v>442.02009791584044</v>
          </cell>
          <cell r="AC217">
            <v>303.05319822827175</v>
          </cell>
          <cell r="AD217">
            <v>-46.515507809824506</v>
          </cell>
          <cell r="AE217">
            <v>0</v>
          </cell>
          <cell r="AF217">
            <v>256.53769041844726</v>
          </cell>
          <cell r="AG217">
            <v>0</v>
          </cell>
          <cell r="AH217" t="str">
            <v>MY KDR</v>
          </cell>
          <cell r="AI217" t="str">
            <v>MY KDR</v>
          </cell>
          <cell r="AJ217" t="str">
            <v>MY VA</v>
          </cell>
          <cell r="AK217" t="str">
            <v>MY KDR</v>
          </cell>
          <cell r="AL217" t="str">
            <v>MY KDR</v>
          </cell>
          <cell r="AM217" t="str">
            <v>MY KDR</v>
          </cell>
          <cell r="AN217" t="str">
            <v>MY KDR</v>
          </cell>
          <cell r="AO217" t="str">
            <v>MY KDR</v>
          </cell>
        </row>
        <row r="218">
          <cell r="E218" t="str">
            <v>MY KDR</v>
          </cell>
          <cell r="F218" t="str">
            <v>MY VA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-37.533447236180905</v>
          </cell>
          <cell r="M218">
            <v>0</v>
          </cell>
          <cell r="N218">
            <v>-37.533447236180905</v>
          </cell>
          <cell r="O218">
            <v>0</v>
          </cell>
          <cell r="P218">
            <v>311.30219999999895</v>
          </cell>
          <cell r="Q218">
            <v>45.778249999999844</v>
          </cell>
          <cell r="R218">
            <v>0</v>
          </cell>
          <cell r="S218">
            <v>59.080964533379195</v>
          </cell>
          <cell r="T218">
            <v>49.885549268399579</v>
          </cell>
          <cell r="U218">
            <v>-39.064659814309096</v>
          </cell>
          <cell r="V218">
            <v>0</v>
          </cell>
          <cell r="W218">
            <v>9.9087003315267754</v>
          </cell>
          <cell r="X218">
            <v>1513.6</v>
          </cell>
          <cell r="Y218">
            <v>579.38508599999909</v>
          </cell>
          <cell r="Z218">
            <v>80.020380999999816</v>
          </cell>
          <cell r="AA218">
            <v>0</v>
          </cell>
          <cell r="AB218">
            <v>114.13511358116349</v>
          </cell>
          <cell r="AC218">
            <v>96.348946732291481</v>
          </cell>
          <cell r="AD218">
            <v>-40.842836965140776</v>
          </cell>
          <cell r="AE218">
            <v>0</v>
          </cell>
          <cell r="AF218">
            <v>53.748694478943584</v>
          </cell>
          <cell r="AG218">
            <v>0</v>
          </cell>
          <cell r="AH218" t="str">
            <v>MY KDR</v>
          </cell>
          <cell r="AI218" t="str">
            <v>MY KDR</v>
          </cell>
          <cell r="AJ218" t="str">
            <v>MY VA</v>
          </cell>
          <cell r="AK218" t="str">
            <v>MY KDR</v>
          </cell>
          <cell r="AL218" t="str">
            <v>MY KDR</v>
          </cell>
          <cell r="AM218" t="str">
            <v>MY KDR</v>
          </cell>
          <cell r="AN218" t="str">
            <v>MY KDR</v>
          </cell>
          <cell r="AO218" t="str">
            <v>MY KDR</v>
          </cell>
        </row>
        <row r="219">
          <cell r="E219" t="str">
            <v>MY KDR</v>
          </cell>
          <cell r="F219" t="str">
            <v>MY VA</v>
          </cell>
          <cell r="G219">
            <v>1683.1694879999998</v>
          </cell>
          <cell r="H219">
            <v>420.75199999999904</v>
          </cell>
          <cell r="I219">
            <v>0</v>
          </cell>
          <cell r="J219">
            <v>310.38535537225204</v>
          </cell>
          <cell r="K219">
            <v>260.37223622801349</v>
          </cell>
          <cell r="L219">
            <v>-42.750137743324501</v>
          </cell>
          <cell r="M219">
            <v>0</v>
          </cell>
          <cell r="N219">
            <v>217.62209848468902</v>
          </cell>
          <cell r="O219">
            <v>1113.4212478999998</v>
          </cell>
          <cell r="P219">
            <v>2737.9568616400002</v>
          </cell>
          <cell r="Q219">
            <v>701.00116000000025</v>
          </cell>
          <cell r="R219">
            <v>0</v>
          </cell>
          <cell r="S219">
            <v>547.41513958228006</v>
          </cell>
          <cell r="T219">
            <v>473.66358866817501</v>
          </cell>
          <cell r="U219">
            <v>-47.087068101946898</v>
          </cell>
          <cell r="V219">
            <v>0</v>
          </cell>
          <cell r="W219">
            <v>426.57652056622811</v>
          </cell>
          <cell r="X219">
            <v>0</v>
          </cell>
          <cell r="Y219">
            <v>3457.0080164619999</v>
          </cell>
          <cell r="Z219">
            <v>897.2319580000003</v>
          </cell>
          <cell r="AA219">
            <v>0</v>
          </cell>
          <cell r="AB219">
            <v>717.851413274979</v>
          </cell>
          <cell r="AC219">
            <v>627.63398300902918</v>
          </cell>
          <cell r="AD219">
            <v>-50.705590705133737</v>
          </cell>
          <cell r="AE219">
            <v>0</v>
          </cell>
          <cell r="AF219">
            <v>576.92839230389541</v>
          </cell>
          <cell r="AG219">
            <v>0</v>
          </cell>
          <cell r="AH219" t="str">
            <v>MY KDR</v>
          </cell>
          <cell r="AI219" t="str">
            <v>MY KDR</v>
          </cell>
          <cell r="AJ219" t="str">
            <v>MY VA</v>
          </cell>
          <cell r="AK219" t="str">
            <v>MY KDR</v>
          </cell>
          <cell r="AL219" t="str">
            <v>MY KDR</v>
          </cell>
          <cell r="AM219" t="str">
            <v>MY KDR</v>
          </cell>
          <cell r="AN219" t="str">
            <v>MY KDR</v>
          </cell>
          <cell r="AO219" t="str">
            <v>MY KDR</v>
          </cell>
        </row>
        <row r="220">
          <cell r="E220" t="str">
            <v>MY KDR</v>
          </cell>
          <cell r="F220" t="str">
            <v>MY VA</v>
          </cell>
          <cell r="G220">
            <v>1537</v>
          </cell>
          <cell r="H220">
            <v>144</v>
          </cell>
          <cell r="I220">
            <v>17.183288409703504</v>
          </cell>
          <cell r="O220">
            <v>243</v>
          </cell>
          <cell r="P220">
            <v>2268</v>
          </cell>
          <cell r="Q220">
            <v>213</v>
          </cell>
          <cell r="R220">
            <v>35.040431266846362</v>
          </cell>
          <cell r="X220">
            <v>0</v>
          </cell>
          <cell r="Y220">
            <v>2590</v>
          </cell>
          <cell r="Z220">
            <v>241</v>
          </cell>
          <cell r="AA220">
            <v>53.908355795148246</v>
          </cell>
          <cell r="AG220">
            <v>0</v>
          </cell>
          <cell r="AH220" t="str">
            <v>MY KDR</v>
          </cell>
          <cell r="AI220" t="str">
            <v>MY KDR</v>
          </cell>
          <cell r="AJ220" t="str">
            <v>MY KDR</v>
          </cell>
          <cell r="AK220" t="str">
            <v>MY KDR</v>
          </cell>
          <cell r="AL220" t="str">
            <v>MY VA</v>
          </cell>
          <cell r="AM220" t="str">
            <v>MY VA</v>
          </cell>
          <cell r="AN220" t="str">
            <v>MY VA</v>
          </cell>
          <cell r="AO220" t="str">
            <v>MY VA</v>
          </cell>
        </row>
        <row r="221">
          <cell r="E221" t="str">
            <v>MY KDR</v>
          </cell>
          <cell r="F221" t="str">
            <v>MY VA</v>
          </cell>
          <cell r="G221">
            <v>1186</v>
          </cell>
          <cell r="H221">
            <v>65</v>
          </cell>
          <cell r="I221">
            <v>13.140161725067385</v>
          </cell>
          <cell r="O221">
            <v>209</v>
          </cell>
          <cell r="P221">
            <v>1645</v>
          </cell>
          <cell r="Q221">
            <v>90</v>
          </cell>
          <cell r="R221">
            <v>26.954177897574123</v>
          </cell>
          <cell r="X221">
            <v>0</v>
          </cell>
          <cell r="Y221">
            <v>1952</v>
          </cell>
          <cell r="Z221">
            <v>105</v>
          </cell>
          <cell r="AA221">
            <v>41.442048517520213</v>
          </cell>
          <cell r="AG221">
            <v>0</v>
          </cell>
          <cell r="AH221" t="str">
            <v>MY KDR</v>
          </cell>
          <cell r="AI221" t="str">
            <v>MY KDR</v>
          </cell>
          <cell r="AJ221" t="str">
            <v>MY KDR</v>
          </cell>
          <cell r="AK221" t="str">
            <v>MY KDR</v>
          </cell>
          <cell r="AL221" t="str">
            <v>MY VA</v>
          </cell>
          <cell r="AM221" t="str">
            <v>MY VA</v>
          </cell>
          <cell r="AN221" t="str">
            <v>MY VA</v>
          </cell>
          <cell r="AO221" t="str">
            <v>MY VA</v>
          </cell>
        </row>
        <row r="222">
          <cell r="E222" t="str">
            <v>MY KDR</v>
          </cell>
          <cell r="F222" t="str">
            <v>MY VA</v>
          </cell>
          <cell r="G222">
            <v>1035</v>
          </cell>
          <cell r="H222">
            <v>79</v>
          </cell>
          <cell r="I222">
            <v>26.954177897574123</v>
          </cell>
          <cell r="O222">
            <v>217</v>
          </cell>
          <cell r="P222">
            <v>1836</v>
          </cell>
          <cell r="Q222">
            <v>149</v>
          </cell>
          <cell r="R222">
            <v>55.256064690026953</v>
          </cell>
          <cell r="X222">
            <v>0</v>
          </cell>
          <cell r="Y222">
            <v>2222</v>
          </cell>
          <cell r="Z222">
            <v>178</v>
          </cell>
          <cell r="AA222">
            <v>85.242587601078171</v>
          </cell>
          <cell r="AG222">
            <v>0</v>
          </cell>
          <cell r="AH222" t="str">
            <v>MY KDR</v>
          </cell>
          <cell r="AI222" t="str">
            <v>MY KDR</v>
          </cell>
          <cell r="AJ222" t="str">
            <v>MY KDR</v>
          </cell>
          <cell r="AK222" t="str">
            <v>MY KDR</v>
          </cell>
          <cell r="AL222" t="str">
            <v>MY VA</v>
          </cell>
          <cell r="AM222" t="str">
            <v>MY VA</v>
          </cell>
          <cell r="AN222" t="str">
            <v>MY VA</v>
          </cell>
          <cell r="AO222" t="str">
            <v>MY VA</v>
          </cell>
        </row>
        <row r="223">
          <cell r="E223" t="str">
            <v>MY KDR</v>
          </cell>
          <cell r="F223" t="str">
            <v>MY VA</v>
          </cell>
          <cell r="G223">
            <v>3669.6752394536907</v>
          </cell>
          <cell r="H223">
            <v>1345.9209642874666</v>
          </cell>
          <cell r="I223">
            <v>1825</v>
          </cell>
          <cell r="J223">
            <v>821.50474485837753</v>
          </cell>
          <cell r="K223">
            <v>733.76232783925434</v>
          </cell>
          <cell r="L223">
            <v>-48.445219466283561</v>
          </cell>
          <cell r="M223">
            <v>0</v>
          </cell>
          <cell r="N223">
            <v>685.31710837297078</v>
          </cell>
          <cell r="O223">
            <v>3170.1887877720001</v>
          </cell>
          <cell r="P223">
            <v>4493.902028949934</v>
          </cell>
          <cell r="Q223">
            <v>1545.3242327541334</v>
          </cell>
          <cell r="R223">
            <v>1916.25</v>
          </cell>
          <cell r="S223">
            <v>1058.5100414364517</v>
          </cell>
          <cell r="T223">
            <v>954.79946048166778</v>
          </cell>
          <cell r="U223">
            <v>-52.265556481535256</v>
          </cell>
          <cell r="V223">
            <v>0</v>
          </cell>
          <cell r="W223">
            <v>902.53390400013257</v>
          </cell>
          <cell r="X223">
            <v>0</v>
          </cell>
          <cell r="Y223">
            <v>4776.0156742923937</v>
          </cell>
          <cell r="Z223">
            <v>1611.1273113481334</v>
          </cell>
          <cell r="AA223">
            <v>2012.0625</v>
          </cell>
          <cell r="AB223">
            <v>1177.6459366852869</v>
          </cell>
          <cell r="AC223">
            <v>1062.5090412455456</v>
          </cell>
          <cell r="AD223">
            <v>-54.713913906041768</v>
          </cell>
          <cell r="AE223">
            <v>0</v>
          </cell>
          <cell r="AF223">
            <v>1007.7951273395039</v>
          </cell>
          <cell r="AG223">
            <v>0</v>
          </cell>
          <cell r="AH223" t="str">
            <v>MY KDR</v>
          </cell>
          <cell r="AI223" t="str">
            <v>MY KDR</v>
          </cell>
          <cell r="AJ223" t="str">
            <v>MY VA</v>
          </cell>
          <cell r="AK223" t="str">
            <v>MY KDR</v>
          </cell>
          <cell r="AL223" t="str">
            <v>MY KDR</v>
          </cell>
          <cell r="AM223" t="str">
            <v>MY KDR</v>
          </cell>
          <cell r="AN223" t="str">
            <v>MY KDR</v>
          </cell>
          <cell r="AO223" t="str">
            <v>MY KDR</v>
          </cell>
        </row>
        <row r="224">
          <cell r="E224" t="str">
            <v>MY KDR</v>
          </cell>
          <cell r="F224" t="str">
            <v>MY VA</v>
          </cell>
          <cell r="G224">
            <v>289</v>
          </cell>
          <cell r="H224">
            <v>69</v>
          </cell>
          <cell r="I224">
            <v>0</v>
          </cell>
          <cell r="O224">
            <v>296</v>
          </cell>
          <cell r="P224">
            <v>858</v>
          </cell>
          <cell r="Q224">
            <v>130</v>
          </cell>
          <cell r="R224">
            <v>0</v>
          </cell>
          <cell r="X224">
            <v>0</v>
          </cell>
          <cell r="Y224">
            <v>1170</v>
          </cell>
          <cell r="Z224">
            <v>186</v>
          </cell>
          <cell r="AA224">
            <v>0</v>
          </cell>
          <cell r="AG224">
            <v>0</v>
          </cell>
          <cell r="AH224" t="str">
            <v>MY KDR</v>
          </cell>
          <cell r="AI224" t="str">
            <v>MY KDR</v>
          </cell>
          <cell r="AJ224" t="str">
            <v>MY VA</v>
          </cell>
          <cell r="AK224" t="str">
            <v>MY KDR</v>
          </cell>
          <cell r="AL224" t="str">
            <v>MY VA</v>
          </cell>
          <cell r="AM224" t="str">
            <v>MY VA</v>
          </cell>
          <cell r="AN224" t="str">
            <v>MY VA</v>
          </cell>
          <cell r="AO224" t="str">
            <v>MY VA</v>
          </cell>
        </row>
        <row r="225">
          <cell r="E225" t="str">
            <v>MY KDR</v>
          </cell>
          <cell r="F225" t="str">
            <v>MY VA</v>
          </cell>
          <cell r="G225">
            <v>1889.4075199999993</v>
          </cell>
          <cell r="H225">
            <v>1644.2949999999994</v>
          </cell>
          <cell r="I225">
            <v>0</v>
          </cell>
          <cell r="J225">
            <v>364.64857643202674</v>
          </cell>
          <cell r="K225">
            <v>309.54869560227996</v>
          </cell>
          <cell r="L225">
            <v>-43.341398274920103</v>
          </cell>
          <cell r="M225">
            <v>0</v>
          </cell>
          <cell r="N225">
            <v>266.20729732735987</v>
          </cell>
          <cell r="O225">
            <v>1098.62578276</v>
          </cell>
          <cell r="P225">
            <v>3286.8241406000002</v>
          </cell>
          <cell r="Q225">
            <v>2797.1447999999987</v>
          </cell>
          <cell r="R225">
            <v>0</v>
          </cell>
          <cell r="S225">
            <v>717.84066021797992</v>
          </cell>
          <cell r="T225">
            <v>624.91695061738278</v>
          </cell>
          <cell r="U225">
            <v>-48.705742123747356</v>
          </cell>
          <cell r="V225">
            <v>0</v>
          </cell>
          <cell r="W225">
            <v>576.21120849363547</v>
          </cell>
          <cell r="X225">
            <v>0</v>
          </cell>
          <cell r="Y225">
            <v>4647.6145936220028</v>
          </cell>
          <cell r="Z225">
            <v>3063.866783999998</v>
          </cell>
          <cell r="AA225">
            <v>0</v>
          </cell>
          <cell r="AB225">
            <v>1083.7605441451744</v>
          </cell>
          <cell r="AC225">
            <v>955.8720569970227</v>
          </cell>
          <cell r="AD225">
            <v>-54.323716754708045</v>
          </cell>
          <cell r="AE225">
            <v>0</v>
          </cell>
          <cell r="AF225">
            <v>901.54834024231468</v>
          </cell>
          <cell r="AG225">
            <v>0</v>
          </cell>
          <cell r="AH225" t="str">
            <v>MY KDR</v>
          </cell>
          <cell r="AI225" t="str">
            <v>MY KDR</v>
          </cell>
          <cell r="AJ225" t="str">
            <v>MY VA</v>
          </cell>
          <cell r="AK225" t="str">
            <v>MY KDR</v>
          </cell>
          <cell r="AL225" t="str">
            <v>MY KDR</v>
          </cell>
          <cell r="AM225" t="str">
            <v>MY KDR</v>
          </cell>
          <cell r="AN225" t="str">
            <v>MY KDR</v>
          </cell>
          <cell r="AO225" t="str">
            <v>MY KDR</v>
          </cell>
        </row>
        <row r="226">
          <cell r="E226" t="str">
            <v>MY KDR</v>
          </cell>
          <cell r="F226" t="str">
            <v>MY VA</v>
          </cell>
          <cell r="G226">
            <v>1499.8500000000001</v>
          </cell>
          <cell r="H226">
            <v>332.25</v>
          </cell>
          <cell r="I226">
            <v>0</v>
          </cell>
          <cell r="J226">
            <v>264.01195433338506</v>
          </cell>
          <cell r="K226">
            <v>220.30032839043869</v>
          </cell>
          <cell r="L226">
            <v>-42.228881916860828</v>
          </cell>
          <cell r="M226">
            <v>0</v>
          </cell>
          <cell r="N226">
            <v>178.07144647357788</v>
          </cell>
          <cell r="O226">
            <v>568</v>
          </cell>
          <cell r="P226">
            <v>1999.8</v>
          </cell>
          <cell r="Q226">
            <v>443</v>
          </cell>
          <cell r="R226">
            <v>0</v>
          </cell>
          <cell r="S226">
            <v>382.04868418000001</v>
          </cell>
          <cell r="T226">
            <v>328.93134590237446</v>
          </cell>
          <cell r="U226">
            <v>-44.916054530324487</v>
          </cell>
          <cell r="V226">
            <v>0</v>
          </cell>
          <cell r="W226">
            <v>284.01529137205</v>
          </cell>
          <cell r="X226">
            <v>0</v>
          </cell>
          <cell r="Y226">
            <v>2499.75</v>
          </cell>
          <cell r="Z226">
            <v>553.75</v>
          </cell>
          <cell r="AA226">
            <v>0</v>
          </cell>
          <cell r="AB226">
            <v>496.63305625914461</v>
          </cell>
          <cell r="AC226">
            <v>427.70309003722269</v>
          </cell>
          <cell r="AD226">
            <v>-47.804182447191337</v>
          </cell>
          <cell r="AE226">
            <v>0</v>
          </cell>
          <cell r="AF226">
            <v>379.89890759003134</v>
          </cell>
          <cell r="AG226">
            <v>0</v>
          </cell>
          <cell r="AH226" t="str">
            <v>MY KDR</v>
          </cell>
          <cell r="AI226" t="str">
            <v>MY KDR</v>
          </cell>
          <cell r="AJ226" t="str">
            <v>MY VA</v>
          </cell>
          <cell r="AK226" t="str">
            <v>MY KDR</v>
          </cell>
          <cell r="AL226" t="str">
            <v>MY KDR</v>
          </cell>
          <cell r="AM226" t="str">
            <v>MY KDR</v>
          </cell>
          <cell r="AN226" t="str">
            <v>MY KDR</v>
          </cell>
          <cell r="AO226" t="str">
            <v>MY KDR</v>
          </cell>
        </row>
        <row r="227">
          <cell r="E227" t="str">
            <v>MY CO NTI</v>
          </cell>
          <cell r="F227" t="str">
            <v>MY VA</v>
          </cell>
          <cell r="G227">
            <v>8799.9545020000696</v>
          </cell>
          <cell r="H227">
            <v>4492.5762672789078</v>
          </cell>
          <cell r="I227">
            <v>0</v>
          </cell>
          <cell r="J227">
            <v>2017.053720437106</v>
          </cell>
          <cell r="K227">
            <v>1308.5812378111393</v>
          </cell>
          <cell r="L227">
            <v>-49.152331834243896</v>
          </cell>
          <cell r="M227">
            <v>-620.23116360370875</v>
          </cell>
          <cell r="N227">
            <v>1249.3000007718763</v>
          </cell>
          <cell r="O227">
            <v>3872</v>
          </cell>
          <cell r="P227">
            <v>9325.7101793829279</v>
          </cell>
          <cell r="Q227">
            <v>4802.963032925707</v>
          </cell>
          <cell r="R227">
            <v>0</v>
          </cell>
          <cell r="S227">
            <v>2419.8858288474421</v>
          </cell>
          <cell r="T227">
            <v>1668.3070682597083</v>
          </cell>
          <cell r="U227">
            <v>-51.544187196009993</v>
          </cell>
          <cell r="V227">
            <v>-659.3897272507653</v>
          </cell>
          <cell r="W227">
            <v>1605.6983848036348</v>
          </cell>
          <cell r="X227">
            <v>0</v>
          </cell>
          <cell r="Y227">
            <v>9883.7566972947279</v>
          </cell>
          <cell r="Z227">
            <v>5134.8721935146459</v>
          </cell>
          <cell r="AA227">
            <v>0</v>
          </cell>
          <cell r="AB227">
            <v>2567.6999332595951</v>
          </cell>
          <cell r="AC227">
            <v>1764.2839429791065</v>
          </cell>
          <cell r="AD227">
            <v>-54.115670812309027</v>
          </cell>
          <cell r="AE227">
            <v>-701.07650946285571</v>
          </cell>
          <cell r="AF227">
            <v>1698.0810879854669</v>
          </cell>
          <cell r="AG227">
            <v>0</v>
          </cell>
          <cell r="AH227" t="str">
            <v>MY VA</v>
          </cell>
          <cell r="AI227" t="str">
            <v>MY VA</v>
          </cell>
          <cell r="AJ227" t="str">
            <v>MY VA</v>
          </cell>
          <cell r="AK227" t="str">
            <v>MY VA</v>
          </cell>
          <cell r="AL227" t="str">
            <v>MY CO NTI</v>
          </cell>
          <cell r="AM227" t="str">
            <v>MY CO NTI</v>
          </cell>
          <cell r="AN227" t="str">
            <v>MY CO NTI</v>
          </cell>
          <cell r="AO227" t="str">
            <v>MY CO NTI</v>
          </cell>
        </row>
        <row r="228">
          <cell r="E228" t="str">
            <v>MY DO NTI</v>
          </cell>
          <cell r="F228" t="str">
            <v>MY VA</v>
          </cell>
          <cell r="G228">
            <v>4497</v>
          </cell>
          <cell r="H228">
            <v>0</v>
          </cell>
          <cell r="I228">
            <v>0</v>
          </cell>
          <cell r="J228">
            <v>649.53820301085682</v>
          </cell>
          <cell r="K228">
            <v>417.00022798387783</v>
          </cell>
          <cell r="L228">
            <v>0</v>
          </cell>
          <cell r="M228">
            <v>0</v>
          </cell>
          <cell r="N228">
            <v>440.00022798387783</v>
          </cell>
          <cell r="O228">
            <v>240</v>
          </cell>
          <cell r="P228">
            <v>4744</v>
          </cell>
          <cell r="Q228">
            <v>0</v>
          </cell>
          <cell r="R228">
            <v>0</v>
          </cell>
          <cell r="S228">
            <v>745.46202470000014</v>
          </cell>
          <cell r="T228">
            <v>491.45070151662395</v>
          </cell>
          <cell r="U228">
            <v>0</v>
          </cell>
          <cell r="V228">
            <v>0</v>
          </cell>
          <cell r="W228">
            <v>514.45070151662389</v>
          </cell>
          <cell r="X228">
            <v>0</v>
          </cell>
          <cell r="Y228">
            <v>4959</v>
          </cell>
          <cell r="Z228">
            <v>0</v>
          </cell>
          <cell r="AA228">
            <v>0</v>
          </cell>
          <cell r="AB228">
            <v>779.23768940000002</v>
          </cell>
          <cell r="AC228">
            <v>503.78482272499548</v>
          </cell>
          <cell r="AD228">
            <v>0</v>
          </cell>
          <cell r="AE228">
            <v>0</v>
          </cell>
          <cell r="AF228">
            <v>526.78482272499548</v>
          </cell>
          <cell r="AG228">
            <v>0</v>
          </cell>
          <cell r="AH228" t="str">
            <v>MY VA</v>
          </cell>
          <cell r="AI228" t="str">
            <v>MY VA</v>
          </cell>
          <cell r="AJ228" t="str">
            <v>MY VA</v>
          </cell>
          <cell r="AK228" t="str">
            <v>MY VA</v>
          </cell>
          <cell r="AL228" t="str">
            <v>MY VA</v>
          </cell>
          <cell r="AM228" t="str">
            <v>MY VA</v>
          </cell>
          <cell r="AN228" t="str">
            <v>MY VA</v>
          </cell>
          <cell r="AO228" t="str">
            <v>MY VA</v>
          </cell>
        </row>
        <row r="229">
          <cell r="E229" t="str">
            <v>MY CO NTI</v>
          </cell>
          <cell r="F229" t="str">
            <v>MY VA</v>
          </cell>
          <cell r="G229">
            <v>7269.6507248663702</v>
          </cell>
          <cell r="H229">
            <v>5767.6346040866738</v>
          </cell>
          <cell r="I229">
            <v>1277.5</v>
          </cell>
          <cell r="J229">
            <v>1461.3538411926056</v>
          </cell>
          <cell r="K229">
            <v>988.58508659946335</v>
          </cell>
          <cell r="L229">
            <v>0</v>
          </cell>
          <cell r="M229">
            <v>0</v>
          </cell>
          <cell r="N229">
            <v>928.72062812989111</v>
          </cell>
          <cell r="O229">
            <v>6706.9889999999996</v>
          </cell>
          <cell r="P229">
            <v>8178.3570654746618</v>
          </cell>
          <cell r="Q229">
            <v>6488.588929597503</v>
          </cell>
          <cell r="R229">
            <v>1341.375</v>
          </cell>
          <cell r="S229">
            <v>1635.9748213416801</v>
          </cell>
          <cell r="T229">
            <v>1109.1566786601588</v>
          </cell>
          <cell r="U229">
            <v>0</v>
          </cell>
          <cell r="V229">
            <v>0</v>
          </cell>
          <cell r="W229">
            <v>1043.9390343616913</v>
          </cell>
          <cell r="X229">
            <v>0</v>
          </cell>
          <cell r="Y229">
            <v>9087.0634060829561</v>
          </cell>
          <cell r="Z229">
            <v>7209.5432551083359</v>
          </cell>
          <cell r="AA229">
            <v>1408.4437499999999</v>
          </cell>
          <cell r="AB229">
            <v>1810.8640764907559</v>
          </cell>
          <cell r="AC229">
            <v>1196.289027245947</v>
          </cell>
          <cell r="AD229">
            <v>0</v>
          </cell>
          <cell r="AE229">
            <v>0</v>
          </cell>
          <cell r="AF229">
            <v>1125.1855626152096</v>
          </cell>
          <cell r="AG229">
            <v>0</v>
          </cell>
          <cell r="AH229" t="str">
            <v>MY VA</v>
          </cell>
          <cell r="AI229" t="str">
            <v>MY VA</v>
          </cell>
          <cell r="AJ229" t="str">
            <v>MY VA</v>
          </cell>
          <cell r="AK229" t="str">
            <v>MY VA</v>
          </cell>
          <cell r="AL229" t="str">
            <v>MY VA</v>
          </cell>
          <cell r="AM229" t="str">
            <v>MY VA</v>
          </cell>
          <cell r="AN229" t="str">
            <v>MY VA</v>
          </cell>
          <cell r="AO229" t="str">
            <v>MY VA</v>
          </cell>
        </row>
        <row r="230">
          <cell r="E230" t="str">
            <v>MY CO NTI</v>
          </cell>
          <cell r="F230" t="str">
            <v>MY VA</v>
          </cell>
          <cell r="G230">
            <v>6929.4804061263203</v>
          </cell>
          <cell r="H230">
            <v>845.42511688319166</v>
          </cell>
          <cell r="I230">
            <v>850.52484040141542</v>
          </cell>
          <cell r="J230">
            <v>1337.8573787340126</v>
          </cell>
          <cell r="K230">
            <v>1074.9168198049633</v>
          </cell>
          <cell r="L230">
            <v>0</v>
          </cell>
          <cell r="M230">
            <v>0</v>
          </cell>
          <cell r="N230">
            <v>984.28157558944542</v>
          </cell>
          <cell r="O230">
            <v>3719</v>
          </cell>
          <cell r="P230">
            <v>8315.3764873515829</v>
          </cell>
          <cell r="Q230">
            <v>1014.5101402598299</v>
          </cell>
          <cell r="R230">
            <v>1020.6298084816982</v>
          </cell>
          <cell r="S230">
            <v>1605.4288544808155</v>
          </cell>
          <cell r="T230">
            <v>1282.1940368136034</v>
          </cell>
          <cell r="U230">
            <v>0</v>
          </cell>
          <cell r="V230">
            <v>0</v>
          </cell>
          <cell r="W230">
            <v>1180.0197234051723</v>
          </cell>
          <cell r="X230">
            <v>0</v>
          </cell>
          <cell r="Y230">
            <v>9230.0679009602572</v>
          </cell>
          <cell r="Z230">
            <v>1126.1062556884112</v>
          </cell>
          <cell r="AA230">
            <v>1132.899087414685</v>
          </cell>
          <cell r="AB230">
            <v>1782.0260284737049</v>
          </cell>
          <cell r="AC230">
            <v>1416.3596963536786</v>
          </cell>
          <cell r="AD230">
            <v>0</v>
          </cell>
          <cell r="AE230">
            <v>0</v>
          </cell>
          <cell r="AF230">
            <v>1305.1710574144013</v>
          </cell>
          <cell r="AG230">
            <v>0</v>
          </cell>
          <cell r="AH230" t="str">
            <v>MY CO NTI</v>
          </cell>
          <cell r="AI230" t="str">
            <v>MY CO NTI</v>
          </cell>
          <cell r="AJ230" t="str">
            <v>MY CO NTI</v>
          </cell>
          <cell r="AK230" t="str">
            <v>MY CO NTI</v>
          </cell>
          <cell r="AL230" t="str">
            <v>MY CO NTI</v>
          </cell>
          <cell r="AM230" t="str">
            <v>MY CO NTI</v>
          </cell>
          <cell r="AN230" t="str">
            <v>MY CO NTI</v>
          </cell>
          <cell r="AO230" t="str">
            <v>MY CO NTI</v>
          </cell>
        </row>
        <row r="231">
          <cell r="E231" t="str">
            <v>MY CO NTI</v>
          </cell>
          <cell r="F231" t="str">
            <v>MY VA</v>
          </cell>
          <cell r="G231">
            <v>8039.2884120548988</v>
          </cell>
          <cell r="H231">
            <v>1490.4228565799997</v>
          </cell>
          <cell r="I231">
            <v>1053.7651887801189</v>
          </cell>
          <cell r="J231">
            <v>1542.9044378578094</v>
          </cell>
          <cell r="K231">
            <v>1384.2750607334319</v>
          </cell>
          <cell r="L231">
            <v>-60.972393927002685</v>
          </cell>
          <cell r="M231">
            <v>0</v>
          </cell>
          <cell r="N231">
            <v>1323.3026668064292</v>
          </cell>
          <cell r="O231">
            <v>3410.4</v>
          </cell>
          <cell r="P231">
            <v>8996.3465563471491</v>
          </cell>
          <cell r="Q231">
            <v>1667.8541490299999</v>
          </cell>
          <cell r="R231">
            <v>1179.2134255396568</v>
          </cell>
          <cell r="S231">
            <v>1860.6735103932165</v>
          </cell>
          <cell r="T231">
            <v>1674.8169211415357</v>
          </cell>
          <cell r="U231">
            <v>-65.543793808607944</v>
          </cell>
          <cell r="V231">
            <v>0</v>
          </cell>
          <cell r="W231">
            <v>1609.2731273329277</v>
          </cell>
          <cell r="X231">
            <v>0</v>
          </cell>
          <cell r="Y231">
            <v>9570.5814429224974</v>
          </cell>
          <cell r="Z231">
            <v>1774.3129244999998</v>
          </cell>
          <cell r="AA231">
            <v>1254.4823675953796</v>
          </cell>
          <cell r="AB231">
            <v>2040.550609492677</v>
          </cell>
          <cell r="AC231">
            <v>1840.5351307860296</v>
          </cell>
          <cell r="AD231">
            <v>-69.284086485851546</v>
          </cell>
          <cell r="AE231">
            <v>0</v>
          </cell>
          <cell r="AF231">
            <v>1771.2510443001781</v>
          </cell>
          <cell r="AG231">
            <v>0</v>
          </cell>
          <cell r="AH231" t="str">
            <v>MY VA</v>
          </cell>
          <cell r="AI231" t="str">
            <v>MY VA</v>
          </cell>
          <cell r="AJ231" t="str">
            <v>MY VA</v>
          </cell>
          <cell r="AK231" t="str">
            <v>MY VA</v>
          </cell>
          <cell r="AL231" t="str">
            <v>MY CO NTI</v>
          </cell>
          <cell r="AM231" t="str">
            <v>MY CO NTI</v>
          </cell>
          <cell r="AN231" t="str">
            <v>MY CO NTI</v>
          </cell>
          <cell r="AO231" t="str">
            <v>MY CO NTI</v>
          </cell>
        </row>
        <row r="232">
          <cell r="E232" t="str">
            <v>MY DO NTI</v>
          </cell>
          <cell r="F232" t="str">
            <v>MY VA</v>
          </cell>
          <cell r="G232">
            <v>5405.1840567665995</v>
          </cell>
          <cell r="H232">
            <v>354.96964822392476</v>
          </cell>
          <cell r="I232">
            <v>0</v>
          </cell>
          <cell r="J232">
            <v>805.34097069277175</v>
          </cell>
          <cell r="K232">
            <v>593.90634338794496</v>
          </cell>
          <cell r="L232">
            <v>0</v>
          </cell>
          <cell r="M232">
            <v>0</v>
          </cell>
          <cell r="N232">
            <v>609.11030624877401</v>
          </cell>
          <cell r="O232">
            <v>145</v>
          </cell>
          <cell r="P232">
            <v>5675.4432596049301</v>
          </cell>
          <cell r="Q232">
            <v>372.71813063512099</v>
          </cell>
          <cell r="R232">
            <v>0</v>
          </cell>
          <cell r="S232">
            <v>864.92972711953576</v>
          </cell>
          <cell r="T232">
            <v>636.89608996410675</v>
          </cell>
          <cell r="U232">
            <v>0</v>
          </cell>
          <cell r="V232">
            <v>0</v>
          </cell>
          <cell r="W232">
            <v>626.33099943456784</v>
          </cell>
          <cell r="X232">
            <v>0</v>
          </cell>
          <cell r="Y232">
            <v>5959.2154225851773</v>
          </cell>
          <cell r="Z232">
            <v>391.35403716687711</v>
          </cell>
          <cell r="AA232">
            <v>0</v>
          </cell>
          <cell r="AB232">
            <v>908.17621347551267</v>
          </cell>
          <cell r="AC232">
            <v>661.79744370893604</v>
          </cell>
          <cell r="AD232">
            <v>0</v>
          </cell>
          <cell r="AE232">
            <v>0</v>
          </cell>
          <cell r="AF232">
            <v>650.38239968468065</v>
          </cell>
          <cell r="AG232">
            <v>0</v>
          </cell>
          <cell r="AH232" t="str">
            <v>MY VA</v>
          </cell>
          <cell r="AI232" t="str">
            <v>MY VA</v>
          </cell>
          <cell r="AJ232" t="str">
            <v>MY VA</v>
          </cell>
          <cell r="AK232" t="str">
            <v>MY VA</v>
          </cell>
          <cell r="AL232" t="str">
            <v>MY VA</v>
          </cell>
          <cell r="AM232" t="str">
            <v>MY VA</v>
          </cell>
          <cell r="AN232" t="str">
            <v>MY VA</v>
          </cell>
          <cell r="AO232" t="str">
            <v>MY VA</v>
          </cell>
        </row>
        <row r="233">
          <cell r="E233" t="str">
            <v>MY DO NTI</v>
          </cell>
          <cell r="F233" t="str">
            <v>MY VA</v>
          </cell>
          <cell r="G233">
            <v>4661</v>
          </cell>
          <cell r="H233">
            <v>4477</v>
          </cell>
          <cell r="I233">
            <v>0</v>
          </cell>
          <cell r="J233">
            <v>698.52600705890666</v>
          </cell>
          <cell r="K233">
            <v>346.85819334442584</v>
          </cell>
          <cell r="L233">
            <v>0</v>
          </cell>
          <cell r="M233">
            <v>0</v>
          </cell>
          <cell r="N233">
            <v>335.57585378162287</v>
          </cell>
          <cell r="O233">
            <v>105</v>
          </cell>
          <cell r="P233">
            <v>4918</v>
          </cell>
          <cell r="Q233">
            <v>4725</v>
          </cell>
          <cell r="R233">
            <v>0</v>
          </cell>
          <cell r="S233">
            <v>737.01697087707237</v>
          </cell>
          <cell r="T233">
            <v>355.88485695430427</v>
          </cell>
          <cell r="U233">
            <v>0</v>
          </cell>
          <cell r="V233">
            <v>0</v>
          </cell>
          <cell r="W233">
            <v>343.65532508458318</v>
          </cell>
          <cell r="X233">
            <v>0</v>
          </cell>
          <cell r="Y233">
            <v>5189</v>
          </cell>
          <cell r="Z233">
            <v>4986</v>
          </cell>
          <cell r="AA233">
            <v>0</v>
          </cell>
          <cell r="AB233">
            <v>777.61567909753103</v>
          </cell>
          <cell r="AC233">
            <v>363.82018342514982</v>
          </cell>
          <cell r="AD233">
            <v>0</v>
          </cell>
          <cell r="AE233">
            <v>0</v>
          </cell>
          <cell r="AF233">
            <v>350.54148099995268</v>
          </cell>
          <cell r="AG233">
            <v>0</v>
          </cell>
          <cell r="AH233" t="str">
            <v>MY VA</v>
          </cell>
          <cell r="AI233" t="str">
            <v>MY VA</v>
          </cell>
          <cell r="AJ233" t="str">
            <v>MY VA</v>
          </cell>
          <cell r="AK233" t="str">
            <v>MY VA</v>
          </cell>
          <cell r="AL233" t="str">
            <v>MY VA</v>
          </cell>
          <cell r="AM233" t="str">
            <v>MY VA</v>
          </cell>
          <cell r="AN233" t="str">
            <v>MY VA</v>
          </cell>
          <cell r="AO233" t="str">
            <v>MY VA</v>
          </cell>
        </row>
        <row r="234">
          <cell r="E234" t="str">
            <v>MY CO NTI</v>
          </cell>
          <cell r="F234" t="str">
            <v>MY VA</v>
          </cell>
          <cell r="G234">
            <v>8994.8233022462991</v>
          </cell>
          <cell r="H234">
            <v>4809.3051860986934</v>
          </cell>
          <cell r="I234">
            <v>1010.3995740010515</v>
          </cell>
          <cell r="J234">
            <v>1774.2273535372553</v>
          </cell>
          <cell r="K234">
            <v>1557.8130823218803</v>
          </cell>
          <cell r="L234">
            <v>0</v>
          </cell>
          <cell r="M234">
            <v>0</v>
          </cell>
          <cell r="N234">
            <v>1326.4183005658622</v>
          </cell>
          <cell r="O234">
            <v>7865.7090099999996</v>
          </cell>
          <cell r="P234">
            <v>10922.285438441937</v>
          </cell>
          <cell r="Q234">
            <v>5839.8705831198422</v>
          </cell>
          <cell r="R234">
            <v>1226.9137684298485</v>
          </cell>
          <cell r="S234">
            <v>2154.4189292952383</v>
          </cell>
          <cell r="T234">
            <v>1891.6011740625981</v>
          </cell>
          <cell r="U234">
            <v>0</v>
          </cell>
          <cell r="V234">
            <v>0</v>
          </cell>
          <cell r="W234">
            <v>1818.7113179424964</v>
          </cell>
          <cell r="X234">
            <v>0</v>
          </cell>
          <cell r="Y234">
            <v>13235.240001876702</v>
          </cell>
          <cell r="Z234">
            <v>7076.5490595452211</v>
          </cell>
          <cell r="AA234">
            <v>1486.7308017444045</v>
          </cell>
          <cell r="AB234">
            <v>2610.648820204819</v>
          </cell>
          <cell r="AC234">
            <v>2285.5260903310054</v>
          </cell>
          <cell r="AD234">
            <v>0</v>
          </cell>
          <cell r="AE234">
            <v>0</v>
          </cell>
          <cell r="AF234">
            <v>2198.5270283137629</v>
          </cell>
          <cell r="AG234">
            <v>0</v>
          </cell>
          <cell r="AH234" t="str">
            <v>MY CO NTI</v>
          </cell>
          <cell r="AI234" t="str">
            <v>MY CO NTI</v>
          </cell>
          <cell r="AJ234" t="str">
            <v>MY CO NTI</v>
          </cell>
          <cell r="AK234" t="str">
            <v>MY CO NTI</v>
          </cell>
          <cell r="AL234" t="str">
            <v>MY CO NTI</v>
          </cell>
          <cell r="AM234" t="str">
            <v>MY CO NTI</v>
          </cell>
          <cell r="AN234" t="str">
            <v>MY CO NTI</v>
          </cell>
          <cell r="AO234" t="str">
            <v>MY CO NTI</v>
          </cell>
        </row>
        <row r="235">
          <cell r="E235" t="str">
            <v>MY DO NTI</v>
          </cell>
          <cell r="F235" t="str">
            <v>MY VA</v>
          </cell>
          <cell r="G235">
            <v>3864.8156399999998</v>
          </cell>
          <cell r="H235">
            <v>2227.1117399999994</v>
          </cell>
          <cell r="I235">
            <v>0</v>
          </cell>
          <cell r="J235">
            <v>791.1397179882</v>
          </cell>
          <cell r="K235">
            <v>716.41826662119774</v>
          </cell>
          <cell r="L235">
            <v>-70</v>
          </cell>
          <cell r="M235">
            <v>0</v>
          </cell>
          <cell r="N235">
            <v>646.41826662119774</v>
          </cell>
          <cell r="O235">
            <v>0</v>
          </cell>
          <cell r="P235">
            <v>4141.2468132000004</v>
          </cell>
          <cell r="Q235">
            <v>2405.2806791999997</v>
          </cell>
          <cell r="R235">
            <v>0</v>
          </cell>
          <cell r="S235">
            <v>848.38645787313612</v>
          </cell>
          <cell r="T235">
            <v>766.34179455720039</v>
          </cell>
          <cell r="U235">
            <v>0</v>
          </cell>
          <cell r="V235">
            <v>0</v>
          </cell>
          <cell r="W235">
            <v>766.34179455720039</v>
          </cell>
          <cell r="X235">
            <v>0</v>
          </cell>
          <cell r="Y235">
            <v>4437.8272355760009</v>
          </cell>
          <cell r="Z235">
            <v>2597.7031335359998</v>
          </cell>
          <cell r="AA235">
            <v>0</v>
          </cell>
          <cell r="AB235">
            <v>1042.9850877628999</v>
          </cell>
          <cell r="AC235">
            <v>952.89182421209284</v>
          </cell>
          <cell r="AD235">
            <v>0</v>
          </cell>
          <cell r="AE235">
            <v>0</v>
          </cell>
          <cell r="AF235">
            <v>952.89182421209284</v>
          </cell>
          <cell r="AG235">
            <v>0</v>
          </cell>
          <cell r="AH235" t="str">
            <v>MY VA</v>
          </cell>
          <cell r="AI235" t="str">
            <v>MY VA</v>
          </cell>
          <cell r="AJ235" t="str">
            <v>MY VA</v>
          </cell>
          <cell r="AK235" t="str">
            <v>MY VA</v>
          </cell>
          <cell r="AL235" t="str">
            <v>MY DO NTI</v>
          </cell>
          <cell r="AM235" t="str">
            <v>MY DO NTI</v>
          </cell>
          <cell r="AN235" t="str">
            <v>MY DO NTI</v>
          </cell>
          <cell r="AO235" t="str">
            <v>MY DO NTI</v>
          </cell>
        </row>
        <row r="236">
          <cell r="E236" t="str">
            <v>MY DO NTI</v>
          </cell>
          <cell r="F236" t="str">
            <v>MY VA</v>
          </cell>
          <cell r="G236">
            <v>5530</v>
          </cell>
          <cell r="H236">
            <v>700</v>
          </cell>
          <cell r="I236">
            <v>0</v>
          </cell>
          <cell r="J236">
            <v>820.52367716119932</v>
          </cell>
          <cell r="K236">
            <v>598.33380479565244</v>
          </cell>
          <cell r="L236">
            <v>0</v>
          </cell>
          <cell r="M236">
            <v>0</v>
          </cell>
          <cell r="N236">
            <v>605.48734690516051</v>
          </cell>
          <cell r="O236">
            <v>270</v>
          </cell>
          <cell r="P236">
            <v>5806</v>
          </cell>
          <cell r="Q236">
            <v>735</v>
          </cell>
          <cell r="R236">
            <v>0</v>
          </cell>
          <cell r="S236">
            <v>861.47305189188728</v>
          </cell>
          <cell r="T236">
            <v>621.42884542750903</v>
          </cell>
          <cell r="U236">
            <v>0</v>
          </cell>
          <cell r="V236">
            <v>0</v>
          </cell>
          <cell r="W236">
            <v>628.18124746497824</v>
          </cell>
          <cell r="X236">
            <v>0</v>
          </cell>
          <cell r="Y236">
            <v>5980</v>
          </cell>
          <cell r="Z236">
            <v>757</v>
          </cell>
          <cell r="AA236">
            <v>0</v>
          </cell>
          <cell r="AB236">
            <v>887.28662482786626</v>
          </cell>
          <cell r="AC236">
            <v>632.87943269075072</v>
          </cell>
          <cell r="AD236">
            <v>0</v>
          </cell>
          <cell r="AE236">
            <v>0</v>
          </cell>
          <cell r="AF236">
            <v>639.43266731533311</v>
          </cell>
          <cell r="AG236">
            <v>0</v>
          </cell>
          <cell r="AH236" t="str">
            <v>MY VA</v>
          </cell>
          <cell r="AI236" t="str">
            <v>MY VA</v>
          </cell>
          <cell r="AJ236" t="str">
            <v>MY VA</v>
          </cell>
          <cell r="AK236" t="str">
            <v>MY VA</v>
          </cell>
          <cell r="AL236" t="str">
            <v>MY VA</v>
          </cell>
          <cell r="AM236" t="str">
            <v>MY VA</v>
          </cell>
          <cell r="AN236" t="str">
            <v>MY VA</v>
          </cell>
          <cell r="AO236" t="str">
            <v>MY VA</v>
          </cell>
        </row>
        <row r="237">
          <cell r="E237" t="str">
            <v>MY DO NTI</v>
          </cell>
          <cell r="F237" t="str">
            <v>MY VA</v>
          </cell>
          <cell r="G237">
            <v>4497</v>
          </cell>
          <cell r="H237">
            <v>0</v>
          </cell>
          <cell r="I237">
            <v>0</v>
          </cell>
          <cell r="J237">
            <v>649.53820301085682</v>
          </cell>
          <cell r="K237">
            <v>417.00022798387783</v>
          </cell>
          <cell r="L237">
            <v>0</v>
          </cell>
          <cell r="M237">
            <v>0</v>
          </cell>
          <cell r="N237">
            <v>440.00022798387783</v>
          </cell>
          <cell r="O237">
            <v>240</v>
          </cell>
          <cell r="P237">
            <v>4744</v>
          </cell>
          <cell r="Q237">
            <v>0</v>
          </cell>
          <cell r="R237">
            <v>0</v>
          </cell>
          <cell r="S237">
            <v>745.46202470000014</v>
          </cell>
          <cell r="T237">
            <v>491.45070151662395</v>
          </cell>
          <cell r="U237">
            <v>0</v>
          </cell>
          <cell r="V237">
            <v>0</v>
          </cell>
          <cell r="W237">
            <v>514.45070151662389</v>
          </cell>
          <cell r="X237">
            <v>0</v>
          </cell>
          <cell r="Y237">
            <v>4959</v>
          </cell>
          <cell r="Z237">
            <v>0</v>
          </cell>
          <cell r="AA237">
            <v>0</v>
          </cell>
          <cell r="AB237">
            <v>779.23768940000002</v>
          </cell>
          <cell r="AC237">
            <v>503.78482272499548</v>
          </cell>
          <cell r="AD237">
            <v>0</v>
          </cell>
          <cell r="AE237">
            <v>0</v>
          </cell>
          <cell r="AF237">
            <v>526.78482272499548</v>
          </cell>
          <cell r="AG237">
            <v>0</v>
          </cell>
          <cell r="AH237" t="str">
            <v>MY VA</v>
          </cell>
          <cell r="AI237" t="str">
            <v>MY VA</v>
          </cell>
          <cell r="AJ237" t="str">
            <v>MY VA</v>
          </cell>
          <cell r="AK237" t="str">
            <v>MY VA</v>
          </cell>
          <cell r="AL237" t="str">
            <v>MY VA</v>
          </cell>
          <cell r="AM237" t="str">
            <v>MY VA</v>
          </cell>
          <cell r="AN237" t="str">
            <v>MY VA</v>
          </cell>
          <cell r="AO237" t="str">
            <v>MY VA</v>
          </cell>
        </row>
        <row r="238">
          <cell r="E238" t="str">
            <v>MY DO NTI</v>
          </cell>
          <cell r="F238" t="str">
            <v>MY VA</v>
          </cell>
          <cell r="G238">
            <v>4721</v>
          </cell>
          <cell r="H238">
            <v>0</v>
          </cell>
          <cell r="I238">
            <v>0</v>
          </cell>
          <cell r="J238">
            <v>669.12921870705361</v>
          </cell>
          <cell r="K238">
            <v>392.50641362959931</v>
          </cell>
          <cell r="L238">
            <v>0</v>
          </cell>
          <cell r="M238">
            <v>0</v>
          </cell>
          <cell r="N238">
            <v>397.21615000819878</v>
          </cell>
          <cell r="O238">
            <v>250</v>
          </cell>
          <cell r="P238">
            <v>4992</v>
          </cell>
          <cell r="Q238">
            <v>0</v>
          </cell>
          <cell r="R238">
            <v>0</v>
          </cell>
          <cell r="S238">
            <v>733.60237362433872</v>
          </cell>
          <cell r="T238">
            <v>433.15939573509644</v>
          </cell>
          <cell r="U238">
            <v>0</v>
          </cell>
          <cell r="V238">
            <v>0</v>
          </cell>
          <cell r="W238">
            <v>436.28225293848874</v>
          </cell>
          <cell r="X238">
            <v>0</v>
          </cell>
          <cell r="Y238">
            <v>5280</v>
          </cell>
          <cell r="Z238">
            <v>0</v>
          </cell>
          <cell r="AA238">
            <v>0</v>
          </cell>
          <cell r="AB238">
            <v>775.86190722275137</v>
          </cell>
          <cell r="AC238">
            <v>448.87040030220192</v>
          </cell>
          <cell r="AD238">
            <v>0</v>
          </cell>
          <cell r="AE238">
            <v>0</v>
          </cell>
          <cell r="AF238">
            <v>450.22682630922952</v>
          </cell>
          <cell r="AG238">
            <v>0</v>
          </cell>
          <cell r="AH238" t="str">
            <v>MY VA</v>
          </cell>
          <cell r="AI238" t="str">
            <v>MY VA</v>
          </cell>
          <cell r="AJ238" t="str">
            <v>MY VA</v>
          </cell>
          <cell r="AK238" t="str">
            <v>MY VA</v>
          </cell>
          <cell r="AL238" t="str">
            <v>MY VA</v>
          </cell>
          <cell r="AM238" t="str">
            <v>MY VA</v>
          </cell>
          <cell r="AN238" t="str">
            <v>MY VA</v>
          </cell>
          <cell r="AO238" t="str">
            <v>MY VA</v>
          </cell>
        </row>
        <row r="239">
          <cell r="E239" t="str">
            <v>MY CO NTI</v>
          </cell>
          <cell r="F239" t="str">
            <v>MY VA</v>
          </cell>
          <cell r="G239">
            <v>7949.608841940455</v>
          </cell>
          <cell r="H239">
            <v>1203.8803108238069</v>
          </cell>
          <cell r="I239">
            <v>912.5</v>
          </cell>
          <cell r="J239">
            <v>1536.7838951521508</v>
          </cell>
          <cell r="K239">
            <v>1359.6094608326439</v>
          </cell>
          <cell r="L239">
            <v>-627.9800508191322</v>
          </cell>
          <cell r="M239">
            <v>0</v>
          </cell>
          <cell r="N239">
            <v>731.62941001351157</v>
          </cell>
          <cell r="O239">
            <v>1887.9375000000002</v>
          </cell>
          <cell r="P239">
            <v>8368.0093073057433</v>
          </cell>
          <cell r="Q239">
            <v>1267.2424324461126</v>
          </cell>
          <cell r="R239">
            <v>1003.75</v>
          </cell>
          <cell r="S239">
            <v>1724.4622761328105</v>
          </cell>
          <cell r="T239">
            <v>1530.2027976984866</v>
          </cell>
          <cell r="U239">
            <v>-600.95551134269601</v>
          </cell>
          <cell r="V239">
            <v>0</v>
          </cell>
          <cell r="W239">
            <v>929.24728635579061</v>
          </cell>
          <cell r="X239">
            <v>0</v>
          </cell>
          <cell r="Y239">
            <v>8786.4097726710297</v>
          </cell>
          <cell r="Z239">
            <v>1330.6045540684183</v>
          </cell>
          <cell r="AA239">
            <v>1104.125</v>
          </cell>
          <cell r="AB239">
            <v>1860.729686309006</v>
          </cell>
          <cell r="AC239">
            <v>1647.8618174717865</v>
          </cell>
          <cell r="AD239">
            <v>-604.16583047353186</v>
          </cell>
          <cell r="AE239">
            <v>0</v>
          </cell>
          <cell r="AF239">
            <v>1043.6959869982545</v>
          </cell>
          <cell r="AG239">
            <v>0</v>
          </cell>
          <cell r="AH239" t="str">
            <v>MY VA</v>
          </cell>
          <cell r="AI239" t="str">
            <v>MY VA</v>
          </cell>
          <cell r="AJ239" t="str">
            <v>MY VA</v>
          </cell>
          <cell r="AK239" t="str">
            <v>MY VA</v>
          </cell>
          <cell r="AL239" t="str">
            <v>MY CO NTI</v>
          </cell>
          <cell r="AM239" t="str">
            <v>MY CO NTI</v>
          </cell>
          <cell r="AN239" t="str">
            <v>MY CO NTI</v>
          </cell>
          <cell r="AO239" t="str">
            <v>MY CO NTI</v>
          </cell>
        </row>
        <row r="240">
          <cell r="E240" t="str">
            <v>MY DO NTI</v>
          </cell>
          <cell r="F240" t="str">
            <v>MY VA</v>
          </cell>
          <cell r="G240">
            <v>5207.5</v>
          </cell>
          <cell r="H240">
            <v>0</v>
          </cell>
          <cell r="I240">
            <v>0</v>
          </cell>
          <cell r="J240">
            <v>940.94174288041449</v>
          </cell>
          <cell r="K240">
            <v>428.13182554454829</v>
          </cell>
          <cell r="L240">
            <v>0</v>
          </cell>
          <cell r="M240">
            <v>0</v>
          </cell>
          <cell r="N240">
            <v>492.52382554454829</v>
          </cell>
          <cell r="O240">
            <v>332</v>
          </cell>
          <cell r="P240">
            <v>5363.7250000000004</v>
          </cell>
          <cell r="Q240">
            <v>0</v>
          </cell>
          <cell r="R240">
            <v>0</v>
          </cell>
          <cell r="S240">
            <v>1048.6466657185001</v>
          </cell>
          <cell r="T240">
            <v>504.20785407155756</v>
          </cell>
          <cell r="U240">
            <v>0</v>
          </cell>
          <cell r="V240">
            <v>0</v>
          </cell>
          <cell r="W240">
            <v>568.5998540715575</v>
          </cell>
          <cell r="X240">
            <v>0</v>
          </cell>
          <cell r="Y240">
            <v>11049.273499999999</v>
          </cell>
          <cell r="Z240">
            <v>0</v>
          </cell>
          <cell r="AA240">
            <v>0</v>
          </cell>
          <cell r="AB240">
            <v>2160.2121313801099</v>
          </cell>
          <cell r="AC240">
            <v>921.30515993853714</v>
          </cell>
          <cell r="AD240">
            <v>0</v>
          </cell>
          <cell r="AE240">
            <v>0</v>
          </cell>
          <cell r="AF240">
            <v>985.6971599385372</v>
          </cell>
          <cell r="AG240">
            <v>0</v>
          </cell>
          <cell r="AH240" t="str">
            <v>MY VA</v>
          </cell>
          <cell r="AI240" t="str">
            <v>MY VA</v>
          </cell>
          <cell r="AJ240" t="str">
            <v>MY VA</v>
          </cell>
          <cell r="AK240" t="str">
            <v>MY VA</v>
          </cell>
          <cell r="AL240" t="str">
            <v>MY VA</v>
          </cell>
          <cell r="AM240" t="str">
            <v>MY VA</v>
          </cell>
          <cell r="AN240" t="str">
            <v>MY VA</v>
          </cell>
          <cell r="AO240" t="str">
            <v>MY VA</v>
          </cell>
        </row>
        <row r="241">
          <cell r="E241" t="str">
            <v>MY CO NTI</v>
          </cell>
          <cell r="F241" t="str">
            <v>MY VA</v>
          </cell>
          <cell r="G241">
            <v>9704.8558860108169</v>
          </cell>
          <cell r="H241">
            <v>6144.2532365004008</v>
          </cell>
          <cell r="I241">
            <v>1095</v>
          </cell>
          <cell r="J241">
            <v>2389.6336317912469</v>
          </cell>
          <cell r="K241">
            <v>1263.5306375000114</v>
          </cell>
          <cell r="L241">
            <v>-59.453976063881868</v>
          </cell>
          <cell r="M241">
            <v>-743.36870994149922</v>
          </cell>
          <cell r="N241">
            <v>1204.0766614361296</v>
          </cell>
          <cell r="O241">
            <v>4455.7359999999999</v>
          </cell>
          <cell r="P241">
            <v>12475.007726163481</v>
          </cell>
          <cell r="Q241">
            <v>7899.7541612148025</v>
          </cell>
          <cell r="R241">
            <v>1149.75</v>
          </cell>
          <cell r="S241">
            <v>3421.9171502617646</v>
          </cell>
          <cell r="T241">
            <v>1967.7961973026277</v>
          </cell>
          <cell r="U241">
            <v>-67.775335707067285</v>
          </cell>
          <cell r="V241">
            <v>-955.75976992478491</v>
          </cell>
          <cell r="W241">
            <v>1900.0208615955603</v>
          </cell>
          <cell r="X241">
            <v>0</v>
          </cell>
          <cell r="Y241">
            <v>13860.55497665308</v>
          </cell>
          <cell r="Z241">
            <v>8777.5046235720019</v>
          </cell>
          <cell r="AA241">
            <v>1207.2375</v>
          </cell>
          <cell r="AB241">
            <v>3797.9792193246362</v>
          </cell>
          <cell r="AC241">
            <v>2164.4938351154956</v>
          </cell>
          <cell r="AD241">
            <v>-72.768189783893433</v>
          </cell>
          <cell r="AE241">
            <v>-1061.9552999164277</v>
          </cell>
          <cell r="AF241">
            <v>2091.7256453316022</v>
          </cell>
          <cell r="AG241">
            <v>0</v>
          </cell>
          <cell r="AH241" t="str">
            <v>MY CO NTI</v>
          </cell>
          <cell r="AI241" t="str">
            <v>MY CO NTI</v>
          </cell>
          <cell r="AJ241" t="str">
            <v>MY VA</v>
          </cell>
          <cell r="AK241" t="str">
            <v>MY CO NTI</v>
          </cell>
          <cell r="AL241" t="str">
            <v>MY CO NTI</v>
          </cell>
          <cell r="AM241" t="str">
            <v>MY CO NTI</v>
          </cell>
          <cell r="AN241" t="str">
            <v>MY CO NTI</v>
          </cell>
          <cell r="AO241" t="str">
            <v>MY CO NTI</v>
          </cell>
        </row>
        <row r="242">
          <cell r="E242" t="str">
            <v>MY CO NTI</v>
          </cell>
          <cell r="F242" t="str">
            <v>MY VA</v>
          </cell>
          <cell r="G242">
            <v>14891.240161084999</v>
          </cell>
          <cell r="H242">
            <v>11879.407206975</v>
          </cell>
          <cell r="I242">
            <v>1825</v>
          </cell>
          <cell r="J242">
            <v>4766.5498354698148</v>
          </cell>
          <cell r="K242">
            <v>2380.6203043090654</v>
          </cell>
          <cell r="L242">
            <v>0</v>
          </cell>
          <cell r="M242">
            <v>-1668.3383058763</v>
          </cell>
          <cell r="N242">
            <v>2280.2428389885986</v>
          </cell>
          <cell r="O242">
            <v>9820.2739999999994</v>
          </cell>
          <cell r="P242">
            <v>19140.165921395001</v>
          </cell>
          <cell r="Q242">
            <v>15273.523551825001</v>
          </cell>
          <cell r="R242">
            <v>1916.25</v>
          </cell>
          <cell r="S242">
            <v>6058.749243219042</v>
          </cell>
          <cell r="T242">
            <v>2963.4722598495664</v>
          </cell>
          <cell r="U242">
            <v>0</v>
          </cell>
          <cell r="V242">
            <v>-2145.0063932695284</v>
          </cell>
          <cell r="W242">
            <v>2839.5870963795119</v>
          </cell>
          <cell r="X242">
            <v>0</v>
          </cell>
          <cell r="Y242">
            <v>21264.628801550003</v>
          </cell>
          <cell r="Z242">
            <v>16970.581724250002</v>
          </cell>
          <cell r="AA242">
            <v>2012.0625</v>
          </cell>
          <cell r="AB242">
            <v>6710.9885742255947</v>
          </cell>
          <cell r="AC242">
            <v>3234.1625050426119</v>
          </cell>
          <cell r="AD242">
            <v>0</v>
          </cell>
          <cell r="AE242">
            <v>-2383.340436966143</v>
          </cell>
          <cell r="AF242">
            <v>3096.3063126274001</v>
          </cell>
          <cell r="AG242">
            <v>0</v>
          </cell>
          <cell r="AH242" t="str">
            <v>MY CO NTI</v>
          </cell>
          <cell r="AI242" t="str">
            <v>MY CO NTI</v>
          </cell>
          <cell r="AJ242" t="str">
            <v>MY VA</v>
          </cell>
          <cell r="AK242" t="str">
            <v>MY CO NTI</v>
          </cell>
          <cell r="AL242" t="str">
            <v>MY CO NTI</v>
          </cell>
          <cell r="AM242" t="str">
            <v>MY CO NTI</v>
          </cell>
          <cell r="AN242" t="str">
            <v>MY CO NTI</v>
          </cell>
          <cell r="AO242" t="str">
            <v>MY CO NTI</v>
          </cell>
        </row>
        <row r="243">
          <cell r="E243" t="str">
            <v>MY DO NTI</v>
          </cell>
          <cell r="F243" t="str">
            <v>MY VA</v>
          </cell>
          <cell r="G243">
            <v>7343</v>
          </cell>
          <cell r="H243">
            <v>0</v>
          </cell>
          <cell r="I243">
            <v>0</v>
          </cell>
          <cell r="J243">
            <v>1335.6114833159909</v>
          </cell>
          <cell r="K243">
            <v>716.71624510114293</v>
          </cell>
          <cell r="L243">
            <v>0</v>
          </cell>
          <cell r="M243">
            <v>0</v>
          </cell>
          <cell r="N243">
            <v>765.4614115194023</v>
          </cell>
          <cell r="O243">
            <v>320</v>
          </cell>
          <cell r="P243">
            <v>7594</v>
          </cell>
          <cell r="Q243">
            <v>0</v>
          </cell>
          <cell r="R243">
            <v>0</v>
          </cell>
          <cell r="S243">
            <v>1437.1321687588754</v>
          </cell>
          <cell r="T243">
            <v>771.37485355687738</v>
          </cell>
          <cell r="U243">
            <v>0</v>
          </cell>
          <cell r="V243">
            <v>0</v>
          </cell>
          <cell r="W243">
            <v>819.61759927510911</v>
          </cell>
          <cell r="X243">
            <v>0</v>
          </cell>
          <cell r="Y243">
            <v>7961</v>
          </cell>
          <cell r="Z243">
            <v>0</v>
          </cell>
          <cell r="AA243">
            <v>0</v>
          </cell>
          <cell r="AB243">
            <v>1465.153693919169</v>
          </cell>
          <cell r="AC243">
            <v>737.07356366858437</v>
          </cell>
          <cell r="AD243">
            <v>0</v>
          </cell>
          <cell r="AE243">
            <v>0</v>
          </cell>
          <cell r="AF243">
            <v>784.61630046827418</v>
          </cell>
          <cell r="AG243">
            <v>0</v>
          </cell>
          <cell r="AH243" t="str">
            <v>MY VA</v>
          </cell>
          <cell r="AI243" t="str">
            <v>MY VA</v>
          </cell>
          <cell r="AJ243" t="str">
            <v>MY VA</v>
          </cell>
          <cell r="AK243" t="str">
            <v>MY VA</v>
          </cell>
          <cell r="AL243" t="str">
            <v>MY VA</v>
          </cell>
          <cell r="AM243" t="str">
            <v>MY VA</v>
          </cell>
          <cell r="AN243" t="str">
            <v>MY VA</v>
          </cell>
          <cell r="AO243" t="str">
            <v>MY VA</v>
          </cell>
        </row>
        <row r="244">
          <cell r="E244" t="str">
            <v>MY DO NTI</v>
          </cell>
          <cell r="F244" t="str">
            <v>MY VA</v>
          </cell>
          <cell r="G244">
            <v>6096</v>
          </cell>
          <cell r="H244">
            <v>0</v>
          </cell>
          <cell r="I244">
            <v>0</v>
          </cell>
          <cell r="J244">
            <v>1114.7996591915055</v>
          </cell>
          <cell r="K244">
            <v>596.18003118291392</v>
          </cell>
          <cell r="L244">
            <v>0</v>
          </cell>
          <cell r="M244">
            <v>0</v>
          </cell>
          <cell r="N244">
            <v>646.13875949790122</v>
          </cell>
          <cell r="O244">
            <v>330</v>
          </cell>
          <cell r="P244">
            <v>6219</v>
          </cell>
          <cell r="Q244">
            <v>0</v>
          </cell>
          <cell r="R244">
            <v>0</v>
          </cell>
          <cell r="S244">
            <v>1189.5570814747339</v>
          </cell>
          <cell r="T244">
            <v>637.19077365791122</v>
          </cell>
          <cell r="U244">
            <v>0</v>
          </cell>
          <cell r="V244">
            <v>0</v>
          </cell>
          <cell r="W244">
            <v>686.84872147665362</v>
          </cell>
          <cell r="X244">
            <v>0</v>
          </cell>
          <cell r="Y244">
            <v>6342</v>
          </cell>
          <cell r="Z244">
            <v>0</v>
          </cell>
          <cell r="AA244">
            <v>0</v>
          </cell>
          <cell r="AB244">
            <v>1182.4838427035381</v>
          </cell>
          <cell r="AC244">
            <v>591.54433769940897</v>
          </cell>
          <cell r="AD244">
            <v>0</v>
          </cell>
          <cell r="AE244">
            <v>0</v>
          </cell>
          <cell r="AF244">
            <v>640.86262837172831</v>
          </cell>
          <cell r="AG244">
            <v>0</v>
          </cell>
          <cell r="AH244" t="str">
            <v>MY VA</v>
          </cell>
          <cell r="AI244" t="str">
            <v>MY VA</v>
          </cell>
          <cell r="AJ244" t="str">
            <v>MY VA</v>
          </cell>
          <cell r="AK244" t="str">
            <v>MY VA</v>
          </cell>
          <cell r="AL244" t="str">
            <v>MY VA</v>
          </cell>
          <cell r="AM244" t="str">
            <v>MY VA</v>
          </cell>
          <cell r="AN244" t="str">
            <v>MY VA</v>
          </cell>
          <cell r="AO244" t="str">
            <v>MY VA</v>
          </cell>
        </row>
        <row r="245">
          <cell r="E245" t="str">
            <v>MY DO NTI</v>
          </cell>
          <cell r="F245" t="str">
            <v>MY VA</v>
          </cell>
          <cell r="G245">
            <v>4524</v>
          </cell>
          <cell r="H245">
            <v>0</v>
          </cell>
          <cell r="I245">
            <v>0</v>
          </cell>
          <cell r="O245">
            <v>82</v>
          </cell>
          <cell r="P245">
            <v>5026</v>
          </cell>
          <cell r="Q245">
            <v>0</v>
          </cell>
          <cell r="R245">
            <v>0</v>
          </cell>
          <cell r="Y245">
            <v>5301</v>
          </cell>
          <cell r="Z245">
            <v>0</v>
          </cell>
          <cell r="AA245">
            <v>0</v>
          </cell>
          <cell r="AG245">
            <v>0</v>
          </cell>
          <cell r="AH245" t="str">
            <v>MY VA</v>
          </cell>
          <cell r="AI245" t="str">
            <v>MY VA</v>
          </cell>
          <cell r="AJ245" t="str">
            <v>MY VA</v>
          </cell>
          <cell r="AK245" t="str">
            <v>MY VA</v>
          </cell>
          <cell r="AL245" t="str">
            <v>MY VA</v>
          </cell>
          <cell r="AM245" t="str">
            <v>MY VA</v>
          </cell>
          <cell r="AN245" t="str">
            <v>MY VA</v>
          </cell>
          <cell r="AO245" t="str">
            <v>MY VA</v>
          </cell>
        </row>
        <row r="246">
          <cell r="E246" t="str">
            <v>NL DO NTS</v>
          </cell>
          <cell r="F246" t="str">
            <v>NL VA</v>
          </cell>
          <cell r="G246">
            <v>3500.0991983054978</v>
          </cell>
          <cell r="H246">
            <v>216.89067581298437</v>
          </cell>
          <cell r="I246">
            <v>0</v>
          </cell>
          <cell r="J246">
            <v>96.779507157651864</v>
          </cell>
          <cell r="K246">
            <v>80.091179811720735</v>
          </cell>
          <cell r="L246">
            <v>0</v>
          </cell>
          <cell r="M246">
            <v>0</v>
          </cell>
          <cell r="N246">
            <v>75.662218201866395</v>
          </cell>
          <cell r="O246">
            <v>0</v>
          </cell>
          <cell r="P246">
            <v>3577.446601665913</v>
          </cell>
          <cell r="Q246">
            <v>217.39768965947741</v>
          </cell>
          <cell r="R246">
            <v>0</v>
          </cell>
          <cell r="S246">
            <v>103.05912280421428</v>
          </cell>
          <cell r="T246">
            <v>85.680997450487553</v>
          </cell>
          <cell r="U246">
            <v>0</v>
          </cell>
          <cell r="V246">
            <v>0</v>
          </cell>
          <cell r="W246">
            <v>81.068968428797859</v>
          </cell>
          <cell r="X246">
            <v>0</v>
          </cell>
          <cell r="Y246">
            <v>3577.446601665913</v>
          </cell>
          <cell r="Z246">
            <v>217.39768965947741</v>
          </cell>
          <cell r="AA246">
            <v>0</v>
          </cell>
          <cell r="AB246">
            <v>105.13687374101428</v>
          </cell>
          <cell r="AC246">
            <v>87.405275354002953</v>
          </cell>
          <cell r="AD246">
            <v>0</v>
          </cell>
          <cell r="AE246">
            <v>0</v>
          </cell>
          <cell r="AF246">
            <v>82.699437140889543</v>
          </cell>
          <cell r="AG246">
            <v>0</v>
          </cell>
          <cell r="AH246" t="str">
            <v>NL VA</v>
          </cell>
          <cell r="AI246" t="str">
            <v>NL VA</v>
          </cell>
          <cell r="AJ246" t="str">
            <v>NL VA</v>
          </cell>
          <cell r="AK246" t="str">
            <v>NL VA</v>
          </cell>
          <cell r="AL246" t="str">
            <v>NL DO NTS</v>
          </cell>
          <cell r="AM246" t="str">
            <v>NL DO NTS</v>
          </cell>
          <cell r="AN246" t="str">
            <v>NL DO NTS</v>
          </cell>
          <cell r="AO246" t="str">
            <v>NL DO NTS</v>
          </cell>
        </row>
        <row r="247">
          <cell r="E247" t="str">
            <v>NL CO NTS</v>
          </cell>
          <cell r="F247" t="str">
            <v>NL VA</v>
          </cell>
          <cell r="G247">
            <v>6862.8782818467498</v>
          </cell>
          <cell r="H247">
            <v>302.28603779282656</v>
          </cell>
          <cell r="I247">
            <v>1250</v>
          </cell>
          <cell r="J247">
            <v>650.06491934263227</v>
          </cell>
          <cell r="K247">
            <v>800.2108569439215</v>
          </cell>
          <cell r="L247">
            <v>-217.71659771166094</v>
          </cell>
          <cell r="M247">
            <v>-12.4705837312992</v>
          </cell>
          <cell r="N247">
            <v>388.71171845479256</v>
          </cell>
          <cell r="O247">
            <v>420.2</v>
          </cell>
          <cell r="P247">
            <v>7241.4069787575554</v>
          </cell>
          <cell r="Q247">
            <v>318.37533024684376</v>
          </cell>
          <cell r="R247">
            <v>1315</v>
          </cell>
          <cell r="S247">
            <v>709.22242167799925</v>
          </cell>
          <cell r="T247">
            <v>866.99503481761712</v>
          </cell>
          <cell r="U247">
            <v>-68.302655403096495</v>
          </cell>
          <cell r="V247">
            <v>8.0573248526180148</v>
          </cell>
          <cell r="W247">
            <v>611.96283167113415</v>
          </cell>
          <cell r="X247">
            <v>2756</v>
          </cell>
          <cell r="Y247">
            <v>7450.7417185716331</v>
          </cell>
          <cell r="Z247">
            <v>334.46462270086101</v>
          </cell>
          <cell r="AA247">
            <v>1330</v>
          </cell>
          <cell r="AB247">
            <v>755.81186393180622</v>
          </cell>
          <cell r="AC247">
            <v>913.83412633977912</v>
          </cell>
          <cell r="AD247">
            <v>-67.044576446026468</v>
          </cell>
          <cell r="AE247">
            <v>18.807162323163709</v>
          </cell>
          <cell r="AF247">
            <v>661.30811687054643</v>
          </cell>
          <cell r="AG247">
            <v>0</v>
          </cell>
          <cell r="AH247" t="str">
            <v>NL CO NTS</v>
          </cell>
          <cell r="AI247" t="str">
            <v>NL CO NTS</v>
          </cell>
          <cell r="AJ247" t="str">
            <v>NL CO NTS</v>
          </cell>
          <cell r="AK247" t="str">
            <v>NL CO NTS</v>
          </cell>
          <cell r="AL247" t="str">
            <v>NL CO NTS</v>
          </cell>
          <cell r="AM247" t="str">
            <v>NL CO NTS</v>
          </cell>
          <cell r="AN247" t="str">
            <v>NL CO NTS</v>
          </cell>
          <cell r="AO247" t="str">
            <v>NL CO NTS</v>
          </cell>
        </row>
        <row r="248">
          <cell r="E248" t="str">
            <v>NL CO NTS</v>
          </cell>
          <cell r="F248" t="str">
            <v>NL VA</v>
          </cell>
          <cell r="G248">
            <v>3862.410028298149</v>
          </cell>
          <cell r="H248">
            <v>209.21452834461994</v>
          </cell>
          <cell r="I248">
            <v>696.89106500915011</v>
          </cell>
          <cell r="J248">
            <v>367.43577034936573</v>
          </cell>
          <cell r="K248">
            <v>438.13859623648295</v>
          </cell>
          <cell r="L248">
            <v>-125.23330875785504</v>
          </cell>
          <cell r="M248">
            <v>-12.24649418329011</v>
          </cell>
          <cell r="N248">
            <v>158.52344230490255</v>
          </cell>
          <cell r="O248">
            <v>301.3</v>
          </cell>
          <cell r="P248">
            <v>3959.6403291470938</v>
          </cell>
          <cell r="Q248">
            <v>224.21452834461994</v>
          </cell>
          <cell r="R248">
            <v>746.74779695942448</v>
          </cell>
          <cell r="S248">
            <v>390.14623039295378</v>
          </cell>
          <cell r="T248">
            <v>477.53274258809648</v>
          </cell>
          <cell r="U248">
            <v>-46.211839522542128</v>
          </cell>
          <cell r="V248">
            <v>9.104294189394075</v>
          </cell>
          <cell r="W248">
            <v>291.83159370108183</v>
          </cell>
          <cell r="X248">
            <v>1484</v>
          </cell>
          <cell r="Y248">
            <v>4012.905819271949</v>
          </cell>
          <cell r="Z248">
            <v>234.21452834461994</v>
          </cell>
          <cell r="AA248">
            <v>760.38275289861303</v>
          </cell>
          <cell r="AB248">
            <v>409.39052122959083</v>
          </cell>
          <cell r="AC248">
            <v>498.02891600578954</v>
          </cell>
          <cell r="AD248">
            <v>-44.413966667132215</v>
          </cell>
          <cell r="AE248">
            <v>15.019800212441414</v>
          </cell>
          <cell r="AF248">
            <v>315.11074532593688</v>
          </cell>
          <cell r="AG248">
            <v>0</v>
          </cell>
          <cell r="AH248" t="str">
            <v>NL CO NTS</v>
          </cell>
          <cell r="AI248" t="str">
            <v>NL CO NTS</v>
          </cell>
          <cell r="AJ248" t="str">
            <v>NL CO NTS</v>
          </cell>
          <cell r="AK248" t="str">
            <v>NL CO NTS</v>
          </cell>
          <cell r="AL248" t="str">
            <v>NL CO NTS</v>
          </cell>
          <cell r="AM248" t="str">
            <v>NL CO NTS</v>
          </cell>
          <cell r="AN248" t="str">
            <v>NL CO NTS</v>
          </cell>
          <cell r="AO248" t="str">
            <v>NL CO NTS</v>
          </cell>
        </row>
        <row r="249">
          <cell r="E249" t="str">
            <v>NL VA</v>
          </cell>
          <cell r="F249" t="str">
            <v>NL VA</v>
          </cell>
          <cell r="G249">
            <v>11617.55</v>
          </cell>
          <cell r="H249">
            <v>572.85754724103322</v>
          </cell>
          <cell r="I249">
            <v>1317.5</v>
          </cell>
          <cell r="J249">
            <v>871.40444909767211</v>
          </cell>
          <cell r="K249">
            <v>846.35227378274499</v>
          </cell>
          <cell r="L249">
            <v>-442.60907215635524</v>
          </cell>
          <cell r="M249">
            <v>0</v>
          </cell>
          <cell r="N249">
            <v>297.19061615871959</v>
          </cell>
          <cell r="O249">
            <v>979</v>
          </cell>
          <cell r="P249">
            <v>12734.799499999996</v>
          </cell>
          <cell r="Q249">
            <v>663.62054724103325</v>
          </cell>
          <cell r="R249">
            <v>1385.1000000000001</v>
          </cell>
          <cell r="S249">
            <v>982.98883694727476</v>
          </cell>
          <cell r="T249">
            <v>949.91847799475613</v>
          </cell>
          <cell r="U249">
            <v>-405.83809092354102</v>
          </cell>
          <cell r="V249">
            <v>0</v>
          </cell>
          <cell r="W249">
            <v>419.92594505906078</v>
          </cell>
          <cell r="X249">
            <v>0</v>
          </cell>
          <cell r="Y249">
            <v>14169.480736842106</v>
          </cell>
          <cell r="Z249">
            <v>760.66281039892806</v>
          </cell>
          <cell r="AA249">
            <v>1563.1578947368421</v>
          </cell>
          <cell r="AB249">
            <v>1109.6404092084365</v>
          </cell>
          <cell r="AC249">
            <v>1071.6897224491941</v>
          </cell>
          <cell r="AD249">
            <v>-375.14328061604999</v>
          </cell>
          <cell r="AE249">
            <v>0</v>
          </cell>
          <cell r="AF249">
            <v>554.95106304453077</v>
          </cell>
          <cell r="AG249">
            <v>0</v>
          </cell>
          <cell r="AH249" t="str">
            <v>NL VA</v>
          </cell>
          <cell r="AI249" t="str">
            <v>NL VA</v>
          </cell>
          <cell r="AJ249" t="str">
            <v>NL VA</v>
          </cell>
          <cell r="AK249" t="str">
            <v>NL VA</v>
          </cell>
          <cell r="AL249" t="str">
            <v>NL VA</v>
          </cell>
          <cell r="AM249" t="str">
            <v>NL VA</v>
          </cell>
          <cell r="AN249" t="str">
            <v>NL VA</v>
          </cell>
          <cell r="AO249" t="str">
            <v>NL VA</v>
          </cell>
        </row>
        <row r="250">
          <cell r="E250" t="str">
            <v>NL VA</v>
          </cell>
          <cell r="F250" t="str">
            <v>NL VA</v>
          </cell>
          <cell r="G250">
            <v>0</v>
          </cell>
          <cell r="H250">
            <v>0</v>
          </cell>
          <cell r="I250">
            <v>79.2300475068525</v>
          </cell>
          <cell r="J250">
            <v>0</v>
          </cell>
          <cell r="K250">
            <v>57.291833023712655</v>
          </cell>
          <cell r="L250">
            <v>0</v>
          </cell>
          <cell r="M250">
            <v>-1.7763568394002505E-15</v>
          </cell>
          <cell r="N250">
            <v>57.291833023712655</v>
          </cell>
          <cell r="O250">
            <v>136</v>
          </cell>
          <cell r="P250">
            <v>0</v>
          </cell>
          <cell r="Q250">
            <v>0</v>
          </cell>
          <cell r="R250">
            <v>84.963529894685891</v>
          </cell>
          <cell r="S250">
            <v>0</v>
          </cell>
          <cell r="T250">
            <v>61.437756520473627</v>
          </cell>
          <cell r="U250">
            <v>0</v>
          </cell>
          <cell r="V250">
            <v>1.7763568394002505E-15</v>
          </cell>
          <cell r="W250">
            <v>61.437756520473627</v>
          </cell>
          <cell r="X250">
            <v>0</v>
          </cell>
          <cell r="Y250">
            <v>0</v>
          </cell>
          <cell r="Z250">
            <v>0</v>
          </cell>
          <cell r="AA250">
            <v>86.747764022474286</v>
          </cell>
          <cell r="AB250">
            <v>0</v>
          </cell>
          <cell r="AC250">
            <v>62.727949407403564</v>
          </cell>
          <cell r="AD250">
            <v>0</v>
          </cell>
          <cell r="AE250">
            <v>7.1054273576010019E-15</v>
          </cell>
          <cell r="AF250">
            <v>62.727949407403571</v>
          </cell>
          <cell r="AG250">
            <v>0</v>
          </cell>
          <cell r="AH250" t="str">
            <v>NL VA</v>
          </cell>
          <cell r="AI250" t="str">
            <v>NL VA</v>
          </cell>
          <cell r="AJ250" t="str">
            <v>NL VA</v>
          </cell>
          <cell r="AK250" t="str">
            <v>NL VA</v>
          </cell>
          <cell r="AL250" t="str">
            <v>NL VA</v>
          </cell>
          <cell r="AM250" t="str">
            <v>NL VA</v>
          </cell>
          <cell r="AN250" t="str">
            <v>NL VA</v>
          </cell>
          <cell r="AO250" t="str">
            <v>NL VA</v>
          </cell>
        </row>
        <row r="251">
          <cell r="E251" t="str">
            <v>NL VA</v>
          </cell>
          <cell r="F251" t="str">
            <v>NL VA</v>
          </cell>
          <cell r="G251">
            <v>8077.4</v>
          </cell>
          <cell r="H251">
            <v>542.67877362051661</v>
          </cell>
          <cell r="I251">
            <v>1606</v>
          </cell>
          <cell r="J251">
            <v>650.27490537243216</v>
          </cell>
          <cell r="K251">
            <v>691.79792441453446</v>
          </cell>
          <cell r="L251">
            <v>-47.349816236075668</v>
          </cell>
          <cell r="M251">
            <v>0</v>
          </cell>
          <cell r="N251">
            <v>635.92250184137379</v>
          </cell>
          <cell r="O251">
            <v>170.4</v>
          </cell>
          <cell r="P251">
            <v>8627.4</v>
          </cell>
          <cell r="Q251">
            <v>542.67877362051661</v>
          </cell>
          <cell r="R251">
            <v>1712</v>
          </cell>
          <cell r="S251">
            <v>712.67808199390561</v>
          </cell>
          <cell r="T251">
            <v>756.03751119466938</v>
          </cell>
          <cell r="U251">
            <v>-38.711068822536269</v>
          </cell>
          <cell r="V251">
            <v>0</v>
          </cell>
          <cell r="W251">
            <v>701.54929879094607</v>
          </cell>
          <cell r="X251">
            <v>0</v>
          </cell>
          <cell r="Y251">
            <v>9221.4</v>
          </cell>
          <cell r="Z251">
            <v>542.67877362051661</v>
          </cell>
          <cell r="AA251">
            <v>1817.0000000000002</v>
          </cell>
          <cell r="AB251">
            <v>768.20606743332098</v>
          </cell>
          <cell r="AC251">
            <v>812.33121276842428</v>
          </cell>
          <cell r="AD251">
            <v>-40.175406616218758</v>
          </cell>
          <cell r="AE251">
            <v>0</v>
          </cell>
          <cell r="AF251">
            <v>754.44638847733665</v>
          </cell>
          <cell r="AG251">
            <v>0</v>
          </cell>
          <cell r="AH251" t="str">
            <v>NL VA</v>
          </cell>
          <cell r="AI251" t="str">
            <v>NL VA</v>
          </cell>
          <cell r="AJ251" t="str">
            <v>NL VA</v>
          </cell>
          <cell r="AK251" t="str">
            <v>NL VA</v>
          </cell>
          <cell r="AL251" t="str">
            <v>NL VA</v>
          </cell>
          <cell r="AM251" t="str">
            <v>NL VA</v>
          </cell>
          <cell r="AN251" t="str">
            <v>NL VA</v>
          </cell>
          <cell r="AO251" t="str">
            <v>NL VA</v>
          </cell>
        </row>
        <row r="252">
          <cell r="E252" t="str">
            <v>NL VA</v>
          </cell>
          <cell r="F252" t="str">
            <v>NL VA</v>
          </cell>
          <cell r="G252">
            <v>0</v>
          </cell>
          <cell r="H252">
            <v>0</v>
          </cell>
          <cell r="I252">
            <v>79.823183503355992</v>
          </cell>
          <cell r="J252">
            <v>0</v>
          </cell>
          <cell r="K252">
            <v>59.988062549890245</v>
          </cell>
          <cell r="L252">
            <v>0</v>
          </cell>
          <cell r="M252">
            <v>-5.3290705182007514E-15</v>
          </cell>
          <cell r="N252">
            <v>59.988062549890238</v>
          </cell>
          <cell r="O252">
            <v>136</v>
          </cell>
          <cell r="P252">
            <v>0</v>
          </cell>
          <cell r="Q252">
            <v>0</v>
          </cell>
          <cell r="R252">
            <v>85.599588177576365</v>
          </cell>
          <cell r="S252">
            <v>0</v>
          </cell>
          <cell r="T252">
            <v>64.329098696313068</v>
          </cell>
          <cell r="U252">
            <v>0</v>
          </cell>
          <cell r="V252">
            <v>-1.0658141036401503E-14</v>
          </cell>
          <cell r="W252">
            <v>64.329098696313054</v>
          </cell>
          <cell r="X252">
            <v>0</v>
          </cell>
          <cell r="Y252">
            <v>0</v>
          </cell>
          <cell r="Z252">
            <v>0</v>
          </cell>
          <cell r="AA252">
            <v>87.397179529305461</v>
          </cell>
          <cell r="AB252">
            <v>0</v>
          </cell>
          <cell r="AC252">
            <v>65.680009768935633</v>
          </cell>
          <cell r="AD252">
            <v>0</v>
          </cell>
          <cell r="AE252">
            <v>0</v>
          </cell>
          <cell r="AF252">
            <v>65.680009768935633</v>
          </cell>
          <cell r="AG252">
            <v>0</v>
          </cell>
          <cell r="AH252" t="str">
            <v>NL VA</v>
          </cell>
          <cell r="AI252" t="str">
            <v>NL VA</v>
          </cell>
          <cell r="AJ252" t="str">
            <v>NL VA</v>
          </cell>
          <cell r="AK252" t="str">
            <v>NL VA</v>
          </cell>
          <cell r="AL252" t="str">
            <v>NL VA</v>
          </cell>
          <cell r="AM252" t="str">
            <v>NL VA</v>
          </cell>
          <cell r="AN252" t="str">
            <v>NL VA</v>
          </cell>
          <cell r="AO252" t="str">
            <v>NL VA</v>
          </cell>
        </row>
        <row r="253">
          <cell r="E253" t="str">
            <v>NL VA</v>
          </cell>
          <cell r="F253" t="str">
            <v>NL VA</v>
          </cell>
          <cell r="G253">
            <v>5866.7729199999994</v>
          </cell>
          <cell r="H253">
            <v>387.83039889641327</v>
          </cell>
          <cell r="I253">
            <v>2005</v>
          </cell>
          <cell r="J253">
            <v>553.52747631072532</v>
          </cell>
          <cell r="K253">
            <v>1006.8956213950344</v>
          </cell>
          <cell r="L253">
            <v>-79.422608960378327</v>
          </cell>
          <cell r="M253">
            <v>0</v>
          </cell>
          <cell r="N253">
            <v>992.88470624683862</v>
          </cell>
          <cell r="O253">
            <v>332</v>
          </cell>
          <cell r="P253">
            <v>6042.6801075999992</v>
          </cell>
          <cell r="Q253">
            <v>402.28102029641332</v>
          </cell>
          <cell r="R253">
            <v>2102.5</v>
          </cell>
          <cell r="S253">
            <v>588.66844129825256</v>
          </cell>
          <cell r="T253">
            <v>1064.218583472956</v>
          </cell>
          <cell r="U253">
            <v>-32.873396356808392</v>
          </cell>
          <cell r="V253">
            <v>0</v>
          </cell>
          <cell r="W253">
            <v>1093.6727311773623</v>
          </cell>
          <cell r="X253">
            <v>0</v>
          </cell>
          <cell r="Y253">
            <v>6223.8645108279998</v>
          </cell>
          <cell r="Z253">
            <v>417.16516033841333</v>
          </cell>
          <cell r="AA253">
            <v>2209.875</v>
          </cell>
          <cell r="AB253">
            <v>625.80189507409136</v>
          </cell>
          <cell r="AC253">
            <v>1125.6506970992903</v>
          </cell>
          <cell r="AD253">
            <v>-33.337046583131354</v>
          </cell>
          <cell r="AE253">
            <v>0</v>
          </cell>
          <cell r="AF253">
            <v>1068.313650516159</v>
          </cell>
          <cell r="AG253">
            <v>0</v>
          </cell>
          <cell r="AH253" t="str">
            <v>NL VA</v>
          </cell>
          <cell r="AI253" t="str">
            <v>NL VA</v>
          </cell>
          <cell r="AJ253" t="str">
            <v>NL VA</v>
          </cell>
          <cell r="AK253" t="str">
            <v>NL VA</v>
          </cell>
          <cell r="AL253" t="str">
            <v>NL VA</v>
          </cell>
          <cell r="AM253" t="str">
            <v>NL VA</v>
          </cell>
          <cell r="AN253" t="str">
            <v>NL VA</v>
          </cell>
          <cell r="AO253" t="str">
            <v>NL VA</v>
          </cell>
        </row>
        <row r="254">
          <cell r="E254" t="str">
            <v>NL VA</v>
          </cell>
          <cell r="F254" t="str">
            <v>NL VA</v>
          </cell>
          <cell r="G254">
            <v>7369.6109778350001</v>
          </cell>
          <cell r="H254">
            <v>344.95421295062306</v>
          </cell>
          <cell r="I254">
            <v>1750</v>
          </cell>
          <cell r="J254">
            <v>590.20697396781361</v>
          </cell>
          <cell r="K254">
            <v>773.15843717477992</v>
          </cell>
          <cell r="L254">
            <v>-162.223198890936</v>
          </cell>
          <cell r="M254">
            <v>8.2288122589937913</v>
          </cell>
          <cell r="N254">
            <v>425.82526419526266</v>
          </cell>
          <cell r="O254">
            <v>2089.4</v>
          </cell>
          <cell r="P254">
            <v>8106.282075618501</v>
          </cell>
          <cell r="Q254">
            <v>390.80927245912312</v>
          </cell>
          <cell r="R254">
            <v>1920</v>
          </cell>
          <cell r="S254">
            <v>674.59790290376907</v>
          </cell>
          <cell r="T254">
            <v>874.35404515892651</v>
          </cell>
          <cell r="U254">
            <v>-144.25568921222535</v>
          </cell>
          <cell r="V254">
            <v>23.065255375489542</v>
          </cell>
          <cell r="W254">
            <v>536.02482037522918</v>
          </cell>
          <cell r="X254">
            <v>0</v>
          </cell>
          <cell r="Y254">
            <v>8349.3835378870535</v>
          </cell>
          <cell r="Z254">
            <v>405.94144209692814</v>
          </cell>
          <cell r="AA254">
            <v>1977.6000000000001</v>
          </cell>
          <cell r="AB254">
            <v>652.19142829825716</v>
          </cell>
          <cell r="AC254">
            <v>857.02162400007182</v>
          </cell>
          <cell r="AD254">
            <v>-150.4478094704603</v>
          </cell>
          <cell r="AE254">
            <v>37.823825970139595</v>
          </cell>
          <cell r="AF254">
            <v>515.98087788979558</v>
          </cell>
          <cell r="AG254">
            <v>0</v>
          </cell>
          <cell r="AH254" t="str">
            <v>NL VA</v>
          </cell>
          <cell r="AI254" t="str">
            <v>NL VA</v>
          </cell>
          <cell r="AJ254" t="str">
            <v>NL VA</v>
          </cell>
          <cell r="AK254" t="str">
            <v>NL VA</v>
          </cell>
          <cell r="AL254" t="str">
            <v>NL VA</v>
          </cell>
          <cell r="AM254" t="str">
            <v>NL VA</v>
          </cell>
          <cell r="AN254" t="str">
            <v>NL VA</v>
          </cell>
          <cell r="AO254" t="str">
            <v>NL VA</v>
          </cell>
        </row>
        <row r="255">
          <cell r="E255" t="str">
            <v>NL VA</v>
          </cell>
          <cell r="F255" t="str">
            <v>NL VA</v>
          </cell>
          <cell r="G255">
            <v>0</v>
          </cell>
          <cell r="H255">
            <v>0</v>
          </cell>
          <cell r="I255">
            <v>134.49452336388092</v>
          </cell>
          <cell r="J255">
            <v>0</v>
          </cell>
          <cell r="K255">
            <v>99.578734855673147</v>
          </cell>
          <cell r="L255">
            <v>0</v>
          </cell>
          <cell r="M255">
            <v>3.5527136788005009E-15</v>
          </cell>
          <cell r="N255">
            <v>99.578734855673147</v>
          </cell>
          <cell r="O255">
            <v>118.6</v>
          </cell>
          <cell r="P255">
            <v>0</v>
          </cell>
          <cell r="Q255">
            <v>0</v>
          </cell>
          <cell r="R255">
            <v>144.22721954710818</v>
          </cell>
          <cell r="S255">
            <v>0</v>
          </cell>
          <cell r="T255">
            <v>106.78475000350396</v>
          </cell>
          <cell r="U255">
            <v>0</v>
          </cell>
          <cell r="V255">
            <v>0</v>
          </cell>
          <cell r="W255">
            <v>106.78475000350396</v>
          </cell>
          <cell r="X255">
            <v>0</v>
          </cell>
          <cell r="Y255">
            <v>0</v>
          </cell>
          <cell r="Z255">
            <v>0</v>
          </cell>
          <cell r="AA255">
            <v>147.25599115759744</v>
          </cell>
          <cell r="AB255">
            <v>0</v>
          </cell>
          <cell r="AC255">
            <v>109.02722975357753</v>
          </cell>
          <cell r="AD255">
            <v>0</v>
          </cell>
          <cell r="AE255">
            <v>0</v>
          </cell>
          <cell r="AF255">
            <v>109.02722975357753</v>
          </cell>
          <cell r="AG255">
            <v>0</v>
          </cell>
          <cell r="AH255" t="str">
            <v>NL VA</v>
          </cell>
          <cell r="AI255" t="str">
            <v>NL VA</v>
          </cell>
          <cell r="AJ255" t="str">
            <v>NL VA</v>
          </cell>
          <cell r="AK255" t="str">
            <v>NL VA</v>
          </cell>
          <cell r="AL255" t="str">
            <v>NL VA</v>
          </cell>
          <cell r="AM255" t="str">
            <v>NL VA</v>
          </cell>
          <cell r="AN255" t="str">
            <v>NL VA</v>
          </cell>
          <cell r="AO255" t="str">
            <v>NL VA</v>
          </cell>
        </row>
        <row r="256">
          <cell r="E256" t="str">
            <v>NL VA</v>
          </cell>
          <cell r="F256" t="str">
            <v>NL VA</v>
          </cell>
          <cell r="G256">
            <v>6150.101200000001</v>
          </cell>
          <cell r="H256">
            <v>341.61175852855109</v>
          </cell>
          <cell r="I256">
            <v>1275</v>
          </cell>
          <cell r="J256">
            <v>520.66079184256216</v>
          </cell>
          <cell r="K256">
            <v>677.85690669006192</v>
          </cell>
          <cell r="L256">
            <v>-171.63118945117537</v>
          </cell>
          <cell r="M256">
            <v>5.2663977720744342</v>
          </cell>
          <cell r="N256">
            <v>348.46699701096094</v>
          </cell>
          <cell r="O256">
            <v>1295</v>
          </cell>
          <cell r="P256">
            <v>6456.9497599999995</v>
          </cell>
          <cell r="Q256">
            <v>360.25662947337179</v>
          </cell>
          <cell r="R256">
            <v>1335</v>
          </cell>
          <cell r="S256">
            <v>567.42455563098963</v>
          </cell>
          <cell r="T256">
            <v>731.26159026085259</v>
          </cell>
          <cell r="U256">
            <v>-163.8685017963038</v>
          </cell>
          <cell r="V256">
            <v>22.210457887513137</v>
          </cell>
          <cell r="W256">
            <v>414.84858763766192</v>
          </cell>
          <cell r="X256">
            <v>0</v>
          </cell>
          <cell r="Y256">
            <v>6650.6802527999998</v>
          </cell>
          <cell r="Z256">
            <v>371.83082703658556</v>
          </cell>
          <cell r="AA256">
            <v>1384</v>
          </cell>
          <cell r="AB256">
            <v>555.31846278649095</v>
          </cell>
          <cell r="AC256">
            <v>724.59058340245906</v>
          </cell>
          <cell r="AD256">
            <v>-169.90413657518926</v>
          </cell>
          <cell r="AE256">
            <v>35.358031669095361</v>
          </cell>
          <cell r="AF256">
            <v>406.21292198129794</v>
          </cell>
          <cell r="AG256">
            <v>0</v>
          </cell>
          <cell r="AH256" t="str">
            <v>NL VA</v>
          </cell>
          <cell r="AI256" t="str">
            <v>NL VA</v>
          </cell>
          <cell r="AJ256" t="str">
            <v>NL VA</v>
          </cell>
          <cell r="AK256" t="str">
            <v>NL VA</v>
          </cell>
          <cell r="AL256" t="str">
            <v>NL VA</v>
          </cell>
          <cell r="AM256" t="str">
            <v>NL VA</v>
          </cell>
          <cell r="AN256" t="str">
            <v>NL VA</v>
          </cell>
          <cell r="AO256" t="str">
            <v>NL VA</v>
          </cell>
        </row>
        <row r="257">
          <cell r="E257" t="str">
            <v>NL CO NTS</v>
          </cell>
          <cell r="F257" t="str">
            <v>NL VA</v>
          </cell>
          <cell r="G257">
            <v>6200</v>
          </cell>
          <cell r="H257">
            <v>347.79194543467457</v>
          </cell>
          <cell r="I257">
            <v>0</v>
          </cell>
          <cell r="J257">
            <v>479.67831093931204</v>
          </cell>
          <cell r="K257">
            <v>431.56891493931204</v>
          </cell>
          <cell r="L257">
            <v>-130.20283192966983</v>
          </cell>
          <cell r="M257">
            <v>0</v>
          </cell>
          <cell r="N257">
            <v>301.36608300964224</v>
          </cell>
          <cell r="O257">
            <v>388.34750000000003</v>
          </cell>
          <cell r="P257">
            <v>6324</v>
          </cell>
          <cell r="Q257">
            <v>355.79194543467452</v>
          </cell>
          <cell r="R257">
            <v>0</v>
          </cell>
          <cell r="S257">
            <v>507.17674843927949</v>
          </cell>
          <cell r="T257">
            <v>457.18239662524934</v>
          </cell>
          <cell r="U257">
            <v>-126.30191821897617</v>
          </cell>
          <cell r="V257">
            <v>0</v>
          </cell>
          <cell r="W257">
            <v>330.88047840627314</v>
          </cell>
          <cell r="X257">
            <v>0</v>
          </cell>
          <cell r="Y257">
            <v>6387.24</v>
          </cell>
          <cell r="Z257">
            <v>359.34986488902126</v>
          </cell>
          <cell r="AA257">
            <v>0</v>
          </cell>
          <cell r="AB257">
            <v>522.72113369056001</v>
          </cell>
          <cell r="AC257">
            <v>471.19977868587983</v>
          </cell>
          <cell r="AD257">
            <v>-128.7947075116308</v>
          </cell>
          <cell r="AE257">
            <v>0</v>
          </cell>
          <cell r="AF257">
            <v>342.40507117424903</v>
          </cell>
          <cell r="AG257">
            <v>0</v>
          </cell>
          <cell r="AH257" t="str">
            <v>NL CO NTS</v>
          </cell>
          <cell r="AI257" t="str">
            <v>NL CO NTS</v>
          </cell>
          <cell r="AJ257" t="str">
            <v>NL VA</v>
          </cell>
          <cell r="AK257" t="str">
            <v>NL CO NTS</v>
          </cell>
          <cell r="AL257" t="str">
            <v>NL CO NTS</v>
          </cell>
          <cell r="AM257" t="str">
            <v>NL CO NTS</v>
          </cell>
          <cell r="AN257" t="str">
            <v>NL CO NTS</v>
          </cell>
          <cell r="AO257" t="str">
            <v>NL CO NTS</v>
          </cell>
        </row>
        <row r="258">
          <cell r="E258" t="str">
            <v>NL DO NTS</v>
          </cell>
          <cell r="F258" t="str">
            <v>NL VA</v>
          </cell>
          <cell r="G258">
            <v>1811.1</v>
          </cell>
          <cell r="H258">
            <v>213.03511265499958</v>
          </cell>
          <cell r="I258">
            <v>0</v>
          </cell>
          <cell r="J258">
            <v>67.683354768841312</v>
          </cell>
          <cell r="K258">
            <v>44.902736627985597</v>
          </cell>
          <cell r="L258">
            <v>0</v>
          </cell>
          <cell r="M258">
            <v>0</v>
          </cell>
          <cell r="N258">
            <v>44.902736627985597</v>
          </cell>
          <cell r="O258">
            <v>0</v>
          </cell>
          <cell r="P258">
            <v>2101.1</v>
          </cell>
          <cell r="Q258">
            <v>247.16781026270669</v>
          </cell>
          <cell r="R258">
            <v>0</v>
          </cell>
          <cell r="S258">
            <v>74.760823031856859</v>
          </cell>
          <cell r="T258">
            <v>47.775230017597892</v>
          </cell>
          <cell r="U258">
            <v>0</v>
          </cell>
          <cell r="V258">
            <v>0</v>
          </cell>
          <cell r="W258">
            <v>47.775230017597892</v>
          </cell>
          <cell r="X258">
            <v>0</v>
          </cell>
          <cell r="Y258">
            <v>2477.2325966850831</v>
          </cell>
          <cell r="Z258">
            <v>294.58977683745218</v>
          </cell>
          <cell r="AA258">
            <v>0</v>
          </cell>
          <cell r="AB258">
            <v>87.561177410192371</v>
          </cell>
          <cell r="AC258">
            <v>55.06554802116996</v>
          </cell>
          <cell r="AD258">
            <v>0</v>
          </cell>
          <cell r="AE258">
            <v>0</v>
          </cell>
          <cell r="AF258">
            <v>55.06554802116996</v>
          </cell>
          <cell r="AG258">
            <v>0</v>
          </cell>
          <cell r="AH258" t="str">
            <v>NL DO NTS</v>
          </cell>
          <cell r="AI258" t="str">
            <v>NL DO NTS</v>
          </cell>
          <cell r="AJ258" t="str">
            <v>NL VA</v>
          </cell>
          <cell r="AK258" t="str">
            <v>NL DO NTS</v>
          </cell>
          <cell r="AL258" t="str">
            <v>NL DO NTS</v>
          </cell>
          <cell r="AM258" t="str">
            <v>NL DO NTS</v>
          </cell>
          <cell r="AN258" t="str">
            <v>NL DO NTS</v>
          </cell>
          <cell r="AO258" t="str">
            <v>NL DO NTS</v>
          </cell>
        </row>
        <row r="259">
          <cell r="E259" t="str">
            <v>NL VA</v>
          </cell>
          <cell r="F259" t="str">
            <v>NL VA</v>
          </cell>
          <cell r="G259">
            <v>6958</v>
          </cell>
          <cell r="H259">
            <v>743.90737739979932</v>
          </cell>
          <cell r="I259">
            <v>1800</v>
          </cell>
          <cell r="J259">
            <v>691.21845377730256</v>
          </cell>
          <cell r="K259">
            <v>952.64109346540636</v>
          </cell>
          <cell r="L259">
            <v>-596.35153382809506</v>
          </cell>
          <cell r="M259">
            <v>0</v>
          </cell>
          <cell r="N259">
            <v>332.83507426731126</v>
          </cell>
          <cell r="O259">
            <v>299</v>
          </cell>
          <cell r="P259">
            <v>7402.01</v>
          </cell>
          <cell r="Q259">
            <v>796.82254242584054</v>
          </cell>
          <cell r="R259">
            <v>1895</v>
          </cell>
          <cell r="S259">
            <v>756.60348196295809</v>
          </cell>
          <cell r="T259">
            <v>1021.8218592702254</v>
          </cell>
          <cell r="U259">
            <v>-571.94282639243625</v>
          </cell>
          <cell r="V259">
            <v>0</v>
          </cell>
          <cell r="W259">
            <v>424.45858860314638</v>
          </cell>
          <cell r="X259">
            <v>0</v>
          </cell>
          <cell r="Y259">
            <v>7818.8126000000011</v>
          </cell>
          <cell r="Z259">
            <v>844.63189497139103</v>
          </cell>
          <cell r="AA259">
            <v>1984.4945141199121</v>
          </cell>
          <cell r="AB259">
            <v>815.1562356769258</v>
          </cell>
          <cell r="AC259">
            <v>1084.7768071066489</v>
          </cell>
          <cell r="AD259">
            <v>-586.07897019122174</v>
          </cell>
          <cell r="AE259">
            <v>0</v>
          </cell>
          <cell r="AF259">
            <v>471.29876690726951</v>
          </cell>
          <cell r="AG259">
            <v>0</v>
          </cell>
          <cell r="AH259" t="str">
            <v>NL VA</v>
          </cell>
          <cell r="AI259" t="str">
            <v>NL VA</v>
          </cell>
          <cell r="AJ259" t="str">
            <v>NL VA</v>
          </cell>
          <cell r="AK259" t="str">
            <v>NL VA</v>
          </cell>
          <cell r="AL259" t="str">
            <v>NL VA</v>
          </cell>
          <cell r="AM259" t="str">
            <v>NL VA</v>
          </cell>
          <cell r="AN259" t="str">
            <v>NL VA</v>
          </cell>
          <cell r="AO259" t="str">
            <v>NL VA</v>
          </cell>
        </row>
        <row r="260">
          <cell r="E260" t="str">
            <v>NL CO NTS</v>
          </cell>
          <cell r="F260" t="str">
            <v>NL VA</v>
          </cell>
          <cell r="G260">
            <v>5788.1</v>
          </cell>
          <cell r="H260">
            <v>447.21452834461996</v>
          </cell>
          <cell r="I260">
            <v>1200</v>
          </cell>
          <cell r="J260">
            <v>567.13106822549753</v>
          </cell>
          <cell r="K260">
            <v>600.82377570980748</v>
          </cell>
          <cell r="L260">
            <v>-381.52269240181238</v>
          </cell>
          <cell r="M260">
            <v>0</v>
          </cell>
          <cell r="N260">
            <v>221.68462580198047</v>
          </cell>
          <cell r="O260">
            <v>300</v>
          </cell>
          <cell r="P260">
            <v>6303.6500000000005</v>
          </cell>
          <cell r="Q260">
            <v>498.19311325265437</v>
          </cell>
          <cell r="R260">
            <v>1305</v>
          </cell>
          <cell r="S260">
            <v>629.54300099325894</v>
          </cell>
          <cell r="T260">
            <v>665.63817268072933</v>
          </cell>
          <cell r="U260">
            <v>-338.78114060072267</v>
          </cell>
          <cell r="V260">
            <v>0</v>
          </cell>
          <cell r="W260">
            <v>316.00658201837643</v>
          </cell>
          <cell r="X260">
            <v>0</v>
          </cell>
          <cell r="Y260">
            <v>6870.8550000000014</v>
          </cell>
          <cell r="Z260">
            <v>555.05169816068894</v>
          </cell>
          <cell r="AA260">
            <v>1410</v>
          </cell>
          <cell r="AB260">
            <v>700.51288857870486</v>
          </cell>
          <cell r="AC260">
            <v>738.11180297701401</v>
          </cell>
          <cell r="AD260">
            <v>-346.28014728352395</v>
          </cell>
          <cell r="AE260">
            <v>0</v>
          </cell>
          <cell r="AF260">
            <v>426.80505208741693</v>
          </cell>
          <cell r="AG260">
            <v>0</v>
          </cell>
          <cell r="AH260" t="str">
            <v>NL CO NTS</v>
          </cell>
          <cell r="AI260" t="str">
            <v>NL CO NTS</v>
          </cell>
          <cell r="AJ260" t="str">
            <v>NL CO NTS</v>
          </cell>
          <cell r="AK260" t="str">
            <v>NL CO NTS</v>
          </cell>
          <cell r="AL260" t="str">
            <v>NL CO NTS</v>
          </cell>
          <cell r="AM260" t="str">
            <v>NL CO NTS</v>
          </cell>
          <cell r="AN260" t="str">
            <v>NL CO NTS</v>
          </cell>
          <cell r="AO260" t="str">
            <v>NL CO NTS</v>
          </cell>
        </row>
        <row r="261">
          <cell r="E261" t="str">
            <v>NL VA</v>
          </cell>
          <cell r="F261" t="str">
            <v>NL VA</v>
          </cell>
          <cell r="G261">
            <v>7649.9716499999986</v>
          </cell>
          <cell r="H261">
            <v>689.67940943075837</v>
          </cell>
          <cell r="I261">
            <v>1103</v>
          </cell>
          <cell r="J261">
            <v>628.00129323211502</v>
          </cell>
          <cell r="K261">
            <v>500.0766461785413</v>
          </cell>
          <cell r="L261">
            <v>-207.18199737066908</v>
          </cell>
          <cell r="M261">
            <v>0</v>
          </cell>
          <cell r="N261">
            <v>267.09582252064371</v>
          </cell>
          <cell r="O261">
            <v>286.73500000000001</v>
          </cell>
          <cell r="P261">
            <v>8462.8135062500005</v>
          </cell>
          <cell r="Q261">
            <v>779.06699280727526</v>
          </cell>
          <cell r="R261">
            <v>1183</v>
          </cell>
          <cell r="S261">
            <v>716.5040017330582</v>
          </cell>
          <cell r="T261">
            <v>564.8201965717335</v>
          </cell>
          <cell r="U261">
            <v>-199.50340713490252</v>
          </cell>
          <cell r="V261">
            <v>0</v>
          </cell>
          <cell r="W261">
            <v>336.23931603936467</v>
          </cell>
          <cell r="X261">
            <v>0</v>
          </cell>
          <cell r="Y261">
            <v>8579.0524588437493</v>
          </cell>
          <cell r="Z261">
            <v>790.7529976993842</v>
          </cell>
          <cell r="AA261">
            <v>1230.8123536695809</v>
          </cell>
          <cell r="AB261">
            <v>753.8501119204135</v>
          </cell>
          <cell r="AC261">
            <v>604.65293334336059</v>
          </cell>
          <cell r="AD261">
            <v>-225.47321238218638</v>
          </cell>
          <cell r="AE261">
            <v>0</v>
          </cell>
          <cell r="AF261">
            <v>349.10320188273818</v>
          </cell>
          <cell r="AG261">
            <v>81</v>
          </cell>
          <cell r="AH261" t="str">
            <v>NL VA</v>
          </cell>
          <cell r="AI261" t="str">
            <v>NL VA</v>
          </cell>
          <cell r="AJ261" t="str">
            <v>NL VA</v>
          </cell>
          <cell r="AK261" t="str">
            <v>NL VA</v>
          </cell>
          <cell r="AL261" t="str">
            <v>NL VA</v>
          </cell>
          <cell r="AM261" t="str">
            <v>NL VA</v>
          </cell>
          <cell r="AN261" t="str">
            <v>NL VA</v>
          </cell>
          <cell r="AO261" t="str">
            <v>NL VA</v>
          </cell>
        </row>
        <row r="262">
          <cell r="E262" t="str">
            <v>NL DO NTS</v>
          </cell>
          <cell r="F262" t="str">
            <v>NL VA</v>
          </cell>
          <cell r="G262">
            <v>4431.6000000000004</v>
          </cell>
          <cell r="H262">
            <v>454.19200678617767</v>
          </cell>
          <cell r="I262">
            <v>0</v>
          </cell>
          <cell r="J262">
            <v>140.56795881057093</v>
          </cell>
          <cell r="K262">
            <v>95.529658850119688</v>
          </cell>
          <cell r="L262">
            <v>0</v>
          </cell>
          <cell r="M262">
            <v>0</v>
          </cell>
          <cell r="N262">
            <v>95.529658850119688</v>
          </cell>
          <cell r="O262">
            <v>0</v>
          </cell>
          <cell r="P262">
            <v>4475.9160000000002</v>
          </cell>
          <cell r="Q262">
            <v>458.7339268540394</v>
          </cell>
          <cell r="R262">
            <v>0</v>
          </cell>
          <cell r="S262">
            <v>144.25840729261546</v>
          </cell>
          <cell r="T262">
            <v>97.859950673358583</v>
          </cell>
          <cell r="U262">
            <v>0</v>
          </cell>
          <cell r="V262">
            <v>0</v>
          </cell>
          <cell r="W262">
            <v>97.859950673358583</v>
          </cell>
          <cell r="X262">
            <v>0</v>
          </cell>
          <cell r="Y262">
            <v>4520.6590000000006</v>
          </cell>
          <cell r="Z262">
            <v>463.3212661225798</v>
          </cell>
          <cell r="AA262">
            <v>0</v>
          </cell>
          <cell r="AB262">
            <v>148.14927140427579</v>
          </cell>
          <cell r="AC262">
            <v>100.34958139511737</v>
          </cell>
          <cell r="AD262">
            <v>0</v>
          </cell>
          <cell r="AE262">
            <v>0</v>
          </cell>
          <cell r="AF262">
            <v>100.34958139511737</v>
          </cell>
          <cell r="AG262">
            <v>0</v>
          </cell>
          <cell r="AH262" t="str">
            <v>NL VA</v>
          </cell>
          <cell r="AI262" t="str">
            <v>NL VA</v>
          </cell>
          <cell r="AJ262" t="str">
            <v>NL VA</v>
          </cell>
          <cell r="AK262" t="str">
            <v>NL VA</v>
          </cell>
          <cell r="AL262" t="str">
            <v>NL DO NTS</v>
          </cell>
          <cell r="AM262" t="str">
            <v>NL DO NTS</v>
          </cell>
          <cell r="AN262" t="str">
            <v>NL DO NTS</v>
          </cell>
          <cell r="AO262" t="str">
            <v>NL DO NTS</v>
          </cell>
        </row>
        <row r="263">
          <cell r="E263" t="str">
            <v>NL CO NTS</v>
          </cell>
          <cell r="F263" t="str">
            <v>NL VA</v>
          </cell>
          <cell r="G263">
            <v>7638.2</v>
          </cell>
          <cell r="H263">
            <v>418.85972704687367</v>
          </cell>
          <cell r="I263">
            <v>1470</v>
          </cell>
          <cell r="J263">
            <v>530.39439255219872</v>
          </cell>
          <cell r="K263">
            <v>547.93253845644529</v>
          </cell>
          <cell r="L263">
            <v>-402.9533438513285</v>
          </cell>
          <cell r="M263">
            <v>0</v>
          </cell>
          <cell r="N263">
            <v>115.31686824498209</v>
          </cell>
          <cell r="O263">
            <v>26</v>
          </cell>
          <cell r="P263">
            <v>7790.3</v>
          </cell>
          <cell r="Q263">
            <v>417.61411612874866</v>
          </cell>
          <cell r="R263">
            <v>1505</v>
          </cell>
          <cell r="S263">
            <v>564.04918439277503</v>
          </cell>
          <cell r="T263">
            <v>580.66202069607834</v>
          </cell>
          <cell r="U263">
            <v>-343.36512219432967</v>
          </cell>
          <cell r="V263">
            <v>0</v>
          </cell>
          <cell r="W263">
            <v>207.5708002808345</v>
          </cell>
          <cell r="X263">
            <v>0</v>
          </cell>
          <cell r="Y263">
            <v>8076.1994395060437</v>
          </cell>
          <cell r="Z263">
            <v>417.61411612874866</v>
          </cell>
          <cell r="AA263">
            <v>1568.3549999999998</v>
          </cell>
          <cell r="AB263">
            <v>596.19380835080472</v>
          </cell>
          <cell r="AC263">
            <v>612.21662966397901</v>
          </cell>
          <cell r="AD263">
            <v>-350.57578976041054</v>
          </cell>
          <cell r="AE263">
            <v>0</v>
          </cell>
          <cell r="AF263">
            <v>230.35333622422985</v>
          </cell>
          <cell r="AG263">
            <v>0</v>
          </cell>
          <cell r="AH263" t="str">
            <v>NL CO NTS</v>
          </cell>
          <cell r="AI263" t="str">
            <v>NL CO NTS</v>
          </cell>
          <cell r="AJ263" t="str">
            <v>NL CO NTS</v>
          </cell>
          <cell r="AK263" t="str">
            <v>NL CO NTS</v>
          </cell>
          <cell r="AL263" t="str">
            <v>NL CO NTS</v>
          </cell>
          <cell r="AM263" t="str">
            <v>NL CO NTS</v>
          </cell>
          <cell r="AN263" t="str">
            <v>NL CO NTS</v>
          </cell>
          <cell r="AO263" t="str">
            <v>NL CO NTS</v>
          </cell>
        </row>
        <row r="264">
          <cell r="E264" t="str">
            <v>NL CO NTS</v>
          </cell>
          <cell r="F264" t="str">
            <v>NL VA</v>
          </cell>
          <cell r="G264">
            <v>10420</v>
          </cell>
          <cell r="H264">
            <v>502.07992363435739</v>
          </cell>
          <cell r="I264">
            <v>3250</v>
          </cell>
          <cell r="J264">
            <v>1447.2881009764785</v>
          </cell>
          <cell r="K264">
            <v>2118.5768385069955</v>
          </cell>
          <cell r="L264">
            <v>-1050.740056400296</v>
          </cell>
          <cell r="M264">
            <v>-190.41831417911283</v>
          </cell>
          <cell r="N264">
            <v>707.8934679275867</v>
          </cell>
          <cell r="O264">
            <v>630.00000000000011</v>
          </cell>
          <cell r="P264">
            <v>11010.95238095238</v>
          </cell>
          <cell r="Q264">
            <v>512.07992363435733</v>
          </cell>
          <cell r="R264">
            <v>3350</v>
          </cell>
          <cell r="S264">
            <v>1570.0044926245082</v>
          </cell>
          <cell r="T264">
            <v>2276.4816475716016</v>
          </cell>
          <cell r="U264">
            <v>-1061.6143537161868</v>
          </cell>
          <cell r="V264">
            <v>-142.03642578477508</v>
          </cell>
          <cell r="W264">
            <v>890.86765794111534</v>
          </cell>
          <cell r="X264">
            <v>0</v>
          </cell>
          <cell r="Y264">
            <v>11171.999999999998</v>
          </cell>
          <cell r="Z264">
            <v>522.07992363435733</v>
          </cell>
          <cell r="AA264">
            <v>3400</v>
          </cell>
          <cell r="AB264">
            <v>1629.9629710560819</v>
          </cell>
          <cell r="AC264">
            <v>2345.2761004847657</v>
          </cell>
          <cell r="AD264">
            <v>-1078.4753505972096</v>
          </cell>
          <cell r="AE264">
            <v>-127.35671505654892</v>
          </cell>
          <cell r="AF264">
            <v>951.35202234933558</v>
          </cell>
          <cell r="AG264">
            <v>0</v>
          </cell>
          <cell r="AH264" t="str">
            <v>NL CO NTS</v>
          </cell>
          <cell r="AI264" t="str">
            <v>NL CO NTS</v>
          </cell>
          <cell r="AJ264" t="str">
            <v>NL CO NTS</v>
          </cell>
          <cell r="AK264" t="str">
            <v>NL CO NTS</v>
          </cell>
          <cell r="AL264" t="str">
            <v>NL CO NTS</v>
          </cell>
          <cell r="AM264" t="str">
            <v>NL CO NTS</v>
          </cell>
          <cell r="AN264" t="str">
            <v>NL CO NTS</v>
          </cell>
          <cell r="AO264" t="str">
            <v>NL CO NTS</v>
          </cell>
        </row>
        <row r="265">
          <cell r="E265" t="str">
            <v>NL CO NTS</v>
          </cell>
          <cell r="F265" t="str">
            <v>NL VA</v>
          </cell>
          <cell r="G265">
            <v>3926.5119711000007</v>
          </cell>
          <cell r="H265">
            <v>141.63917602946492</v>
          </cell>
          <cell r="I265">
            <v>0</v>
          </cell>
          <cell r="J265">
            <v>296.1800975563836</v>
          </cell>
          <cell r="K265">
            <v>270.75304580117944</v>
          </cell>
          <cell r="L265">
            <v>-122.76766777611412</v>
          </cell>
          <cell r="M265">
            <v>0</v>
          </cell>
          <cell r="N265">
            <v>147.9853780250653</v>
          </cell>
          <cell r="O265">
            <v>201.5</v>
          </cell>
          <cell r="P265">
            <v>4507.2061205000018</v>
          </cell>
          <cell r="Q265">
            <v>140.04520311092108</v>
          </cell>
          <cell r="R265">
            <v>0</v>
          </cell>
          <cell r="S265">
            <v>353.51663852408524</v>
          </cell>
          <cell r="T265">
            <v>323.79602486283619</v>
          </cell>
          <cell r="U265">
            <v>-335.50840180586283</v>
          </cell>
          <cell r="V265">
            <v>0</v>
          </cell>
          <cell r="W265">
            <v>-11.712376943026641</v>
          </cell>
          <cell r="X265">
            <v>0</v>
          </cell>
          <cell r="Y265">
            <v>4887.9172715110481</v>
          </cell>
          <cell r="Z265">
            <v>150.0061071731395</v>
          </cell>
          <cell r="AA265">
            <v>0</v>
          </cell>
          <cell r="AB265">
            <v>399.52471239255095</v>
          </cell>
          <cell r="AC265">
            <v>366.64574136472731</v>
          </cell>
          <cell r="AD265">
            <v>-113.31875807217453</v>
          </cell>
          <cell r="AE265">
            <v>0</v>
          </cell>
          <cell r="AF265">
            <v>253.32698329255277</v>
          </cell>
          <cell r="AG265">
            <v>0</v>
          </cell>
          <cell r="AH265" t="str">
            <v>NL CO NTS</v>
          </cell>
          <cell r="AI265" t="str">
            <v>NL CO NTS</v>
          </cell>
          <cell r="AJ265" t="str">
            <v>NL VA</v>
          </cell>
          <cell r="AK265" t="str">
            <v>NL CO NTS</v>
          </cell>
          <cell r="AL265" t="str">
            <v>NL VA</v>
          </cell>
          <cell r="AM265" t="str">
            <v>NL VA</v>
          </cell>
          <cell r="AN265" t="str">
            <v>NL VA</v>
          </cell>
          <cell r="AO265" t="str">
            <v>NL VA</v>
          </cell>
        </row>
        <row r="266">
          <cell r="E266" t="str">
            <v>NL VA</v>
          </cell>
          <cell r="F266" t="str">
            <v>NL VA</v>
          </cell>
          <cell r="G266">
            <v>7742.4</v>
          </cell>
          <cell r="H266">
            <v>159.71471705710206</v>
          </cell>
          <cell r="I266">
            <v>2080</v>
          </cell>
          <cell r="J266">
            <v>701.85518731057221</v>
          </cell>
          <cell r="K266">
            <v>767.80761969357116</v>
          </cell>
          <cell r="L266">
            <v>-35.600339885412176</v>
          </cell>
          <cell r="M266">
            <v>0</v>
          </cell>
          <cell r="N266">
            <v>792.41770960410679</v>
          </cell>
          <cell r="O266">
            <v>4332</v>
          </cell>
          <cell r="P266">
            <v>7887.4</v>
          </cell>
          <cell r="Q266">
            <v>119.71471705710209</v>
          </cell>
          <cell r="R266">
            <v>2113</v>
          </cell>
          <cell r="S266">
            <v>734.52686395381841</v>
          </cell>
          <cell r="T266">
            <v>800.31001144720187</v>
          </cell>
          <cell r="U266">
            <v>-36.164994737428295</v>
          </cell>
          <cell r="V266">
            <v>0</v>
          </cell>
          <cell r="W266">
            <v>829.53441972451503</v>
          </cell>
          <cell r="X266">
            <v>0</v>
          </cell>
          <cell r="Y266">
            <v>7848.4</v>
          </cell>
          <cell r="Z266">
            <v>119.71471705710209</v>
          </cell>
          <cell r="AA266">
            <v>2202.4229999999998</v>
          </cell>
          <cell r="AB266">
            <v>745.56348644028196</v>
          </cell>
          <cell r="AC266">
            <v>816.31428083771698</v>
          </cell>
          <cell r="AD266">
            <v>-36.924459626914285</v>
          </cell>
          <cell r="AE266">
            <v>0</v>
          </cell>
          <cell r="AF266">
            <v>851.97513750982216</v>
          </cell>
          <cell r="AG266">
            <v>0</v>
          </cell>
          <cell r="AH266" t="str">
            <v>NL VA</v>
          </cell>
          <cell r="AI266" t="str">
            <v>NL VA</v>
          </cell>
          <cell r="AJ266" t="str">
            <v>NL VA</v>
          </cell>
          <cell r="AK266" t="str">
            <v>NL VA</v>
          </cell>
          <cell r="AL266" t="str">
            <v>NL VA</v>
          </cell>
          <cell r="AM266" t="str">
            <v>NL VA</v>
          </cell>
          <cell r="AN266" t="str">
            <v>NL VA</v>
          </cell>
          <cell r="AO266" t="str">
            <v>NL VA</v>
          </cell>
        </row>
        <row r="267">
          <cell r="E267" t="str">
            <v>NL DO NTS</v>
          </cell>
          <cell r="F267" t="str">
            <v>NL VA</v>
          </cell>
          <cell r="G267">
            <v>6770.3000000000011</v>
          </cell>
          <cell r="H267">
            <v>403.58959057031052</v>
          </cell>
          <cell r="I267">
            <v>0</v>
          </cell>
          <cell r="J267">
            <v>271.10426206823274</v>
          </cell>
          <cell r="K267">
            <v>206.81195790878201</v>
          </cell>
          <cell r="L267">
            <v>0</v>
          </cell>
          <cell r="M267">
            <v>0</v>
          </cell>
          <cell r="N267">
            <v>206.81195790878201</v>
          </cell>
          <cell r="O267">
            <v>0</v>
          </cell>
          <cell r="P267">
            <v>6900.2280000000001</v>
          </cell>
          <cell r="Q267">
            <v>400.72856327499795</v>
          </cell>
          <cell r="R267">
            <v>0</v>
          </cell>
          <cell r="S267">
            <v>285.34060315935415</v>
          </cell>
          <cell r="T267">
            <v>218.53158597010236</v>
          </cell>
          <cell r="U267">
            <v>0</v>
          </cell>
          <cell r="V267">
            <v>0</v>
          </cell>
          <cell r="W267">
            <v>218.53158597010236</v>
          </cell>
          <cell r="X267">
            <v>0</v>
          </cell>
          <cell r="Y267">
            <v>6969.2052800000001</v>
          </cell>
          <cell r="Z267">
            <v>404.73584890774794</v>
          </cell>
          <cell r="AA267">
            <v>0</v>
          </cell>
          <cell r="AB267">
            <v>292.86580960563447</v>
          </cell>
          <cell r="AC267">
            <v>224.03916009726726</v>
          </cell>
          <cell r="AD267">
            <v>0</v>
          </cell>
          <cell r="AE267">
            <v>0</v>
          </cell>
          <cell r="AF267">
            <v>224.03916009726726</v>
          </cell>
          <cell r="AG267">
            <v>0</v>
          </cell>
          <cell r="AH267" t="str">
            <v>NL DO NTS</v>
          </cell>
          <cell r="AI267" t="str">
            <v>NL DO NTS</v>
          </cell>
          <cell r="AJ267" t="str">
            <v>NL VA</v>
          </cell>
          <cell r="AK267" t="str">
            <v>NL DO NTS</v>
          </cell>
          <cell r="AL267" t="str">
            <v>NL DO NTS</v>
          </cell>
          <cell r="AM267" t="str">
            <v>NL DO NTS</v>
          </cell>
          <cell r="AN267" t="str">
            <v>NL DO NTS</v>
          </cell>
          <cell r="AO267" t="str">
            <v>NL DO NTS</v>
          </cell>
        </row>
        <row r="268">
          <cell r="E268" t="str">
            <v>NL CO NTI</v>
          </cell>
          <cell r="F268" t="str">
            <v>NL VA</v>
          </cell>
          <cell r="G268">
            <v>11326.269231281443</v>
          </cell>
          <cell r="H268">
            <v>417.14339632137762</v>
          </cell>
          <cell r="I268">
            <v>2800</v>
          </cell>
          <cell r="J268">
            <v>1323.3396024958263</v>
          </cell>
          <cell r="K268">
            <v>1475.1848752525636</v>
          </cell>
          <cell r="L268">
            <v>-279.81460570803392</v>
          </cell>
          <cell r="M268">
            <v>0</v>
          </cell>
          <cell r="N268">
            <v>1323.2379632347102</v>
          </cell>
          <cell r="O268">
            <v>2863.6465000000003</v>
          </cell>
          <cell r="P268">
            <v>11439.499923594256</v>
          </cell>
          <cell r="Q268">
            <v>416.62198122941203</v>
          </cell>
          <cell r="R268">
            <v>2825</v>
          </cell>
          <cell r="S268">
            <v>1368.3723135741836</v>
          </cell>
          <cell r="T268">
            <v>1520.7777784993282</v>
          </cell>
          <cell r="U268">
            <v>-163.60574814098709</v>
          </cell>
          <cell r="V268">
            <v>0</v>
          </cell>
          <cell r="W268">
            <v>1489.1505232598304</v>
          </cell>
          <cell r="X268">
            <v>0</v>
          </cell>
          <cell r="Y268">
            <v>11782.588921302086</v>
          </cell>
          <cell r="Z268">
            <v>423.09815104548102</v>
          </cell>
          <cell r="AA268">
            <v>2950</v>
          </cell>
          <cell r="AB268">
            <v>1442.2186136724104</v>
          </cell>
          <cell r="AC268">
            <v>1601.0337415359284</v>
          </cell>
          <cell r="AD268">
            <v>-171.07312357683546</v>
          </cell>
          <cell r="AE268">
            <v>0</v>
          </cell>
          <cell r="AF268">
            <v>1382.4423146061151</v>
          </cell>
          <cell r="AG268">
            <v>0</v>
          </cell>
          <cell r="AH268" t="str">
            <v>NL VA</v>
          </cell>
          <cell r="AI268" t="str">
            <v>NL VA</v>
          </cell>
          <cell r="AJ268" t="str">
            <v>NL VA</v>
          </cell>
          <cell r="AK268" t="str">
            <v>NL VA</v>
          </cell>
          <cell r="AL268" t="str">
            <v>NL VA</v>
          </cell>
          <cell r="AM268" t="str">
            <v>NL VA</v>
          </cell>
          <cell r="AN268" t="str">
            <v>NL VA</v>
          </cell>
          <cell r="AO268" t="str">
            <v>NL VA</v>
          </cell>
        </row>
        <row r="269">
          <cell r="E269" t="str">
            <v>NL DO NTS</v>
          </cell>
          <cell r="F269" t="str">
            <v>NL VA</v>
          </cell>
          <cell r="G269">
            <v>2102.3377985560492</v>
          </cell>
          <cell r="H269">
            <v>229.10938357999999</v>
          </cell>
          <cell r="I269">
            <v>0</v>
          </cell>
          <cell r="J269">
            <v>72.544207382024354</v>
          </cell>
          <cell r="K269">
            <v>48.957703182493539</v>
          </cell>
          <cell r="L269">
            <v>0</v>
          </cell>
          <cell r="M269">
            <v>0</v>
          </cell>
          <cell r="N269">
            <v>48.957703182493539</v>
          </cell>
          <cell r="O269">
            <v>0</v>
          </cell>
          <cell r="P269">
            <v>2102.3377985560492</v>
          </cell>
          <cell r="Q269">
            <v>229.10938357999999</v>
          </cell>
          <cell r="R269">
            <v>0</v>
          </cell>
          <cell r="S269">
            <v>73.881661690737701</v>
          </cell>
          <cell r="T269">
            <v>49.854750789682868</v>
          </cell>
          <cell r="U269">
            <v>0</v>
          </cell>
          <cell r="V269">
            <v>0</v>
          </cell>
          <cell r="W269">
            <v>49.854750789682868</v>
          </cell>
          <cell r="X269">
            <v>0</v>
          </cell>
          <cell r="Y269">
            <v>2102.3377985560492</v>
          </cell>
          <cell r="Z269">
            <v>229.10938357999999</v>
          </cell>
          <cell r="AA269">
            <v>0</v>
          </cell>
          <cell r="AB269">
            <v>75.137691129683446</v>
          </cell>
          <cell r="AC269">
            <v>50.60621509970661</v>
          </cell>
          <cell r="AD269">
            <v>0</v>
          </cell>
          <cell r="AE269">
            <v>0</v>
          </cell>
          <cell r="AF269">
            <v>50.60621509970661</v>
          </cell>
          <cell r="AG269">
            <v>0</v>
          </cell>
          <cell r="AH269" t="str">
            <v>NL VA</v>
          </cell>
          <cell r="AI269" t="str">
            <v>NL VA</v>
          </cell>
          <cell r="AJ269" t="str">
            <v>NL VA</v>
          </cell>
          <cell r="AK269" t="str">
            <v>NL VA</v>
          </cell>
          <cell r="AL269" t="str">
            <v>NL DO NTS</v>
          </cell>
          <cell r="AM269" t="str">
            <v>NL DO NTS</v>
          </cell>
          <cell r="AN269" t="str">
            <v>NL DO NTS</v>
          </cell>
          <cell r="AO269" t="str">
            <v>NL DO NTS</v>
          </cell>
        </row>
        <row r="270">
          <cell r="E270" t="str">
            <v>NL DO NTS</v>
          </cell>
          <cell r="F270" t="str">
            <v>NL VA</v>
          </cell>
          <cell r="G270">
            <v>2590.8000000000006</v>
          </cell>
          <cell r="H270">
            <v>200.08520302946576</v>
          </cell>
          <cell r="I270">
            <v>0</v>
          </cell>
          <cell r="J270">
            <v>29.889167407380494</v>
          </cell>
          <cell r="K270">
            <v>5.5572934073804952</v>
          </cell>
          <cell r="L270">
            <v>0</v>
          </cell>
          <cell r="M270">
            <v>0</v>
          </cell>
          <cell r="N270">
            <v>2.2777059073804953</v>
          </cell>
          <cell r="O270">
            <v>0</v>
          </cell>
          <cell r="P270">
            <v>2616.7000000000003</v>
          </cell>
          <cell r="Q270">
            <v>200.68946318093904</v>
          </cell>
          <cell r="R270">
            <v>0</v>
          </cell>
          <cell r="S270">
            <v>63.328818676000715</v>
          </cell>
          <cell r="T270">
            <v>38.291501075978971</v>
          </cell>
          <cell r="U270">
            <v>0</v>
          </cell>
          <cell r="V270">
            <v>0</v>
          </cell>
          <cell r="W270">
            <v>34.916829900443489</v>
          </cell>
          <cell r="X270">
            <v>0</v>
          </cell>
          <cell r="Y270">
            <v>2647.7674409595779</v>
          </cell>
          <cell r="Z270">
            <v>200.68946318093904</v>
          </cell>
          <cell r="AA270">
            <v>0</v>
          </cell>
          <cell r="AB270">
            <v>64.482632264658704</v>
          </cell>
          <cell r="AC270">
            <v>38.645716721718841</v>
          </cell>
          <cell r="AD270">
            <v>0</v>
          </cell>
          <cell r="AE270">
            <v>0</v>
          </cell>
          <cell r="AF270">
            <v>35.161510242639601</v>
          </cell>
          <cell r="AG270">
            <v>0</v>
          </cell>
          <cell r="AH270" t="str">
            <v>NL VA</v>
          </cell>
          <cell r="AI270" t="str">
            <v>NL VA</v>
          </cell>
          <cell r="AJ270" t="str">
            <v>NL VA</v>
          </cell>
          <cell r="AK270" t="str">
            <v>NL VA</v>
          </cell>
          <cell r="AL270" t="str">
            <v>NL DO NTS</v>
          </cell>
          <cell r="AM270" t="str">
            <v>NL DO NTS</v>
          </cell>
          <cell r="AN270" t="str">
            <v>NL DO NTS</v>
          </cell>
          <cell r="AO270" t="str">
            <v>NL DO NTS</v>
          </cell>
        </row>
        <row r="271">
          <cell r="E271" t="str">
            <v>NL DO NTS</v>
          </cell>
          <cell r="F271" t="str">
            <v>NL VA</v>
          </cell>
          <cell r="G271">
            <v>2639.4</v>
          </cell>
          <cell r="H271">
            <v>165.10722642981352</v>
          </cell>
          <cell r="I271">
            <v>0</v>
          </cell>
          <cell r="J271">
            <v>51.729187063256489</v>
          </cell>
          <cell r="K271">
            <v>27.242991063256486</v>
          </cell>
          <cell r="L271">
            <v>0</v>
          </cell>
          <cell r="M271">
            <v>0</v>
          </cell>
          <cell r="N271">
            <v>23.903130063256487</v>
          </cell>
          <cell r="O271">
            <v>0</v>
          </cell>
          <cell r="P271">
            <v>2800.808</v>
          </cell>
          <cell r="Q271">
            <v>181.03094341142042</v>
          </cell>
          <cell r="R271">
            <v>0</v>
          </cell>
          <cell r="S271">
            <v>90.972539624146805</v>
          </cell>
          <cell r="T271">
            <v>64.689872638955251</v>
          </cell>
          <cell r="U271">
            <v>0</v>
          </cell>
          <cell r="V271">
            <v>0</v>
          </cell>
          <cell r="W271">
            <v>61.078980931438437</v>
          </cell>
          <cell r="X271">
            <v>0</v>
          </cell>
          <cell r="Y271">
            <v>2891.1836700157432</v>
          </cell>
          <cell r="Z271">
            <v>184.16392878066958</v>
          </cell>
          <cell r="AA271">
            <v>0</v>
          </cell>
          <cell r="AB271">
            <v>95.438242906467693</v>
          </cell>
          <cell r="AC271">
            <v>67.932442706924817</v>
          </cell>
          <cell r="AD271">
            <v>0</v>
          </cell>
          <cell r="AE271">
            <v>0</v>
          </cell>
          <cell r="AF271">
            <v>64.129143449127739</v>
          </cell>
          <cell r="AG271">
            <v>0</v>
          </cell>
          <cell r="AH271" t="str">
            <v>NL DO NTS</v>
          </cell>
          <cell r="AI271" t="str">
            <v>NL DO NTS</v>
          </cell>
          <cell r="AJ271" t="str">
            <v>NL VA</v>
          </cell>
          <cell r="AK271" t="str">
            <v>NL DO NTS</v>
          </cell>
          <cell r="AL271" t="str">
            <v>NL DO NTS</v>
          </cell>
          <cell r="AM271" t="str">
            <v>NL DO NTS</v>
          </cell>
          <cell r="AN271" t="str">
            <v>NL DO NTS</v>
          </cell>
          <cell r="AO271" t="str">
            <v>NL DO NTS</v>
          </cell>
        </row>
        <row r="272">
          <cell r="E272" t="str">
            <v>NL CO NTI</v>
          </cell>
          <cell r="F272" t="str">
            <v>NL VA</v>
          </cell>
          <cell r="G272">
            <v>6968.4825000000001</v>
          </cell>
          <cell r="H272">
            <v>518.06307970918351</v>
          </cell>
          <cell r="I272">
            <v>1406.6</v>
          </cell>
          <cell r="J272">
            <v>750.68059051670286</v>
          </cell>
          <cell r="K272">
            <v>707.33713029797855</v>
          </cell>
          <cell r="L272">
            <v>-292.14826863563053</v>
          </cell>
          <cell r="M272">
            <v>0</v>
          </cell>
          <cell r="N272">
            <v>391.2520851261736</v>
          </cell>
          <cell r="O272">
            <v>310</v>
          </cell>
          <cell r="P272">
            <v>7038.1325000000006</v>
          </cell>
          <cell r="Q272">
            <v>523.24371050627542</v>
          </cell>
          <cell r="R272">
            <v>1465.7904029346005</v>
          </cell>
          <cell r="S272">
            <v>774.38304628359617</v>
          </cell>
          <cell r="T272">
            <v>736.6282253779151</v>
          </cell>
          <cell r="U272">
            <v>-250.17702282448462</v>
          </cell>
          <cell r="V272">
            <v>0</v>
          </cell>
          <cell r="W272">
            <v>461.78331274508912</v>
          </cell>
          <cell r="X272">
            <v>100</v>
          </cell>
          <cell r="Y272">
            <v>7108.4790000000003</v>
          </cell>
          <cell r="Z272">
            <v>528.47614761133809</v>
          </cell>
          <cell r="AA272">
            <v>1526.6857889497787</v>
          </cell>
          <cell r="AB272">
            <v>798.67616024722872</v>
          </cell>
          <cell r="AC272">
            <v>798.67499472988607</v>
          </cell>
          <cell r="AD272">
            <v>-255.30776682659274</v>
          </cell>
          <cell r="AE272">
            <v>0</v>
          </cell>
          <cell r="AF272">
            <v>517.94558061484167</v>
          </cell>
          <cell r="AG272">
            <v>0</v>
          </cell>
          <cell r="AH272" t="str">
            <v>NL VA</v>
          </cell>
          <cell r="AI272" t="str">
            <v>NL VA</v>
          </cell>
          <cell r="AJ272" t="str">
            <v>NL VA</v>
          </cell>
          <cell r="AK272" t="str">
            <v>NL VA</v>
          </cell>
          <cell r="AL272" t="str">
            <v>NL CO NTI</v>
          </cell>
          <cell r="AM272" t="str">
            <v>NL CO NTI</v>
          </cell>
          <cell r="AN272" t="str">
            <v>NL CO NTI</v>
          </cell>
          <cell r="AO272" t="str">
            <v>NL CO NTI</v>
          </cell>
        </row>
        <row r="273">
          <cell r="E273" t="str">
            <v>NL CO NTI</v>
          </cell>
          <cell r="F273" t="str">
            <v>NL VA</v>
          </cell>
          <cell r="G273">
            <v>5698.0000000000009</v>
          </cell>
          <cell r="H273">
            <v>183.08778163749895</v>
          </cell>
          <cell r="I273">
            <v>0</v>
          </cell>
          <cell r="J273">
            <v>488.75736636187816</v>
          </cell>
          <cell r="K273">
            <v>445.79926974641955</v>
          </cell>
          <cell r="L273">
            <v>-47.624870709738921</v>
          </cell>
          <cell r="M273">
            <v>0</v>
          </cell>
          <cell r="N273">
            <v>383.17439903668065</v>
          </cell>
          <cell r="O273">
            <v>320</v>
          </cell>
          <cell r="P273">
            <v>6148.3473665508745</v>
          </cell>
          <cell r="Q273">
            <v>192.24217071937392</v>
          </cell>
          <cell r="R273">
            <v>0</v>
          </cell>
          <cell r="S273">
            <v>545.67341710304436</v>
          </cell>
          <cell r="T273">
            <v>498.37725050295342</v>
          </cell>
          <cell r="U273">
            <v>-37.889149953414716</v>
          </cell>
          <cell r="V273">
            <v>0</v>
          </cell>
          <cell r="W273">
            <v>460.48810054953867</v>
          </cell>
          <cell r="X273">
            <v>0</v>
          </cell>
          <cell r="Y273">
            <v>6209.8308402163839</v>
          </cell>
          <cell r="Z273">
            <v>194.16459242656765</v>
          </cell>
          <cell r="AA273">
            <v>0</v>
          </cell>
          <cell r="AB273">
            <v>562.38396251984591</v>
          </cell>
          <cell r="AC273">
            <v>513.64260382459224</v>
          </cell>
          <cell r="AD273">
            <v>-29.39977411219612</v>
          </cell>
          <cell r="AE273">
            <v>0</v>
          </cell>
          <cell r="AF273">
            <v>484.24282971239614</v>
          </cell>
          <cell r="AG273">
            <v>0</v>
          </cell>
          <cell r="AH273" t="str">
            <v>NL VA</v>
          </cell>
          <cell r="AI273" t="str">
            <v>NL VA</v>
          </cell>
          <cell r="AJ273" t="str">
            <v>NL VA</v>
          </cell>
          <cell r="AK273" t="str">
            <v>NL VA</v>
          </cell>
          <cell r="AL273" t="str">
            <v>NL CO NTI</v>
          </cell>
          <cell r="AM273" t="str">
            <v>NL CO NTI</v>
          </cell>
          <cell r="AN273" t="str">
            <v>NL CO NTI</v>
          </cell>
          <cell r="AO273" t="str">
            <v>NL CO NTI</v>
          </cell>
        </row>
        <row r="274">
          <cell r="E274" t="str">
            <v>NL DO NTI</v>
          </cell>
          <cell r="F274" t="str">
            <v>NL VA</v>
          </cell>
          <cell r="G274">
            <v>4509.1000000000004</v>
          </cell>
          <cell r="H274">
            <v>258.8874155869317</v>
          </cell>
          <cell r="I274">
            <v>0</v>
          </cell>
          <cell r="J274">
            <v>131.43637937801734</v>
          </cell>
          <cell r="K274">
            <v>73.132742029960852</v>
          </cell>
          <cell r="L274">
            <v>0</v>
          </cell>
          <cell r="M274">
            <v>0</v>
          </cell>
          <cell r="N274">
            <v>67.424487029960858</v>
          </cell>
          <cell r="O274">
            <v>0</v>
          </cell>
          <cell r="P274">
            <v>4604</v>
          </cell>
          <cell r="Q274">
            <v>258.8874155869317</v>
          </cell>
          <cell r="R274">
            <v>0</v>
          </cell>
          <cell r="S274">
            <v>156.45533855854916</v>
          </cell>
          <cell r="T274">
            <v>95.814866153526424</v>
          </cell>
          <cell r="U274">
            <v>0</v>
          </cell>
          <cell r="V274">
            <v>0</v>
          </cell>
          <cell r="W274">
            <v>89.876843310958932</v>
          </cell>
          <cell r="X274">
            <v>0</v>
          </cell>
          <cell r="Y274">
            <v>4701.1204238962582</v>
          </cell>
          <cell r="Z274">
            <v>258.8874155869317</v>
          </cell>
          <cell r="AA274">
            <v>0</v>
          </cell>
          <cell r="AB274">
            <v>169.17032994717658</v>
          </cell>
          <cell r="AC274">
            <v>106.00111546899477</v>
          </cell>
          <cell r="AD274">
            <v>0</v>
          </cell>
          <cell r="AE274">
            <v>0</v>
          </cell>
          <cell r="AF274">
            <v>99.814472838132815</v>
          </cell>
          <cell r="AG274">
            <v>0</v>
          </cell>
          <cell r="AH274" t="str">
            <v>NL VA</v>
          </cell>
          <cell r="AI274" t="str">
            <v>NL VA</v>
          </cell>
          <cell r="AJ274" t="str">
            <v>NL VA</v>
          </cell>
          <cell r="AK274" t="str">
            <v>NL VA</v>
          </cell>
          <cell r="AL274" t="str">
            <v>NL DO NTI</v>
          </cell>
          <cell r="AM274" t="str">
            <v>NL DO NTI</v>
          </cell>
          <cell r="AN274" t="str">
            <v>NL DO NTI</v>
          </cell>
          <cell r="AO274" t="str">
            <v>NL DO NTI</v>
          </cell>
        </row>
        <row r="275">
          <cell r="E275" t="str">
            <v>NL CO NTS</v>
          </cell>
          <cell r="F275" t="str">
            <v>NL VA</v>
          </cell>
          <cell r="G275">
            <v>5398.6989247311831</v>
          </cell>
          <cell r="H275">
            <v>412.60890668919103</v>
          </cell>
          <cell r="I275">
            <v>1340</v>
          </cell>
          <cell r="J275">
            <v>452.15594608097149</v>
          </cell>
          <cell r="K275">
            <v>495.93872108025982</v>
          </cell>
          <cell r="L275">
            <v>-77.888743418789289</v>
          </cell>
          <cell r="M275">
            <v>0</v>
          </cell>
          <cell r="N275">
            <v>412.97648177132442</v>
          </cell>
          <cell r="O275">
            <v>725.5</v>
          </cell>
          <cell r="P275">
            <v>6014.8817204301067</v>
          </cell>
          <cell r="Q275">
            <v>454.55101738224914</v>
          </cell>
          <cell r="R275">
            <v>1440</v>
          </cell>
          <cell r="S275">
            <v>517.86518276686638</v>
          </cell>
          <cell r="T275">
            <v>562.4014715822409</v>
          </cell>
          <cell r="U275">
            <v>-32.783064211733453</v>
          </cell>
          <cell r="V275">
            <v>0</v>
          </cell>
          <cell r="W275">
            <v>508.41914112937741</v>
          </cell>
          <cell r="X275">
            <v>0</v>
          </cell>
          <cell r="Y275">
            <v>6554.0752688172051</v>
          </cell>
          <cell r="Z275">
            <v>472.77037784296738</v>
          </cell>
          <cell r="AA275">
            <v>1520</v>
          </cell>
          <cell r="AB275">
            <v>570.41598083951453</v>
          </cell>
          <cell r="AC275">
            <v>614.5387189781294</v>
          </cell>
          <cell r="AD275">
            <v>-34.120645116959928</v>
          </cell>
          <cell r="AE275">
            <v>0</v>
          </cell>
          <cell r="AF275">
            <v>559.24760206732617</v>
          </cell>
          <cell r="AG275">
            <v>0</v>
          </cell>
          <cell r="AH275" t="str">
            <v>NL CO NTS</v>
          </cell>
          <cell r="AI275" t="str">
            <v>NL CO NTS</v>
          </cell>
          <cell r="AJ275" t="str">
            <v>NL CO NTS</v>
          </cell>
          <cell r="AK275" t="str">
            <v>NL CO NTS</v>
          </cell>
          <cell r="AL275" t="str">
            <v>NL CO NTS</v>
          </cell>
          <cell r="AM275" t="str">
            <v>NL CO NTS</v>
          </cell>
          <cell r="AN275" t="str">
            <v>NL CO NTS</v>
          </cell>
          <cell r="AO275" t="str">
            <v>NL CO NTS</v>
          </cell>
        </row>
        <row r="276">
          <cell r="E276" t="str">
            <v>NL CO NTS</v>
          </cell>
          <cell r="F276" t="str">
            <v>NL VA</v>
          </cell>
          <cell r="G276">
            <v>6190</v>
          </cell>
          <cell r="H276">
            <v>0</v>
          </cell>
          <cell r="I276">
            <v>0</v>
          </cell>
          <cell r="J276">
            <v>426.27297235904717</v>
          </cell>
          <cell r="K276">
            <v>365.29891818826752</v>
          </cell>
          <cell r="L276">
            <v>-136.35563307994428</v>
          </cell>
          <cell r="M276">
            <v>0</v>
          </cell>
          <cell r="N276">
            <v>228.94328510832324</v>
          </cell>
          <cell r="O276">
            <v>741</v>
          </cell>
          <cell r="P276">
            <v>8040</v>
          </cell>
          <cell r="Q276">
            <v>0</v>
          </cell>
          <cell r="R276">
            <v>0</v>
          </cell>
          <cell r="S276">
            <v>576.07889641061854</v>
          </cell>
          <cell r="T276">
            <v>495.26938933939073</v>
          </cell>
          <cell r="U276">
            <v>-101.0425717511356</v>
          </cell>
          <cell r="V276">
            <v>0</v>
          </cell>
          <cell r="W276">
            <v>394.22681758825513</v>
          </cell>
          <cell r="X276">
            <v>0</v>
          </cell>
          <cell r="Y276">
            <v>8181.6</v>
          </cell>
          <cell r="Z276">
            <v>0</v>
          </cell>
          <cell r="AA276">
            <v>0</v>
          </cell>
          <cell r="AB276">
            <v>611.70724405342753</v>
          </cell>
          <cell r="AC276">
            <v>527.82714625618144</v>
          </cell>
          <cell r="AD276">
            <v>-103.42517147983654</v>
          </cell>
          <cell r="AE276">
            <v>0</v>
          </cell>
          <cell r="AF276">
            <v>424.4019747763449</v>
          </cell>
          <cell r="AG276">
            <v>0</v>
          </cell>
          <cell r="AH276" t="str">
            <v>NL CO NTS</v>
          </cell>
          <cell r="AI276" t="str">
            <v>NL CO NTS</v>
          </cell>
          <cell r="AJ276" t="str">
            <v>NL VA</v>
          </cell>
          <cell r="AK276" t="str">
            <v>NL CO NTS</v>
          </cell>
          <cell r="AL276" t="str">
            <v>NL CO NTS</v>
          </cell>
          <cell r="AM276" t="str">
            <v>NL CO NTS</v>
          </cell>
          <cell r="AN276" t="str">
            <v>NL CO NTS</v>
          </cell>
          <cell r="AO276" t="str">
            <v>NL CO NTS</v>
          </cell>
        </row>
        <row r="277">
          <cell r="E277" t="str">
            <v>NL DO NTI</v>
          </cell>
          <cell r="F277" t="str">
            <v>NL VA</v>
          </cell>
          <cell r="G277">
            <v>5552.7</v>
          </cell>
          <cell r="H277">
            <v>652.63167245624834</v>
          </cell>
          <cell r="I277">
            <v>0</v>
          </cell>
          <cell r="J277">
            <v>135.4232994792242</v>
          </cell>
          <cell r="K277">
            <v>93.009809717228507</v>
          </cell>
          <cell r="L277">
            <v>0</v>
          </cell>
          <cell r="M277">
            <v>0</v>
          </cell>
          <cell r="N277">
            <v>93.009809717228507</v>
          </cell>
          <cell r="O277">
            <v>0</v>
          </cell>
          <cell r="P277">
            <v>5853</v>
          </cell>
          <cell r="Q277">
            <v>752.63167245624845</v>
          </cell>
          <cell r="R277">
            <v>0</v>
          </cell>
          <cell r="S277">
            <v>163.58059050207234</v>
          </cell>
          <cell r="T277">
            <v>117.94092985840872</v>
          </cell>
          <cell r="U277">
            <v>0</v>
          </cell>
          <cell r="V277">
            <v>0</v>
          </cell>
          <cell r="W277">
            <v>117.94092985840872</v>
          </cell>
          <cell r="X277">
            <v>0</v>
          </cell>
          <cell r="Y277">
            <v>6086.55</v>
          </cell>
          <cell r="Z277">
            <v>802.68167245624841</v>
          </cell>
          <cell r="AA277">
            <v>0</v>
          </cell>
          <cell r="AB277">
            <v>178.33409274448522</v>
          </cell>
          <cell r="AC277">
            <v>129.87262009450032</v>
          </cell>
          <cell r="AD277">
            <v>0</v>
          </cell>
          <cell r="AE277">
            <v>0</v>
          </cell>
          <cell r="AF277">
            <v>129.87262009450032</v>
          </cell>
          <cell r="AG277">
            <v>0</v>
          </cell>
          <cell r="AH277" t="str">
            <v>NL VA</v>
          </cell>
          <cell r="AI277" t="str">
            <v>NL VA</v>
          </cell>
          <cell r="AJ277" t="str">
            <v>NL VA</v>
          </cell>
          <cell r="AK277" t="str">
            <v>NL VA</v>
          </cell>
          <cell r="AL277" t="str">
            <v>NL DO NTI</v>
          </cell>
          <cell r="AM277" t="str">
            <v>NL DO NTI</v>
          </cell>
          <cell r="AN277" t="str">
            <v>NL DO NTI</v>
          </cell>
          <cell r="AO277" t="str">
            <v>NL DO NTI</v>
          </cell>
        </row>
        <row r="278">
          <cell r="E278" t="str">
            <v>NL CO NTS</v>
          </cell>
          <cell r="F278" t="str">
            <v>NL VA</v>
          </cell>
          <cell r="G278">
            <v>7504.1249999999991</v>
          </cell>
          <cell r="H278">
            <v>891.77646774140374</v>
          </cell>
          <cell r="I278">
            <v>1149.8529634137033</v>
          </cell>
          <cell r="J278">
            <v>811.65709466043904</v>
          </cell>
          <cell r="K278">
            <v>726.27490096936879</v>
          </cell>
          <cell r="L278">
            <v>-197.41943127061063</v>
          </cell>
          <cell r="M278">
            <v>0</v>
          </cell>
          <cell r="N278">
            <v>503.08004629297091</v>
          </cell>
          <cell r="O278">
            <v>213</v>
          </cell>
          <cell r="P278">
            <v>7579.125</v>
          </cell>
          <cell r="Q278">
            <v>900.69423241881771</v>
          </cell>
          <cell r="R278">
            <v>1196.2381618820418</v>
          </cell>
          <cell r="S278">
            <v>837.85703746301704</v>
          </cell>
          <cell r="T278">
            <v>754.42714957670228</v>
          </cell>
          <cell r="U278">
            <v>-176.99632695653207</v>
          </cell>
          <cell r="V278">
            <v>0</v>
          </cell>
          <cell r="W278">
            <v>550.86812720558873</v>
          </cell>
          <cell r="X278">
            <v>0</v>
          </cell>
          <cell r="Y278">
            <v>7654.875</v>
          </cell>
          <cell r="Z278">
            <v>909.70117474300582</v>
          </cell>
          <cell r="AA278">
            <v>1244.509593851586</v>
          </cell>
          <cell r="AB278">
            <v>864.71969311930775</v>
          </cell>
          <cell r="AC278">
            <v>811.11988226881044</v>
          </cell>
          <cell r="AD278">
            <v>-180.63753752694186</v>
          </cell>
          <cell r="AE278">
            <v>0</v>
          </cell>
          <cell r="AF278">
            <v>603.10799374927899</v>
          </cell>
          <cell r="AG278">
            <v>0</v>
          </cell>
          <cell r="AH278" t="str">
            <v>NL VA</v>
          </cell>
          <cell r="AI278" t="str">
            <v>NL VA</v>
          </cell>
          <cell r="AJ278" t="str">
            <v>NL CO NTS</v>
          </cell>
          <cell r="AK278" t="str">
            <v>NL VA</v>
          </cell>
          <cell r="AL278" t="str">
            <v>NL CO NTS</v>
          </cell>
          <cell r="AM278" t="str">
            <v>NL CO NTS</v>
          </cell>
          <cell r="AN278" t="str">
            <v>NL CO NTS</v>
          </cell>
          <cell r="AO278" t="str">
            <v>NL CO NTS</v>
          </cell>
        </row>
        <row r="279">
          <cell r="E279" t="str">
            <v>NL CO NTS</v>
          </cell>
          <cell r="F279" t="str">
            <v>NL VA</v>
          </cell>
          <cell r="G279">
            <v>3800</v>
          </cell>
          <cell r="H279">
            <v>0</v>
          </cell>
          <cell r="I279">
            <v>0</v>
          </cell>
          <cell r="J279">
            <v>171.2114285714286</v>
          </cell>
          <cell r="K279">
            <v>139.65372057142861</v>
          </cell>
          <cell r="L279">
            <v>-77.458374723926383</v>
          </cell>
          <cell r="M279">
            <v>0</v>
          </cell>
          <cell r="N279">
            <v>62.195345847502225</v>
          </cell>
          <cell r="O279">
            <v>80</v>
          </cell>
          <cell r="P279">
            <v>4200</v>
          </cell>
          <cell r="Q279">
            <v>0</v>
          </cell>
          <cell r="R279">
            <v>0</v>
          </cell>
          <cell r="S279">
            <v>199.99049411764705</v>
          </cell>
          <cell r="T279">
            <v>164.41333067764702</v>
          </cell>
          <cell r="U279">
            <v>-76.201303523926384</v>
          </cell>
          <cell r="V279">
            <v>0</v>
          </cell>
          <cell r="W279">
            <v>88.212027153720641</v>
          </cell>
          <cell r="X279">
            <v>0</v>
          </cell>
          <cell r="Y279">
            <v>4340</v>
          </cell>
          <cell r="Z279">
            <v>0</v>
          </cell>
          <cell r="AA279">
            <v>0</v>
          </cell>
          <cell r="AB279">
            <v>210.5962454870587</v>
          </cell>
          <cell r="AC279">
            <v>173.09791522129868</v>
          </cell>
          <cell r="AD279">
            <v>-77.875576120088823</v>
          </cell>
          <cell r="AE279">
            <v>0</v>
          </cell>
          <cell r="AF279">
            <v>95.222339101209855</v>
          </cell>
          <cell r="AG279">
            <v>0</v>
          </cell>
          <cell r="AH279" t="str">
            <v>NL CO NTS</v>
          </cell>
          <cell r="AI279" t="str">
            <v>NL CO NTS</v>
          </cell>
          <cell r="AJ279" t="str">
            <v>NL VA</v>
          </cell>
          <cell r="AK279" t="str">
            <v>NL CO NTS</v>
          </cell>
          <cell r="AL279" t="str">
            <v>NL CO NTS</v>
          </cell>
          <cell r="AM279" t="str">
            <v>NL CO NTS</v>
          </cell>
          <cell r="AN279" t="str">
            <v>NL CO NTS</v>
          </cell>
          <cell r="AO279" t="str">
            <v>NL CO NTS</v>
          </cell>
        </row>
        <row r="280">
          <cell r="E280" t="str">
            <v>NL DO NTS</v>
          </cell>
          <cell r="F280" t="str">
            <v>NL VA</v>
          </cell>
          <cell r="G280">
            <v>8377.35</v>
          </cell>
          <cell r="H280">
            <v>674.65745288479206</v>
          </cell>
          <cell r="I280">
            <v>0</v>
          </cell>
          <cell r="J280">
            <v>-242.94551120547098</v>
          </cell>
          <cell r="K280">
            <v>-325.83091387682839</v>
          </cell>
          <cell r="L280">
            <v>0</v>
          </cell>
          <cell r="M280">
            <v>0</v>
          </cell>
          <cell r="N280">
            <v>-325.83091387682839</v>
          </cell>
          <cell r="O280">
            <v>0</v>
          </cell>
          <cell r="P280">
            <v>8712.4000000000015</v>
          </cell>
          <cell r="Q280">
            <v>701.78603779282662</v>
          </cell>
          <cell r="R280">
            <v>0</v>
          </cell>
          <cell r="S280">
            <v>322.75783391659837</v>
          </cell>
          <cell r="T280">
            <v>234.92090973599846</v>
          </cell>
          <cell r="U280">
            <v>0</v>
          </cell>
          <cell r="V280">
            <v>0</v>
          </cell>
          <cell r="W280">
            <v>234.92090973599846</v>
          </cell>
          <cell r="X280">
            <v>0</v>
          </cell>
          <cell r="Y280">
            <v>8752.767139622074</v>
          </cell>
          <cell r="Z280">
            <v>701.78603779282662</v>
          </cell>
          <cell r="AA280">
            <v>0</v>
          </cell>
          <cell r="AB280">
            <v>331.62049619173098</v>
          </cell>
          <cell r="AC280">
            <v>241.73605582543769</v>
          </cell>
          <cell r="AD280">
            <v>0</v>
          </cell>
          <cell r="AE280">
            <v>0</v>
          </cell>
          <cell r="AF280">
            <v>241.73605582543769</v>
          </cell>
          <cell r="AG280">
            <v>0</v>
          </cell>
          <cell r="AH280" t="str">
            <v>NL DO NTS</v>
          </cell>
          <cell r="AI280" t="str">
            <v>NL DO NTS</v>
          </cell>
          <cell r="AJ280" t="str">
            <v>NL VA</v>
          </cell>
          <cell r="AK280" t="str">
            <v>NL DO NTS</v>
          </cell>
          <cell r="AL280" t="str">
            <v>NL DO NTS</v>
          </cell>
          <cell r="AM280" t="str">
            <v>NL DO NTS</v>
          </cell>
          <cell r="AN280" t="str">
            <v>NL DO NTS</v>
          </cell>
          <cell r="AO280" t="str">
            <v>NL DO NTS</v>
          </cell>
        </row>
        <row r="281">
          <cell r="E281" t="str">
            <v>NL DO NTS</v>
          </cell>
          <cell r="F281" t="str">
            <v>NL VA</v>
          </cell>
          <cell r="G281">
            <v>3786.7280000000005</v>
          </cell>
          <cell r="H281">
            <v>314.27017071937394</v>
          </cell>
          <cell r="I281">
            <v>0</v>
          </cell>
          <cell r="J281">
            <v>54.444334846204768</v>
          </cell>
          <cell r="K281">
            <v>19.907644918204767</v>
          </cell>
          <cell r="L281">
            <v>0</v>
          </cell>
          <cell r="M281">
            <v>0</v>
          </cell>
          <cell r="N281">
            <v>19.907644918204767</v>
          </cell>
          <cell r="O281">
            <v>0</v>
          </cell>
          <cell r="P281">
            <v>4058.2051200000001</v>
          </cell>
          <cell r="Q281">
            <v>330.46095020909627</v>
          </cell>
          <cell r="R281">
            <v>0</v>
          </cell>
          <cell r="S281">
            <v>121.95466136010623</v>
          </cell>
          <cell r="T281">
            <v>83.583107024643823</v>
          </cell>
          <cell r="U281">
            <v>0</v>
          </cell>
          <cell r="V281">
            <v>0</v>
          </cell>
          <cell r="W281">
            <v>83.583107024643823</v>
          </cell>
          <cell r="X281">
            <v>0</v>
          </cell>
          <cell r="Y281">
            <v>4130.9212224000003</v>
          </cell>
          <cell r="Z281">
            <v>337.07016921327818</v>
          </cell>
          <cell r="AA281">
            <v>0</v>
          </cell>
          <cell r="AB281">
            <v>126.16340129536434</v>
          </cell>
          <cell r="AC281">
            <v>86.365517568061847</v>
          </cell>
          <cell r="AD281">
            <v>0</v>
          </cell>
          <cell r="AE281">
            <v>0</v>
          </cell>
          <cell r="AF281">
            <v>86.365517568061847</v>
          </cell>
          <cell r="AG281">
            <v>0</v>
          </cell>
          <cell r="AH281" t="str">
            <v>NL DO NTS</v>
          </cell>
          <cell r="AI281" t="str">
            <v>NL DO NTS</v>
          </cell>
          <cell r="AJ281" t="str">
            <v>NL VA</v>
          </cell>
          <cell r="AK281" t="str">
            <v>NL DO NTS</v>
          </cell>
          <cell r="AL281" t="str">
            <v>NL DO NTS</v>
          </cell>
          <cell r="AM281" t="str">
            <v>NL DO NTS</v>
          </cell>
          <cell r="AN281" t="str">
            <v>NL DO NTS</v>
          </cell>
          <cell r="AO281" t="str">
            <v>NL DO NTS</v>
          </cell>
        </row>
        <row r="282">
          <cell r="E282" t="str">
            <v>NL DO NTS</v>
          </cell>
          <cell r="F282" t="str">
            <v>NL VA</v>
          </cell>
          <cell r="G282">
            <v>2726.9540000000002</v>
          </cell>
          <cell r="H282">
            <v>249.82947444156196</v>
          </cell>
          <cell r="I282">
            <v>0</v>
          </cell>
          <cell r="J282">
            <v>19.664981549552536</v>
          </cell>
          <cell r="K282">
            <v>-6.1828532336700484</v>
          </cell>
          <cell r="L282">
            <v>0</v>
          </cell>
          <cell r="M282">
            <v>0</v>
          </cell>
          <cell r="N282">
            <v>-6.1828532336700484</v>
          </cell>
          <cell r="O282">
            <v>0</v>
          </cell>
          <cell r="P282">
            <v>2870.7140000000004</v>
          </cell>
          <cell r="Q282">
            <v>251.17549057695845</v>
          </cell>
          <cell r="R282">
            <v>0</v>
          </cell>
          <cell r="S282">
            <v>82.887024325212778</v>
          </cell>
          <cell r="T282">
            <v>54.734176666087585</v>
          </cell>
          <cell r="U282">
            <v>0</v>
          </cell>
          <cell r="V282">
            <v>0</v>
          </cell>
          <cell r="W282">
            <v>54.734176666087585</v>
          </cell>
          <cell r="X282">
            <v>0</v>
          </cell>
          <cell r="Y282">
            <v>2894.7302799999998</v>
          </cell>
          <cell r="Z282">
            <v>253.68724548272803</v>
          </cell>
          <cell r="AA282">
            <v>0</v>
          </cell>
          <cell r="AB282">
            <v>84.900430264874956</v>
          </cell>
          <cell r="AC282">
            <v>55.967780735675504</v>
          </cell>
          <cell r="AD282">
            <v>0</v>
          </cell>
          <cell r="AE282">
            <v>0</v>
          </cell>
          <cell r="AF282">
            <v>55.967780735675504</v>
          </cell>
          <cell r="AG282">
            <v>0</v>
          </cell>
          <cell r="AH282" t="str">
            <v>NL DO NTS</v>
          </cell>
          <cell r="AI282" t="str">
            <v>NL DO NTS</v>
          </cell>
          <cell r="AJ282" t="str">
            <v>NL VA</v>
          </cell>
          <cell r="AK282" t="str">
            <v>NL DO NTS</v>
          </cell>
          <cell r="AL282" t="str">
            <v>NL DO NTS</v>
          </cell>
          <cell r="AM282" t="str">
            <v>NL DO NTS</v>
          </cell>
          <cell r="AN282" t="str">
            <v>NL DO NTS</v>
          </cell>
          <cell r="AO282" t="str">
            <v>NL DO NTS</v>
          </cell>
        </row>
        <row r="283">
          <cell r="E283" t="str">
            <v>NL DO NTS</v>
          </cell>
          <cell r="F283" t="str">
            <v>NL VA</v>
          </cell>
          <cell r="G283">
            <v>5240.0999999999995</v>
          </cell>
          <cell r="H283">
            <v>619.33938681025825</v>
          </cell>
          <cell r="I283">
            <v>0</v>
          </cell>
          <cell r="J283">
            <v>98.952383791538892</v>
          </cell>
          <cell r="K283">
            <v>57.995846484191887</v>
          </cell>
          <cell r="L283">
            <v>0</v>
          </cell>
          <cell r="M283">
            <v>0</v>
          </cell>
          <cell r="N283">
            <v>57.995846484191887</v>
          </cell>
          <cell r="O283">
            <v>0</v>
          </cell>
          <cell r="P283">
            <v>5491.7249999999995</v>
          </cell>
          <cell r="Q283">
            <v>649.32867926427548</v>
          </cell>
          <cell r="R283">
            <v>0</v>
          </cell>
          <cell r="S283">
            <v>169.9247999145631</v>
          </cell>
          <cell r="T283">
            <v>126.20672653536906</v>
          </cell>
          <cell r="U283">
            <v>0</v>
          </cell>
          <cell r="V283">
            <v>0</v>
          </cell>
          <cell r="W283">
            <v>126.20672653536906</v>
          </cell>
          <cell r="X283">
            <v>0</v>
          </cell>
          <cell r="Y283">
            <v>5481.2249999999995</v>
          </cell>
          <cell r="Z283">
            <v>649.32867926427548</v>
          </cell>
          <cell r="AA283">
            <v>0</v>
          </cell>
          <cell r="AB283">
            <v>171.87763635779982</v>
          </cell>
          <cell r="AC283">
            <v>127.43363517094188</v>
          </cell>
          <cell r="AD283">
            <v>0</v>
          </cell>
          <cell r="AE283">
            <v>0</v>
          </cell>
          <cell r="AF283">
            <v>127.43363517094188</v>
          </cell>
          <cell r="AG283">
            <v>0</v>
          </cell>
          <cell r="AH283" t="str">
            <v>NL VA</v>
          </cell>
          <cell r="AI283" t="str">
            <v>NL VA</v>
          </cell>
          <cell r="AJ283" t="str">
            <v>NL VA</v>
          </cell>
          <cell r="AK283" t="str">
            <v>NL VA</v>
          </cell>
          <cell r="AL283" t="str">
            <v>NL DO NTS</v>
          </cell>
          <cell r="AM283" t="str">
            <v>NL DO NTS</v>
          </cell>
          <cell r="AN283" t="str">
            <v>NL DO NTS</v>
          </cell>
          <cell r="AO283" t="str">
            <v>NL DO NTS</v>
          </cell>
        </row>
        <row r="284">
          <cell r="E284" t="str">
            <v>NL DO NTS</v>
          </cell>
          <cell r="F284" t="str">
            <v>NL VA</v>
          </cell>
          <cell r="G284">
            <v>1862.3</v>
          </cell>
          <cell r="H284">
            <v>121.46846150457304</v>
          </cell>
          <cell r="I284">
            <v>0</v>
          </cell>
          <cell r="J284">
            <v>-11.565597673033075</v>
          </cell>
          <cell r="K284">
            <v>-30.352756072234669</v>
          </cell>
          <cell r="L284">
            <v>0</v>
          </cell>
          <cell r="M284">
            <v>0</v>
          </cell>
          <cell r="N284">
            <v>-30.352756072234669</v>
          </cell>
          <cell r="O284">
            <v>0</v>
          </cell>
          <cell r="P284">
            <v>2048.5300000000002</v>
          </cell>
          <cell r="Q284">
            <v>134.51044714624925</v>
          </cell>
          <cell r="R284">
            <v>0</v>
          </cell>
          <cell r="S284">
            <v>54.476609701814191</v>
          </cell>
          <cell r="T284">
            <v>33.396895416762447</v>
          </cell>
          <cell r="U284">
            <v>0</v>
          </cell>
          <cell r="V284">
            <v>0</v>
          </cell>
          <cell r="W284">
            <v>33.396895416762447</v>
          </cell>
          <cell r="X284">
            <v>0</v>
          </cell>
          <cell r="Y284">
            <v>2253.2499000000007</v>
          </cell>
          <cell r="Z284">
            <v>147.96149186087419</v>
          </cell>
          <cell r="AA284">
            <v>0</v>
          </cell>
          <cell r="AB284">
            <v>60.216270808269321</v>
          </cell>
          <cell r="AC284">
            <v>36.564831380441255</v>
          </cell>
          <cell r="AD284">
            <v>0</v>
          </cell>
          <cell r="AE284">
            <v>0</v>
          </cell>
          <cell r="AF284">
            <v>36.564831380441255</v>
          </cell>
          <cell r="AG284">
            <v>0</v>
          </cell>
          <cell r="AH284" t="str">
            <v>NL DO NTS</v>
          </cell>
          <cell r="AI284" t="str">
            <v>NL DO NTS</v>
          </cell>
          <cell r="AJ284" t="str">
            <v>NL VA</v>
          </cell>
          <cell r="AK284" t="str">
            <v>NL DO NTS</v>
          </cell>
          <cell r="AL284" t="str">
            <v>NL DO NTS</v>
          </cell>
          <cell r="AM284" t="str">
            <v>NL DO NTS</v>
          </cell>
          <cell r="AN284" t="str">
            <v>NL DO NTS</v>
          </cell>
          <cell r="AO284" t="str">
            <v>NL DO NTS</v>
          </cell>
        </row>
        <row r="285">
          <cell r="E285" t="str">
            <v>NL DO NTS</v>
          </cell>
          <cell r="F285" t="str">
            <v>NL VA</v>
          </cell>
          <cell r="G285">
            <v>2379.96</v>
          </cell>
          <cell r="H285">
            <v>320.87846150457312</v>
          </cell>
          <cell r="I285">
            <v>0</v>
          </cell>
          <cell r="J285">
            <v>13.758794151450978</v>
          </cell>
          <cell r="K285">
            <v>-4.2678901173108699</v>
          </cell>
          <cell r="L285">
            <v>0</v>
          </cell>
          <cell r="M285">
            <v>0</v>
          </cell>
          <cell r="N285">
            <v>-4.2678901173108699</v>
          </cell>
          <cell r="O285">
            <v>0</v>
          </cell>
          <cell r="P285">
            <v>2451.3406500000001</v>
          </cell>
          <cell r="Q285">
            <v>328.45144714624939</v>
          </cell>
          <cell r="R285">
            <v>0</v>
          </cell>
          <cell r="S285">
            <v>77.931785134755756</v>
          </cell>
          <cell r="T285">
            <v>58.994746107792338</v>
          </cell>
          <cell r="U285">
            <v>0</v>
          </cell>
          <cell r="V285">
            <v>0</v>
          </cell>
          <cell r="W285">
            <v>58.994746107792338</v>
          </cell>
          <cell r="X285">
            <v>0</v>
          </cell>
          <cell r="Y285">
            <v>2500.3428999999996</v>
          </cell>
          <cell r="Z285">
            <v>335.02047608917439</v>
          </cell>
          <cell r="AA285">
            <v>0</v>
          </cell>
          <cell r="AB285">
            <v>80.688645554419196</v>
          </cell>
          <cell r="AC285">
            <v>60.986550150766455</v>
          </cell>
          <cell r="AD285">
            <v>0</v>
          </cell>
          <cell r="AE285">
            <v>0</v>
          </cell>
          <cell r="AF285">
            <v>60.986550150766455</v>
          </cell>
          <cell r="AG285">
            <v>0</v>
          </cell>
          <cell r="AH285" t="str">
            <v>NL DO NTS</v>
          </cell>
          <cell r="AI285" t="str">
            <v>NL DO NTS</v>
          </cell>
          <cell r="AJ285" t="str">
            <v>NL VA</v>
          </cell>
          <cell r="AK285" t="str">
            <v>NL DO NTS</v>
          </cell>
          <cell r="AL285" t="str">
            <v>NL DO NTS</v>
          </cell>
          <cell r="AM285" t="str">
            <v>NL DO NTS</v>
          </cell>
          <cell r="AN285" t="str">
            <v>NL DO NTS</v>
          </cell>
          <cell r="AO285" t="str">
            <v>NL DO NTS</v>
          </cell>
        </row>
        <row r="286">
          <cell r="E286" t="str">
            <v>NL DO NTS</v>
          </cell>
          <cell r="F286" t="str">
            <v>NL VA</v>
          </cell>
          <cell r="G286">
            <v>3835.0762500000001</v>
          </cell>
          <cell r="H286">
            <v>314.05646949650838</v>
          </cell>
          <cell r="I286">
            <v>0</v>
          </cell>
          <cell r="J286">
            <v>-40.722512749810733</v>
          </cell>
          <cell r="K286">
            <v>-69.739652278810723</v>
          </cell>
          <cell r="L286">
            <v>0</v>
          </cell>
          <cell r="M286">
            <v>0</v>
          </cell>
          <cell r="N286">
            <v>-74.593918205373228</v>
          </cell>
          <cell r="O286">
            <v>0</v>
          </cell>
          <cell r="P286">
            <v>5171.2863750000006</v>
          </cell>
          <cell r="Q286">
            <v>383.36018774750227</v>
          </cell>
          <cell r="R286">
            <v>0</v>
          </cell>
          <cell r="S286">
            <v>126.19811987177393</v>
          </cell>
          <cell r="T286">
            <v>86.564077430029812</v>
          </cell>
          <cell r="U286">
            <v>0</v>
          </cell>
          <cell r="V286">
            <v>0</v>
          </cell>
          <cell r="W286">
            <v>79.895123470766876</v>
          </cell>
          <cell r="X286">
            <v>0</v>
          </cell>
          <cell r="Y286">
            <v>5793.9390288355371</v>
          </cell>
          <cell r="Z286">
            <v>440.6438939626463</v>
          </cell>
          <cell r="AA286">
            <v>0</v>
          </cell>
          <cell r="AB286">
            <v>159.60666502847317</v>
          </cell>
          <cell r="AC286">
            <v>114.21673059354455</v>
          </cell>
          <cell r="AD286">
            <v>0</v>
          </cell>
          <cell r="AE286">
            <v>0</v>
          </cell>
          <cell r="AF286">
            <v>106.5927941678721</v>
          </cell>
          <cell r="AG286">
            <v>0</v>
          </cell>
          <cell r="AH286" t="str">
            <v>NL DO NTS</v>
          </cell>
          <cell r="AI286" t="str">
            <v>NL DO NTS</v>
          </cell>
          <cell r="AJ286" t="str">
            <v>NL VA</v>
          </cell>
          <cell r="AK286" t="str">
            <v>NL DO NTS</v>
          </cell>
          <cell r="AL286" t="str">
            <v>NL DO NTS</v>
          </cell>
          <cell r="AM286" t="str">
            <v>NL DO NTS</v>
          </cell>
          <cell r="AN286" t="str">
            <v>NL DO NTS</v>
          </cell>
          <cell r="AO286" t="str">
            <v>NL DO NTS</v>
          </cell>
        </row>
        <row r="287">
          <cell r="E287" t="str">
            <v>NL CO NTI</v>
          </cell>
          <cell r="F287" t="str">
            <v>NL VA</v>
          </cell>
          <cell r="G287">
            <v>11370.615</v>
          </cell>
          <cell r="H287">
            <v>809.76858640793546</v>
          </cell>
          <cell r="I287">
            <v>2800.0000000000005</v>
          </cell>
          <cell r="J287">
            <v>1633.5511518345729</v>
          </cell>
          <cell r="K287">
            <v>1778.7129278585467</v>
          </cell>
          <cell r="L287">
            <v>-439.52637975942105</v>
          </cell>
          <cell r="M287">
            <v>0</v>
          </cell>
          <cell r="N287">
            <v>1339.3706685688035</v>
          </cell>
          <cell r="O287">
            <v>1925</v>
          </cell>
          <cell r="P287">
            <v>13069</v>
          </cell>
          <cell r="Q287">
            <v>930.76849012406365</v>
          </cell>
          <cell r="R287">
            <v>3150.0000000000005</v>
          </cell>
          <cell r="S287">
            <v>1916.2114085320206</v>
          </cell>
          <cell r="T287">
            <v>2075.8189985582044</v>
          </cell>
          <cell r="U287">
            <v>-324.34435908653882</v>
          </cell>
          <cell r="V287">
            <v>0</v>
          </cell>
          <cell r="W287">
            <v>1730.6049251151337</v>
          </cell>
          <cell r="X287">
            <v>0</v>
          </cell>
          <cell r="Y287">
            <v>13517.33</v>
          </cell>
          <cell r="Z287">
            <v>967.99922972902618</v>
          </cell>
          <cell r="AA287">
            <v>3336.4170000000004</v>
          </cell>
          <cell r="AB287">
            <v>2021.4229175267817</v>
          </cell>
          <cell r="AC287">
            <v>2191.3775311961199</v>
          </cell>
          <cell r="AD287">
            <v>-331.48126190290611</v>
          </cell>
          <cell r="AE287">
            <v>0</v>
          </cell>
          <cell r="AF287">
            <v>1990.4091760264491</v>
          </cell>
          <cell r="AG287">
            <v>0</v>
          </cell>
          <cell r="AH287" t="str">
            <v>NL CO NTI</v>
          </cell>
          <cell r="AI287" t="str">
            <v>NL CO NTI</v>
          </cell>
          <cell r="AJ287" t="str">
            <v>NL CO NTI</v>
          </cell>
          <cell r="AK287" t="str">
            <v>NL CO NTI</v>
          </cell>
          <cell r="AL287" t="str">
            <v>NL CO NTI</v>
          </cell>
          <cell r="AM287" t="str">
            <v>NL CO NTI</v>
          </cell>
          <cell r="AN287" t="str">
            <v>NL CO NTI</v>
          </cell>
          <cell r="AO287" t="str">
            <v>NL CO NTI</v>
          </cell>
        </row>
        <row r="288">
          <cell r="E288" t="str">
            <v>NL DO NTS</v>
          </cell>
          <cell r="F288" t="str">
            <v>NL VA</v>
          </cell>
          <cell r="G288">
            <v>1966.5000000000002</v>
          </cell>
          <cell r="H288">
            <v>113.25972704687368</v>
          </cell>
          <cell r="I288">
            <v>0</v>
          </cell>
          <cell r="J288">
            <v>35.253226096235828</v>
          </cell>
          <cell r="K288">
            <v>13.368786064235827</v>
          </cell>
          <cell r="L288">
            <v>0</v>
          </cell>
          <cell r="M288">
            <v>0</v>
          </cell>
          <cell r="N288">
            <v>13.368786064235827</v>
          </cell>
          <cell r="O288">
            <v>0</v>
          </cell>
          <cell r="P288">
            <v>2005.9119999999998</v>
          </cell>
          <cell r="Q288">
            <v>109.03369975156106</v>
          </cell>
          <cell r="R288">
            <v>0</v>
          </cell>
          <cell r="S288">
            <v>91.584286180579483</v>
          </cell>
          <cell r="T288">
            <v>68.815714771286679</v>
          </cell>
          <cell r="U288">
            <v>0</v>
          </cell>
          <cell r="V288">
            <v>0</v>
          </cell>
          <cell r="W288">
            <v>68.815714771286679</v>
          </cell>
          <cell r="X288">
            <v>0</v>
          </cell>
          <cell r="Y288">
            <v>2025.9611199999999</v>
          </cell>
          <cell r="Z288">
            <v>110.12403674907667</v>
          </cell>
          <cell r="AA288">
            <v>0</v>
          </cell>
          <cell r="AB288">
            <v>94.670263677136461</v>
          </cell>
          <cell r="AC288">
            <v>71.214081411283018</v>
          </cell>
          <cell r="AD288">
            <v>0</v>
          </cell>
          <cell r="AE288">
            <v>0</v>
          </cell>
          <cell r="AF288">
            <v>71.214081411283018</v>
          </cell>
          <cell r="AG288">
            <v>0</v>
          </cell>
          <cell r="AH288" t="str">
            <v>NL DO NTS</v>
          </cell>
          <cell r="AI288" t="str">
            <v>NL DO NTS</v>
          </cell>
          <cell r="AJ288" t="str">
            <v>NL VA</v>
          </cell>
          <cell r="AK288" t="str">
            <v>NL DO NTS</v>
          </cell>
          <cell r="AL288" t="str">
            <v>NL DO NTS</v>
          </cell>
          <cell r="AM288" t="str">
            <v>NL DO NTS</v>
          </cell>
          <cell r="AN288" t="str">
            <v>NL DO NTS</v>
          </cell>
          <cell r="AO288" t="str">
            <v>NL DO NTS</v>
          </cell>
        </row>
        <row r="289">
          <cell r="E289" t="str">
            <v>NL CO NTI</v>
          </cell>
          <cell r="F289" t="str">
            <v>NL VA</v>
          </cell>
          <cell r="G289">
            <v>7400</v>
          </cell>
          <cell r="J289">
            <v>312.47999999999996</v>
          </cell>
          <cell r="K289">
            <v>241.2</v>
          </cell>
          <cell r="L289">
            <v>32.256</v>
          </cell>
          <cell r="N289">
            <v>208.65600000000001</v>
          </cell>
          <cell r="O289">
            <v>450</v>
          </cell>
          <cell r="P289">
            <v>8100</v>
          </cell>
          <cell r="S289">
            <v>292.32</v>
          </cell>
          <cell r="T289">
            <v>211.67999999999998</v>
          </cell>
          <cell r="U289">
            <v>25.271999999999998</v>
          </cell>
          <cell r="W289">
            <v>186.12</v>
          </cell>
          <cell r="Y289">
            <v>8700</v>
          </cell>
          <cell r="AB289">
            <v>322.56</v>
          </cell>
          <cell r="AC289">
            <v>232.56</v>
          </cell>
          <cell r="AD289">
            <v>26.207999999999998</v>
          </cell>
          <cell r="AF289">
            <v>206.352</v>
          </cell>
          <cell r="AH289" t="str">
            <v>NL CO NTI</v>
          </cell>
          <cell r="AI289" t="str">
            <v>NL CO NTI</v>
          </cell>
          <cell r="AJ289" t="str">
            <v>NL VA</v>
          </cell>
          <cell r="AK289" t="str">
            <v>NL CO NTI</v>
          </cell>
          <cell r="AL289" t="str">
            <v>NL VA</v>
          </cell>
          <cell r="AM289" t="str">
            <v>NL VA</v>
          </cell>
          <cell r="AN289" t="str">
            <v>NL VA</v>
          </cell>
          <cell r="AO289" t="str">
            <v>NL VA</v>
          </cell>
        </row>
        <row r="290">
          <cell r="E290" t="str">
            <v>NL DO NTS</v>
          </cell>
          <cell r="F290" t="str">
            <v>NL VA</v>
          </cell>
          <cell r="G290">
            <v>1836.2</v>
          </cell>
          <cell r="H290">
            <v>96.052668982499355</v>
          </cell>
          <cell r="I290">
            <v>0</v>
          </cell>
          <cell r="J290">
            <v>66.838611370405161</v>
          </cell>
          <cell r="K290">
            <v>43.726293909948339</v>
          </cell>
          <cell r="L290">
            <v>0</v>
          </cell>
          <cell r="M290">
            <v>0</v>
          </cell>
          <cell r="N290">
            <v>43.726293909948339</v>
          </cell>
          <cell r="O290">
            <v>0</v>
          </cell>
          <cell r="P290">
            <v>1927.9500000000003</v>
          </cell>
          <cell r="Q290">
            <v>102.02372236214936</v>
          </cell>
          <cell r="R290">
            <v>0</v>
          </cell>
          <cell r="S290">
            <v>69.048178214780975</v>
          </cell>
          <cell r="T290">
            <v>44.270618281298233</v>
          </cell>
          <cell r="U290">
            <v>0</v>
          </cell>
          <cell r="V290">
            <v>0</v>
          </cell>
          <cell r="W290">
            <v>44.270618281298233</v>
          </cell>
          <cell r="X290">
            <v>0</v>
          </cell>
          <cell r="Y290">
            <v>1979.64</v>
          </cell>
          <cell r="Z290">
            <v>105.48169680939233</v>
          </cell>
          <cell r="AA290">
            <v>0</v>
          </cell>
          <cell r="AB290">
            <v>71.698948658359981</v>
          </cell>
          <cell r="AC290">
            <v>45.714973893034056</v>
          </cell>
          <cell r="AD290">
            <v>0</v>
          </cell>
          <cell r="AE290">
            <v>0</v>
          </cell>
          <cell r="AF290">
            <v>45.714973893034056</v>
          </cell>
          <cell r="AG290">
            <v>0</v>
          </cell>
          <cell r="AH290" t="str">
            <v>NL DO NTS</v>
          </cell>
          <cell r="AI290" t="str">
            <v>NL DO NTS</v>
          </cell>
          <cell r="AJ290" t="str">
            <v>NL VA</v>
          </cell>
          <cell r="AK290" t="str">
            <v>NL DO NTS</v>
          </cell>
          <cell r="AL290" t="str">
            <v>NL DO NTS</v>
          </cell>
          <cell r="AM290" t="str">
            <v>NL DO NTS</v>
          </cell>
          <cell r="AN290" t="str">
            <v>NL DO NTS</v>
          </cell>
          <cell r="AO290" t="str">
            <v>NL DO NTS</v>
          </cell>
        </row>
        <row r="291">
          <cell r="E291" t="str">
            <v>NL CO NTI</v>
          </cell>
          <cell r="F291" t="str">
            <v>NL VA</v>
          </cell>
          <cell r="G291">
            <v>4257.12</v>
          </cell>
          <cell r="H291">
            <v>60.295563274997882</v>
          </cell>
          <cell r="I291">
            <v>0</v>
          </cell>
          <cell r="J291">
            <v>350.07382163235326</v>
          </cell>
          <cell r="K291">
            <v>313.40012356958977</v>
          </cell>
          <cell r="L291">
            <v>-201.53002463737158</v>
          </cell>
          <cell r="M291">
            <v>0</v>
          </cell>
          <cell r="N291">
            <v>111.87009893221818</v>
          </cell>
          <cell r="O291">
            <v>629.32452109999997</v>
          </cell>
          <cell r="P291">
            <v>5430</v>
          </cell>
          <cell r="Q291">
            <v>112.6755632749979</v>
          </cell>
          <cell r="R291">
            <v>0</v>
          </cell>
          <cell r="S291">
            <v>419.10890474351464</v>
          </cell>
          <cell r="T291">
            <v>371.22131473239187</v>
          </cell>
          <cell r="U291">
            <v>-154.20694394345486</v>
          </cell>
          <cell r="V291">
            <v>0</v>
          </cell>
          <cell r="W291">
            <v>217.01437078893701</v>
          </cell>
          <cell r="X291">
            <v>0</v>
          </cell>
          <cell r="Y291">
            <v>5930.4215640073453</v>
          </cell>
          <cell r="Z291">
            <v>123.9431196024977</v>
          </cell>
          <cell r="AA291">
            <v>0</v>
          </cell>
          <cell r="AB291">
            <v>467.52280273560893</v>
          </cell>
          <cell r="AC291">
            <v>414.17114291513673</v>
          </cell>
          <cell r="AD291">
            <v>-158.12819229713972</v>
          </cell>
          <cell r="AE291">
            <v>0</v>
          </cell>
          <cell r="AF291">
            <v>256.04295061799701</v>
          </cell>
          <cell r="AG291">
            <v>0</v>
          </cell>
          <cell r="AH291" t="str">
            <v>NL CO NTI</v>
          </cell>
          <cell r="AI291" t="str">
            <v>NL CO NTI</v>
          </cell>
          <cell r="AJ291" t="str">
            <v>NL VA</v>
          </cell>
          <cell r="AK291" t="str">
            <v>NL CO NTI</v>
          </cell>
          <cell r="AL291" t="str">
            <v>NL CO NTI</v>
          </cell>
          <cell r="AM291" t="str">
            <v>NL CO NTI</v>
          </cell>
          <cell r="AN291" t="str">
            <v>NL CO NTI</v>
          </cell>
          <cell r="AO291" t="str">
            <v>NL CO NTI</v>
          </cell>
        </row>
        <row r="292">
          <cell r="E292" t="str">
            <v>NL DO NTS</v>
          </cell>
          <cell r="F292" t="str">
            <v>NL VA</v>
          </cell>
          <cell r="G292">
            <v>3420.2937104999992</v>
          </cell>
          <cell r="H292">
            <v>143.56873566608158</v>
          </cell>
          <cell r="I292">
            <v>0</v>
          </cell>
          <cell r="J292">
            <v>69.736742759325523</v>
          </cell>
          <cell r="K292">
            <v>40.647827530380241</v>
          </cell>
          <cell r="L292">
            <v>0</v>
          </cell>
          <cell r="M292">
            <v>0</v>
          </cell>
          <cell r="N292">
            <v>40.647827530380241</v>
          </cell>
          <cell r="O292">
            <v>0</v>
          </cell>
          <cell r="P292">
            <v>3507.9627799999998</v>
          </cell>
          <cell r="Q292">
            <v>147.24998529854523</v>
          </cell>
          <cell r="R292">
            <v>0</v>
          </cell>
          <cell r="S292">
            <v>143.65780712123336</v>
          </cell>
          <cell r="T292">
            <v>113.22632657402906</v>
          </cell>
          <cell r="U292">
            <v>0</v>
          </cell>
          <cell r="V292">
            <v>0</v>
          </cell>
          <cell r="W292">
            <v>113.22632657402906</v>
          </cell>
          <cell r="X292">
            <v>0</v>
          </cell>
          <cell r="Y292">
            <v>3528.4287634000002</v>
          </cell>
          <cell r="Z292">
            <v>148.72248515153069</v>
          </cell>
          <cell r="AA292">
            <v>0</v>
          </cell>
          <cell r="AB292">
            <v>147.76391711479258</v>
          </cell>
          <cell r="AC292">
            <v>116.6561555864355</v>
          </cell>
          <cell r="AD292">
            <v>0</v>
          </cell>
          <cell r="AE292">
            <v>0</v>
          </cell>
          <cell r="AF292">
            <v>116.6561555864355</v>
          </cell>
          <cell r="AG292">
            <v>0</v>
          </cell>
          <cell r="AH292" t="str">
            <v>NL DO NTS</v>
          </cell>
          <cell r="AI292" t="str">
            <v>NL DO NTS</v>
          </cell>
          <cell r="AJ292" t="str">
            <v>NL VA</v>
          </cell>
          <cell r="AK292" t="str">
            <v>NL DO NTS</v>
          </cell>
          <cell r="AL292" t="str">
            <v>NL DO NTS</v>
          </cell>
          <cell r="AM292" t="str">
            <v>NL DO NTS</v>
          </cell>
          <cell r="AN292" t="str">
            <v>NL DO NTS</v>
          </cell>
          <cell r="AO292" t="str">
            <v>NL DO NTS</v>
          </cell>
        </row>
        <row r="293">
          <cell r="E293" t="str">
            <v>NL DO NTS</v>
          </cell>
          <cell r="F293" t="str">
            <v>NL VA</v>
          </cell>
          <cell r="G293">
            <v>2589.625</v>
          </cell>
          <cell r="H293">
            <v>69.381528671338714</v>
          </cell>
          <cell r="I293">
            <v>0</v>
          </cell>
          <cell r="J293">
            <v>29.241170016387869</v>
          </cell>
          <cell r="K293">
            <v>7.5915143958693356</v>
          </cell>
          <cell r="L293">
            <v>0</v>
          </cell>
          <cell r="M293">
            <v>0</v>
          </cell>
          <cell r="N293">
            <v>7.5915143958693356</v>
          </cell>
          <cell r="O293">
            <v>0</v>
          </cell>
          <cell r="P293">
            <v>2656</v>
          </cell>
          <cell r="Q293">
            <v>71.160542227014062</v>
          </cell>
          <cell r="R293">
            <v>0</v>
          </cell>
          <cell r="S293">
            <v>102.01772390456259</v>
          </cell>
          <cell r="T293">
            <v>79.368853409250889</v>
          </cell>
          <cell r="U293">
            <v>0</v>
          </cell>
          <cell r="V293">
            <v>0</v>
          </cell>
          <cell r="W293">
            <v>79.368853409250889</v>
          </cell>
          <cell r="X293">
            <v>0</v>
          </cell>
          <cell r="Y293">
            <v>2670.35</v>
          </cell>
          <cell r="Z293">
            <v>71.872147649284202</v>
          </cell>
          <cell r="AA293">
            <v>0</v>
          </cell>
          <cell r="AB293">
            <v>104.6661006540694</v>
          </cell>
          <cell r="AC293">
            <v>81.529922056263288</v>
          </cell>
          <cell r="AD293">
            <v>0</v>
          </cell>
          <cell r="AE293">
            <v>0</v>
          </cell>
          <cell r="AF293">
            <v>81.529922056263288</v>
          </cell>
          <cell r="AG293">
            <v>0</v>
          </cell>
          <cell r="AH293" t="str">
            <v>NL DO NTS</v>
          </cell>
          <cell r="AI293" t="str">
            <v>NL DO NTS</v>
          </cell>
          <cell r="AJ293" t="str">
            <v>NL VA</v>
          </cell>
          <cell r="AK293" t="str">
            <v>NL DO NTS</v>
          </cell>
          <cell r="AL293" t="str">
            <v>NL DO NTS</v>
          </cell>
          <cell r="AM293" t="str">
            <v>NL DO NTS</v>
          </cell>
          <cell r="AN293" t="str">
            <v>NL DO NTS</v>
          </cell>
          <cell r="AO293" t="str">
            <v>NL DO NTS</v>
          </cell>
        </row>
        <row r="294">
          <cell r="E294" t="str">
            <v>NL CO NTI</v>
          </cell>
          <cell r="F294" t="str">
            <v>NL VA</v>
          </cell>
          <cell r="G294">
            <v>8278.4</v>
          </cell>
          <cell r="H294">
            <v>0</v>
          </cell>
          <cell r="I294">
            <v>0</v>
          </cell>
          <cell r="J294">
            <v>513.05043506568506</v>
          </cell>
          <cell r="K294">
            <v>488.48003395988565</v>
          </cell>
          <cell r="L294">
            <v>-321.64599442232907</v>
          </cell>
          <cell r="M294">
            <v>0</v>
          </cell>
          <cell r="N294">
            <v>166.83403953755658</v>
          </cell>
          <cell r="O294">
            <v>1553.2115000000001</v>
          </cell>
          <cell r="P294">
            <v>11098</v>
          </cell>
          <cell r="Q294">
            <v>0</v>
          </cell>
          <cell r="R294">
            <v>0</v>
          </cell>
          <cell r="S294">
            <v>714.31094647029283</v>
          </cell>
          <cell r="T294">
            <v>680.96749396613745</v>
          </cell>
          <cell r="U294">
            <v>-227.14749505990483</v>
          </cell>
          <cell r="V294">
            <v>0</v>
          </cell>
          <cell r="W294">
            <v>453.81999890623263</v>
          </cell>
          <cell r="X294">
            <v>0</v>
          </cell>
          <cell r="Y294">
            <v>11623.880000000001</v>
          </cell>
          <cell r="Z294">
            <v>0</v>
          </cell>
          <cell r="AA294">
            <v>0</v>
          </cell>
          <cell r="AB294">
            <v>765.56974619086691</v>
          </cell>
          <cell r="AC294">
            <v>729.93678271409408</v>
          </cell>
          <cell r="AD294">
            <v>-234.23865746637352</v>
          </cell>
          <cell r="AE294">
            <v>0</v>
          </cell>
          <cell r="AF294">
            <v>495.69812524772055</v>
          </cell>
          <cell r="AG294">
            <v>0</v>
          </cell>
          <cell r="AH294" t="str">
            <v>NL CO NTI</v>
          </cell>
          <cell r="AI294" t="str">
            <v>NL CO NTI</v>
          </cell>
          <cell r="AJ294" t="str">
            <v>NL VA</v>
          </cell>
          <cell r="AK294" t="str">
            <v>NL CO NTI</v>
          </cell>
          <cell r="AL294" t="str">
            <v>NL CO NTI</v>
          </cell>
          <cell r="AM294" t="str">
            <v>NL CO NTI</v>
          </cell>
          <cell r="AN294" t="str">
            <v>NL CO NTI</v>
          </cell>
          <cell r="AO294" t="str">
            <v>NL CO NTI</v>
          </cell>
        </row>
        <row r="295">
          <cell r="E295" t="str">
            <v>NL DO NTS</v>
          </cell>
          <cell r="F295" t="str">
            <v>NL VA</v>
          </cell>
          <cell r="G295">
            <v>13557</v>
          </cell>
          <cell r="H295">
            <v>297.0715094482066</v>
          </cell>
          <cell r="I295">
            <v>0</v>
          </cell>
          <cell r="J295">
            <v>234.04823923214519</v>
          </cell>
          <cell r="K295">
            <v>71.376082085076206</v>
          </cell>
          <cell r="L295">
            <v>0</v>
          </cell>
          <cell r="M295">
            <v>0</v>
          </cell>
          <cell r="N295">
            <v>71.376082085076206</v>
          </cell>
          <cell r="O295">
            <v>0</v>
          </cell>
          <cell r="P295">
            <v>13875</v>
          </cell>
          <cell r="Q295">
            <v>300.25009435624111</v>
          </cell>
          <cell r="R295">
            <v>0</v>
          </cell>
          <cell r="S295">
            <v>309.85228335340571</v>
          </cell>
          <cell r="T295">
            <v>140.06154242079359</v>
          </cell>
          <cell r="U295">
            <v>0</v>
          </cell>
          <cell r="V295">
            <v>0</v>
          </cell>
          <cell r="W295">
            <v>140.06154242079359</v>
          </cell>
          <cell r="X295">
            <v>0</v>
          </cell>
          <cell r="Y295">
            <v>14075.354651729189</v>
          </cell>
          <cell r="Z295">
            <v>300.25009435624111</v>
          </cell>
          <cell r="AA295">
            <v>0</v>
          </cell>
          <cell r="AB295">
            <v>388.70153750866143</v>
          </cell>
          <cell r="AC295">
            <v>213.03587025771591</v>
          </cell>
          <cell r="AD295">
            <v>0</v>
          </cell>
          <cell r="AE295">
            <v>0</v>
          </cell>
          <cell r="AF295">
            <v>213.03587025771591</v>
          </cell>
          <cell r="AG295">
            <v>0</v>
          </cell>
          <cell r="AH295" t="str">
            <v>NL DO NTS</v>
          </cell>
          <cell r="AI295" t="str">
            <v>NL DO NTS</v>
          </cell>
          <cell r="AJ295" t="str">
            <v>NL VA</v>
          </cell>
          <cell r="AK295" t="str">
            <v>NL DO NTS</v>
          </cell>
          <cell r="AL295" t="str">
            <v>NL DO NTS</v>
          </cell>
          <cell r="AM295" t="str">
            <v>NL DO NTS</v>
          </cell>
          <cell r="AN295" t="str">
            <v>NL DO NTS</v>
          </cell>
          <cell r="AO295" t="str">
            <v>NL DO NTS</v>
          </cell>
        </row>
        <row r="296">
          <cell r="E296" t="str">
            <v>NL CO NTS</v>
          </cell>
          <cell r="F296" t="str">
            <v>NL VA</v>
          </cell>
          <cell r="G296">
            <v>4836.6484</v>
          </cell>
          <cell r="H296">
            <v>204.41375434218631</v>
          </cell>
          <cell r="I296">
            <v>0</v>
          </cell>
          <cell r="J296">
            <v>347.11042125893977</v>
          </cell>
          <cell r="K296">
            <v>325.06255952753975</v>
          </cell>
          <cell r="L296">
            <v>-122.70144892472202</v>
          </cell>
          <cell r="M296">
            <v>0</v>
          </cell>
          <cell r="N296">
            <v>202.36111060281775</v>
          </cell>
          <cell r="O296">
            <v>353.21</v>
          </cell>
          <cell r="P296">
            <v>4942.8559000000005</v>
          </cell>
          <cell r="Q296">
            <v>218.28575434218629</v>
          </cell>
          <cell r="R296">
            <v>0</v>
          </cell>
          <cell r="S296">
            <v>368.58368072574115</v>
          </cell>
          <cell r="T296">
            <v>345.62796835523773</v>
          </cell>
          <cell r="U296">
            <v>-113.44609878670171</v>
          </cell>
          <cell r="V296">
            <v>0</v>
          </cell>
          <cell r="W296">
            <v>232.181869568536</v>
          </cell>
          <cell r="X296">
            <v>0</v>
          </cell>
          <cell r="Y296">
            <v>4992.2844590000004</v>
          </cell>
          <cell r="Z296">
            <v>220.46861188560817</v>
          </cell>
          <cell r="AA296">
            <v>0</v>
          </cell>
          <cell r="AB296">
            <v>379.8748020759889</v>
          </cell>
          <cell r="AC296">
            <v>356.21794158051739</v>
          </cell>
          <cell r="AD296">
            <v>-116.1377523086658</v>
          </cell>
          <cell r="AE296">
            <v>0</v>
          </cell>
          <cell r="AF296">
            <v>240.08018927185159</v>
          </cell>
          <cell r="AG296">
            <v>0</v>
          </cell>
          <cell r="AH296" t="str">
            <v>NL CO NTS</v>
          </cell>
          <cell r="AI296" t="str">
            <v>NL CO NTS</v>
          </cell>
          <cell r="AJ296" t="str">
            <v>NL VA</v>
          </cell>
          <cell r="AK296" t="str">
            <v>NL CO NTS</v>
          </cell>
          <cell r="AL296" t="str">
            <v>NL CO NTS</v>
          </cell>
          <cell r="AM296" t="str">
            <v>NL CO NTS</v>
          </cell>
          <cell r="AN296" t="str">
            <v>NL CO NTS</v>
          </cell>
          <cell r="AO296" t="str">
            <v>NL CO NTS</v>
          </cell>
        </row>
        <row r="297">
          <cell r="E297" t="str">
            <v>NL DO NTS</v>
          </cell>
          <cell r="F297" t="str">
            <v>NL VA</v>
          </cell>
          <cell r="G297">
            <v>5215</v>
          </cell>
          <cell r="H297">
            <v>213.41237826268588</v>
          </cell>
          <cell r="I297">
            <v>0</v>
          </cell>
          <cell r="J297">
            <v>33.679915898918466</v>
          </cell>
          <cell r="K297">
            <v>-2.2276135234724279</v>
          </cell>
          <cell r="L297">
            <v>0</v>
          </cell>
          <cell r="M297">
            <v>0</v>
          </cell>
          <cell r="N297">
            <v>-2.2276135234724279</v>
          </cell>
          <cell r="O297">
            <v>0</v>
          </cell>
          <cell r="P297">
            <v>5267.1500000000005</v>
          </cell>
          <cell r="Q297">
            <v>215.54650204531274</v>
          </cell>
          <cell r="R297">
            <v>0</v>
          </cell>
          <cell r="S297">
            <v>137.85929679030005</v>
          </cell>
          <cell r="T297">
            <v>100.86735997935295</v>
          </cell>
          <cell r="U297">
            <v>0</v>
          </cell>
          <cell r="V297">
            <v>0</v>
          </cell>
          <cell r="W297">
            <v>100.86735997935295</v>
          </cell>
          <cell r="X297">
            <v>0</v>
          </cell>
          <cell r="Y297">
            <v>5283.8351999999995</v>
          </cell>
          <cell r="Z297">
            <v>215.54650204531274</v>
          </cell>
          <cell r="AA297">
            <v>0</v>
          </cell>
          <cell r="AB297">
            <v>140.7445541194071</v>
          </cell>
          <cell r="AC297">
            <v>102.8499454867291</v>
          </cell>
          <cell r="AD297">
            <v>0</v>
          </cell>
          <cell r="AE297">
            <v>0</v>
          </cell>
          <cell r="AF297">
            <v>102.8499454867291</v>
          </cell>
          <cell r="AG297">
            <v>0</v>
          </cell>
          <cell r="AH297" t="str">
            <v>NL VA</v>
          </cell>
          <cell r="AI297" t="str">
            <v>NL VA</v>
          </cell>
          <cell r="AJ297" t="str">
            <v>NL VA</v>
          </cell>
          <cell r="AK297" t="str">
            <v>NL VA</v>
          </cell>
          <cell r="AL297" t="str">
            <v>NL DO NTS</v>
          </cell>
          <cell r="AM297" t="str">
            <v>NL DO NTS</v>
          </cell>
          <cell r="AN297" t="str">
            <v>NL DO NTS</v>
          </cell>
          <cell r="AO297" t="str">
            <v>NL DO NTS</v>
          </cell>
        </row>
        <row r="298">
          <cell r="E298" t="str">
            <v>NL DO NTS</v>
          </cell>
          <cell r="F298" t="str">
            <v>NL VA</v>
          </cell>
          <cell r="G298">
            <v>2554.0978968907557</v>
          </cell>
          <cell r="H298">
            <v>204.07146846457141</v>
          </cell>
          <cell r="I298">
            <v>0</v>
          </cell>
          <cell r="J298">
            <v>88.472951067633588</v>
          </cell>
          <cell r="K298">
            <v>66.45748746677485</v>
          </cell>
          <cell r="L298">
            <v>0</v>
          </cell>
          <cell r="M298">
            <v>0</v>
          </cell>
          <cell r="N298">
            <v>66.45748746677485</v>
          </cell>
          <cell r="O298">
            <v>0</v>
          </cell>
          <cell r="P298">
            <v>2837.8865521008402</v>
          </cell>
          <cell r="Q298">
            <v>226.74607607174599</v>
          </cell>
          <cell r="R298">
            <v>0</v>
          </cell>
          <cell r="S298">
            <v>106.8621334657695</v>
          </cell>
          <cell r="T298">
            <v>82.058044475468662</v>
          </cell>
          <cell r="U298">
            <v>0</v>
          </cell>
          <cell r="V298">
            <v>0</v>
          </cell>
          <cell r="W298">
            <v>82.058044475468662</v>
          </cell>
          <cell r="X298">
            <v>0</v>
          </cell>
          <cell r="Y298">
            <v>3153.2072801120439</v>
          </cell>
          <cell r="Z298">
            <v>251.94008452416222</v>
          </cell>
          <cell r="AA298">
            <v>0</v>
          </cell>
          <cell r="AB298">
            <v>122.9004936914468</v>
          </cell>
          <cell r="AC298">
            <v>94.789192835772511</v>
          </cell>
          <cell r="AD298">
            <v>0</v>
          </cell>
          <cell r="AE298">
            <v>0</v>
          </cell>
          <cell r="AF298">
            <v>94.789192835772511</v>
          </cell>
          <cell r="AG298">
            <v>0</v>
          </cell>
          <cell r="AH298" t="str">
            <v>NL DO NTS</v>
          </cell>
          <cell r="AI298" t="str">
            <v>NL DO NTS</v>
          </cell>
          <cell r="AJ298" t="str">
            <v>NL VA</v>
          </cell>
          <cell r="AK298" t="str">
            <v>NL DO NTS</v>
          </cell>
          <cell r="AL298" t="str">
            <v>NL DO NTS</v>
          </cell>
          <cell r="AM298" t="str">
            <v>NL DO NTS</v>
          </cell>
          <cell r="AN298" t="str">
            <v>NL DO NTS</v>
          </cell>
          <cell r="AO298" t="str">
            <v>NL DO NTS</v>
          </cell>
        </row>
        <row r="299">
          <cell r="E299" t="str">
            <v>NL CO NTS</v>
          </cell>
          <cell r="F299" t="str">
            <v>NL VA</v>
          </cell>
          <cell r="G299">
            <v>4274.5</v>
          </cell>
          <cell r="H299">
            <v>55.133180652372303</v>
          </cell>
          <cell r="I299">
            <v>0</v>
          </cell>
          <cell r="J299">
            <v>323.61240506175017</v>
          </cell>
          <cell r="K299">
            <v>295.68021049867957</v>
          </cell>
          <cell r="L299">
            <v>-84.449408337410773</v>
          </cell>
          <cell r="M299">
            <v>0</v>
          </cell>
          <cell r="N299">
            <v>211.2308021612688</v>
          </cell>
          <cell r="O299">
            <v>1627.4</v>
          </cell>
          <cell r="P299">
            <v>4701.9500000000007</v>
          </cell>
          <cell r="Q299">
            <v>60.646498717609532</v>
          </cell>
          <cell r="R299">
            <v>0</v>
          </cell>
          <cell r="S299">
            <v>371.41230651391021</v>
          </cell>
          <cell r="T299">
            <v>340.07238421414502</v>
          </cell>
          <cell r="U299">
            <v>-29.499896842584199</v>
          </cell>
          <cell r="V299">
            <v>0</v>
          </cell>
          <cell r="W299">
            <v>310.57248737156084</v>
          </cell>
          <cell r="X299">
            <v>0</v>
          </cell>
          <cell r="Y299">
            <v>5054.5962500000014</v>
          </cell>
          <cell r="Z299">
            <v>65.194986121430247</v>
          </cell>
          <cell r="AA299">
            <v>0</v>
          </cell>
          <cell r="AB299">
            <v>415.97124510041766</v>
          </cell>
          <cell r="AC299">
            <v>381.57332988225289</v>
          </cell>
          <cell r="AD299">
            <v>-30.633837202306708</v>
          </cell>
          <cell r="AE299">
            <v>0</v>
          </cell>
          <cell r="AF299">
            <v>350.93949267994617</v>
          </cell>
          <cell r="AG299">
            <v>0</v>
          </cell>
          <cell r="AH299" t="str">
            <v>NL CO NTS</v>
          </cell>
          <cell r="AI299" t="str">
            <v>NL CO NTS</v>
          </cell>
          <cell r="AJ299" t="str">
            <v>NL VA</v>
          </cell>
          <cell r="AK299" t="str">
            <v>NL CO NTS</v>
          </cell>
          <cell r="AL299" t="str">
            <v>NL CO NTS</v>
          </cell>
          <cell r="AM299" t="str">
            <v>NL CO NTS</v>
          </cell>
          <cell r="AN299" t="str">
            <v>NL CO NTS</v>
          </cell>
          <cell r="AO299" t="str">
            <v>NL CO NTS</v>
          </cell>
        </row>
        <row r="300">
          <cell r="E300" t="str">
            <v>NL CO NTI</v>
          </cell>
          <cell r="F300" t="str">
            <v>NL VA</v>
          </cell>
          <cell r="G300">
            <v>8750</v>
          </cell>
          <cell r="H300">
            <v>0</v>
          </cell>
          <cell r="I300">
            <v>0</v>
          </cell>
          <cell r="J300">
            <v>381.99000000000007</v>
          </cell>
          <cell r="K300">
            <v>306.42291750000004</v>
          </cell>
          <cell r="L300">
            <v>-206.1428997239264</v>
          </cell>
          <cell r="M300">
            <v>0</v>
          </cell>
          <cell r="N300">
            <v>110.28001777607363</v>
          </cell>
          <cell r="O300">
            <v>417.00000000000006</v>
          </cell>
          <cell r="P300">
            <v>8837.5</v>
          </cell>
          <cell r="Q300">
            <v>0</v>
          </cell>
          <cell r="R300">
            <v>0</v>
          </cell>
          <cell r="S300">
            <v>412.84183289999976</v>
          </cell>
          <cell r="T300">
            <v>334.99262450849977</v>
          </cell>
          <cell r="U300">
            <v>-127.02372888197883</v>
          </cell>
          <cell r="V300">
            <v>0</v>
          </cell>
          <cell r="W300">
            <v>217.96889562652095</v>
          </cell>
          <cell r="X300">
            <v>0</v>
          </cell>
          <cell r="Y300">
            <v>8925.875</v>
          </cell>
          <cell r="Z300">
            <v>0</v>
          </cell>
          <cell r="AA300">
            <v>0</v>
          </cell>
          <cell r="AB300">
            <v>444.44762790444003</v>
          </cell>
          <cell r="AC300">
            <v>364.16874571904134</v>
          </cell>
          <cell r="AD300">
            <v>-129.6291351997366</v>
          </cell>
          <cell r="AE300">
            <v>0</v>
          </cell>
          <cell r="AF300">
            <v>244.53961051930474</v>
          </cell>
          <cell r="AG300">
            <v>0</v>
          </cell>
          <cell r="AH300" t="str">
            <v>NL VA</v>
          </cell>
          <cell r="AI300" t="str">
            <v>NL VA</v>
          </cell>
          <cell r="AJ300" t="str">
            <v>NL VA</v>
          </cell>
          <cell r="AK300" t="str">
            <v>NL VA</v>
          </cell>
          <cell r="AL300" t="str">
            <v>NL CO NTI</v>
          </cell>
          <cell r="AM300" t="str">
            <v>NL CO NTI</v>
          </cell>
          <cell r="AN300" t="str">
            <v>NL CO NTI</v>
          </cell>
          <cell r="AO300" t="str">
            <v>NL CO NTI</v>
          </cell>
        </row>
        <row r="301">
          <cell r="E301" t="str">
            <v>NL DO NTI</v>
          </cell>
          <cell r="F301" t="str">
            <v>NL VA</v>
          </cell>
          <cell r="G301">
            <v>4421.1462359098232</v>
          </cell>
          <cell r="H301">
            <v>280.83182039302727</v>
          </cell>
          <cell r="I301">
            <v>0</v>
          </cell>
          <cell r="J301">
            <v>92.87906075929159</v>
          </cell>
          <cell r="K301">
            <v>51.249302133957045</v>
          </cell>
          <cell r="L301">
            <v>0</v>
          </cell>
          <cell r="M301">
            <v>0</v>
          </cell>
          <cell r="N301">
            <v>51.249302133957045</v>
          </cell>
          <cell r="O301">
            <v>0</v>
          </cell>
          <cell r="P301">
            <v>4581.1419596208061</v>
          </cell>
          <cell r="Q301">
            <v>296.17581239302729</v>
          </cell>
          <cell r="R301">
            <v>0</v>
          </cell>
          <cell r="S301">
            <v>95.75953844007654</v>
          </cell>
          <cell r="T301">
            <v>51.949877618021688</v>
          </cell>
          <cell r="U301">
            <v>0</v>
          </cell>
          <cell r="V301">
            <v>0</v>
          </cell>
          <cell r="W301">
            <v>51.949877618021688</v>
          </cell>
          <cell r="X301">
            <v>0</v>
          </cell>
          <cell r="Y301">
            <v>4743.4446557130923</v>
          </cell>
          <cell r="Z301">
            <v>310.98460301267863</v>
          </cell>
          <cell r="AA301">
            <v>0</v>
          </cell>
          <cell r="AB301">
            <v>100.60076130485042</v>
          </cell>
          <cell r="AC301">
            <v>54.554745009519678</v>
          </cell>
          <cell r="AD301">
            <v>0</v>
          </cell>
          <cell r="AE301">
            <v>0</v>
          </cell>
          <cell r="AF301">
            <v>54.554745009519678</v>
          </cell>
          <cell r="AG301">
            <v>0</v>
          </cell>
          <cell r="AH301" t="str">
            <v>NL VA</v>
          </cell>
          <cell r="AI301" t="str">
            <v>NL VA</v>
          </cell>
          <cell r="AJ301" t="str">
            <v>NL VA</v>
          </cell>
          <cell r="AK301" t="str">
            <v>NL VA</v>
          </cell>
          <cell r="AL301" t="str">
            <v>NL VA</v>
          </cell>
          <cell r="AM301" t="str">
            <v>NL VA</v>
          </cell>
          <cell r="AN301" t="str">
            <v>NL VA</v>
          </cell>
          <cell r="AO301" t="str">
            <v>NL VA</v>
          </cell>
        </row>
        <row r="302">
          <cell r="E302" t="str">
            <v>NL DO NTS</v>
          </cell>
          <cell r="F302" t="str">
            <v>NL VA</v>
          </cell>
          <cell r="G302">
            <v>3301</v>
          </cell>
          <cell r="H302">
            <v>171.78584908034441</v>
          </cell>
          <cell r="I302">
            <v>0</v>
          </cell>
          <cell r="J302">
            <v>101.10105009641792</v>
          </cell>
          <cell r="K302">
            <v>79.323253679558533</v>
          </cell>
          <cell r="L302">
            <v>0</v>
          </cell>
          <cell r="M302">
            <v>0</v>
          </cell>
          <cell r="N302">
            <v>79.323253679558533</v>
          </cell>
          <cell r="O302">
            <v>0</v>
          </cell>
          <cell r="P302">
            <v>3316</v>
          </cell>
          <cell r="Q302">
            <v>173.50370757114786</v>
          </cell>
          <cell r="R302">
            <v>0</v>
          </cell>
          <cell r="S302">
            <v>120.40856193328129</v>
          </cell>
          <cell r="T302">
            <v>97.97307606463275</v>
          </cell>
          <cell r="U302">
            <v>0</v>
          </cell>
          <cell r="V302">
            <v>0</v>
          </cell>
          <cell r="W302">
            <v>97.97307606463275</v>
          </cell>
          <cell r="X302">
            <v>0</v>
          </cell>
          <cell r="Y302">
            <v>3332.05</v>
          </cell>
          <cell r="Z302">
            <v>175.23874464685932</v>
          </cell>
          <cell r="AA302">
            <v>0</v>
          </cell>
          <cell r="AB302">
            <v>122.65335751703896</v>
          </cell>
          <cell r="AC302">
            <v>99.517660134429889</v>
          </cell>
          <cell r="AD302">
            <v>0</v>
          </cell>
          <cell r="AE302">
            <v>0</v>
          </cell>
          <cell r="AF302">
            <v>99.517660134429889</v>
          </cell>
          <cell r="AG302">
            <v>0</v>
          </cell>
          <cell r="AH302" t="str">
            <v>NL VA</v>
          </cell>
          <cell r="AI302" t="str">
            <v>NL VA</v>
          </cell>
          <cell r="AJ302" t="str">
            <v>NL VA</v>
          </cell>
          <cell r="AK302" t="str">
            <v>NL VA</v>
          </cell>
          <cell r="AL302" t="str">
            <v>NL DO NTS</v>
          </cell>
          <cell r="AM302" t="str">
            <v>NL DO NTS</v>
          </cell>
          <cell r="AN302" t="str">
            <v>NL DO NTS</v>
          </cell>
          <cell r="AO302" t="str">
            <v>NL DO NTS</v>
          </cell>
        </row>
        <row r="303">
          <cell r="E303" t="str">
            <v>NL DO NTS</v>
          </cell>
          <cell r="F303" t="str">
            <v>NL VA</v>
          </cell>
          <cell r="G303">
            <v>5701</v>
          </cell>
          <cell r="H303">
            <v>424.857358528551</v>
          </cell>
          <cell r="I303">
            <v>0</v>
          </cell>
          <cell r="J303">
            <v>165.46165632982303</v>
          </cell>
          <cell r="K303">
            <v>125.93581358404799</v>
          </cell>
          <cell r="L303">
            <v>0</v>
          </cell>
          <cell r="M303">
            <v>0</v>
          </cell>
          <cell r="N303">
            <v>125.93581358404799</v>
          </cell>
          <cell r="O303">
            <v>0</v>
          </cell>
          <cell r="P303">
            <v>5737</v>
          </cell>
          <cell r="Q303">
            <v>429.1059321138365</v>
          </cell>
          <cell r="R303">
            <v>0</v>
          </cell>
          <cell r="S303">
            <v>200.25473642911658</v>
          </cell>
          <cell r="T303">
            <v>159.53521323241915</v>
          </cell>
          <cell r="U303">
            <v>0</v>
          </cell>
          <cell r="V303">
            <v>0</v>
          </cell>
          <cell r="W303">
            <v>159.53521323241915</v>
          </cell>
          <cell r="X303">
            <v>0</v>
          </cell>
          <cell r="Y303">
            <v>5774.4100000000008</v>
          </cell>
          <cell r="Z303">
            <v>433.39699143497489</v>
          </cell>
          <cell r="AA303">
            <v>0</v>
          </cell>
          <cell r="AB303">
            <v>204.0813738395093</v>
          </cell>
          <cell r="AC303">
            <v>162.09099432384292</v>
          </cell>
          <cell r="AD303">
            <v>0</v>
          </cell>
          <cell r="AE303">
            <v>0</v>
          </cell>
          <cell r="AF303">
            <v>162.09099432384292</v>
          </cell>
          <cell r="AG303">
            <v>0</v>
          </cell>
          <cell r="AH303" t="str">
            <v>NL VA</v>
          </cell>
          <cell r="AI303" t="str">
            <v>NL VA</v>
          </cell>
          <cell r="AJ303" t="str">
            <v>NL VA</v>
          </cell>
          <cell r="AK303" t="str">
            <v>NL VA</v>
          </cell>
          <cell r="AL303" t="str">
            <v>NL DO NTS</v>
          </cell>
          <cell r="AM303" t="str">
            <v>NL DO NTS</v>
          </cell>
          <cell r="AN303" t="str">
            <v>NL DO NTS</v>
          </cell>
          <cell r="AO303" t="str">
            <v>NL DO NTS</v>
          </cell>
        </row>
        <row r="304">
          <cell r="E304" t="str">
            <v>NL DO NTS</v>
          </cell>
          <cell r="F304" t="str">
            <v>NL VA</v>
          </cell>
          <cell r="G304">
            <v>4419.7925928323557</v>
          </cell>
          <cell r="H304">
            <v>267.4286792642755</v>
          </cell>
          <cell r="I304">
            <v>0</v>
          </cell>
          <cell r="J304">
            <v>128.22908250194081</v>
          </cell>
          <cell r="K304">
            <v>92.369781674931517</v>
          </cell>
          <cell r="L304">
            <v>0</v>
          </cell>
          <cell r="M304">
            <v>0</v>
          </cell>
          <cell r="N304">
            <v>92.369781674931517</v>
          </cell>
          <cell r="O304">
            <v>0</v>
          </cell>
          <cell r="P304">
            <v>4620.6722224739733</v>
          </cell>
          <cell r="Q304">
            <v>283.9286792642755</v>
          </cell>
          <cell r="R304">
            <v>0</v>
          </cell>
          <cell r="S304">
            <v>147.84279209912955</v>
          </cell>
          <cell r="T304">
            <v>109.71612664632804</v>
          </cell>
          <cell r="U304">
            <v>0</v>
          </cell>
          <cell r="V304">
            <v>0</v>
          </cell>
          <cell r="W304">
            <v>109.71612664632804</v>
          </cell>
          <cell r="X304">
            <v>0</v>
          </cell>
          <cell r="Y304">
            <v>4662.8569446987121</v>
          </cell>
          <cell r="Z304">
            <v>287.39367926427553</v>
          </cell>
          <cell r="AA304">
            <v>0</v>
          </cell>
          <cell r="AB304">
            <v>155.21281490170824</v>
          </cell>
          <cell r="AC304">
            <v>115.95311567878818</v>
          </cell>
          <cell r="AD304">
            <v>0</v>
          </cell>
          <cell r="AE304">
            <v>0</v>
          </cell>
          <cell r="AF304">
            <v>115.95311567878818</v>
          </cell>
          <cell r="AG304">
            <v>0</v>
          </cell>
          <cell r="AH304" t="str">
            <v>NL DO NTS</v>
          </cell>
          <cell r="AI304" t="str">
            <v>NL DO NTS</v>
          </cell>
          <cell r="AJ304" t="str">
            <v>NL VA</v>
          </cell>
          <cell r="AK304" t="str">
            <v>NL DO NTS</v>
          </cell>
          <cell r="AL304" t="str">
            <v>NL DO NTS</v>
          </cell>
          <cell r="AM304" t="str">
            <v>NL DO NTS</v>
          </cell>
          <cell r="AN304" t="str">
            <v>NL DO NTS</v>
          </cell>
          <cell r="AO304" t="str">
            <v>NL DO NTS</v>
          </cell>
        </row>
        <row r="305">
          <cell r="E305" t="str">
            <v>NL DO NTS</v>
          </cell>
          <cell r="F305" t="str">
            <v>NL VA</v>
          </cell>
          <cell r="G305">
            <v>1518.3700000000001</v>
          </cell>
          <cell r="H305">
            <v>43.205754724103329</v>
          </cell>
          <cell r="I305">
            <v>0</v>
          </cell>
          <cell r="J305">
            <v>24.070723487511366</v>
          </cell>
          <cell r="K305">
            <v>9.1800162824373803</v>
          </cell>
          <cell r="L305">
            <v>0</v>
          </cell>
          <cell r="M305">
            <v>0</v>
          </cell>
          <cell r="N305">
            <v>9.1800162824373803</v>
          </cell>
          <cell r="O305">
            <v>0</v>
          </cell>
          <cell r="P305">
            <v>1650.1170000000002</v>
          </cell>
          <cell r="Q305">
            <v>45.179905668923993</v>
          </cell>
          <cell r="R305">
            <v>0</v>
          </cell>
          <cell r="S305">
            <v>76.40116544602229</v>
          </cell>
          <cell r="T305">
            <v>59.696578712840605</v>
          </cell>
          <cell r="U305">
            <v>0</v>
          </cell>
          <cell r="V305">
            <v>0</v>
          </cell>
          <cell r="W305">
            <v>59.696578712840605</v>
          </cell>
          <cell r="X305">
            <v>0</v>
          </cell>
          <cell r="Y305">
            <v>1675.75359</v>
          </cell>
          <cell r="Z305">
            <v>46.337014766225231</v>
          </cell>
          <cell r="AA305">
            <v>0</v>
          </cell>
          <cell r="AB305">
            <v>79.984207508689309</v>
          </cell>
          <cell r="AC305">
            <v>62.526399859650056</v>
          </cell>
          <cell r="AD305">
            <v>0</v>
          </cell>
          <cell r="AE305">
            <v>0</v>
          </cell>
          <cell r="AF305">
            <v>62.526399859650056</v>
          </cell>
          <cell r="AG305">
            <v>0</v>
          </cell>
          <cell r="AH305" t="str">
            <v>NL DO NTS</v>
          </cell>
          <cell r="AI305" t="str">
            <v>NL DO NTS</v>
          </cell>
          <cell r="AJ305" t="str">
            <v>NL VA</v>
          </cell>
          <cell r="AK305" t="str">
            <v>NL DO NTS</v>
          </cell>
          <cell r="AL305" t="str">
            <v>NL DO NTS</v>
          </cell>
          <cell r="AM305" t="str">
            <v>NL DO NTS</v>
          </cell>
          <cell r="AN305" t="str">
            <v>NL DO NTS</v>
          </cell>
          <cell r="AO305" t="str">
            <v>NL DO NTS</v>
          </cell>
        </row>
        <row r="306">
          <cell r="E306" t="str">
            <v>NL DO NTS</v>
          </cell>
          <cell r="F306" t="str">
            <v>NL VA</v>
          </cell>
          <cell r="G306">
            <v>2518.5486037143478</v>
          </cell>
          <cell r="H306">
            <v>177.98439900378293</v>
          </cell>
          <cell r="I306">
            <v>0</v>
          </cell>
          <cell r="J306">
            <v>-45.201174285496421</v>
          </cell>
          <cell r="K306">
            <v>-61.551024252429116</v>
          </cell>
          <cell r="L306">
            <v>0</v>
          </cell>
          <cell r="M306">
            <v>0</v>
          </cell>
          <cell r="N306">
            <v>-61.551024252429116</v>
          </cell>
          <cell r="O306">
            <v>0</v>
          </cell>
          <cell r="P306">
            <v>2686.5574947428622</v>
          </cell>
          <cell r="Q306">
            <v>169.95147725674147</v>
          </cell>
          <cell r="R306">
            <v>0</v>
          </cell>
          <cell r="S306">
            <v>91.179942261128687</v>
          </cell>
          <cell r="T306">
            <v>73.208610229844169</v>
          </cell>
          <cell r="U306">
            <v>0</v>
          </cell>
          <cell r="V306">
            <v>0</v>
          </cell>
          <cell r="W306">
            <v>73.208610229844169</v>
          </cell>
          <cell r="X306">
            <v>0</v>
          </cell>
          <cell r="Y306">
            <v>2686.5574947428622</v>
          </cell>
          <cell r="Z306">
            <v>169.95147725674147</v>
          </cell>
          <cell r="AA306">
            <v>0</v>
          </cell>
          <cell r="AB306">
            <v>92.818495418551066</v>
          </cell>
          <cell r="AC306">
            <v>74.469765414609583</v>
          </cell>
          <cell r="AD306">
            <v>0</v>
          </cell>
          <cell r="AE306">
            <v>0</v>
          </cell>
          <cell r="AF306">
            <v>74.469765414609583</v>
          </cell>
          <cell r="AG306">
            <v>0</v>
          </cell>
          <cell r="AH306" t="str">
            <v>NL VA</v>
          </cell>
          <cell r="AI306" t="str">
            <v>NL VA</v>
          </cell>
          <cell r="AJ306" t="str">
            <v>NL VA</v>
          </cell>
          <cell r="AK306" t="str">
            <v>NL VA</v>
          </cell>
          <cell r="AL306" t="str">
            <v>NL DO NTS</v>
          </cell>
          <cell r="AM306" t="str">
            <v>NL DO NTS</v>
          </cell>
          <cell r="AN306" t="str">
            <v>NL DO NTS</v>
          </cell>
          <cell r="AO306" t="str">
            <v>NL DO NTS</v>
          </cell>
        </row>
        <row r="307">
          <cell r="E307" t="str">
            <v>NL DO NTS</v>
          </cell>
          <cell r="F307" t="str">
            <v>NL VA</v>
          </cell>
          <cell r="G307">
            <v>3895.7517765280099</v>
          </cell>
          <cell r="H307">
            <v>258.82259999350129</v>
          </cell>
          <cell r="I307">
            <v>0</v>
          </cell>
          <cell r="J307">
            <v>-4.3646153423467791</v>
          </cell>
          <cell r="K307">
            <v>-29.990618936484019</v>
          </cell>
          <cell r="L307">
            <v>0</v>
          </cell>
          <cell r="M307">
            <v>0</v>
          </cell>
          <cell r="N307">
            <v>-29.990618936484019</v>
          </cell>
          <cell r="O307">
            <v>0</v>
          </cell>
          <cell r="P307">
            <v>4159.3486124410365</v>
          </cell>
          <cell r="Q307">
            <v>249.34470213740764</v>
          </cell>
          <cell r="R307">
            <v>0</v>
          </cell>
          <cell r="S307">
            <v>137.09205563483479</v>
          </cell>
          <cell r="T307">
            <v>108.92461555700213</v>
          </cell>
          <cell r="U307">
            <v>0</v>
          </cell>
          <cell r="V307">
            <v>0</v>
          </cell>
          <cell r="W307">
            <v>108.92461555700213</v>
          </cell>
          <cell r="X307">
            <v>0</v>
          </cell>
          <cell r="Y307">
            <v>4159.3486124410365</v>
          </cell>
          <cell r="Z307">
            <v>249.34470213740764</v>
          </cell>
          <cell r="AA307">
            <v>0</v>
          </cell>
          <cell r="AB307">
            <v>139.42856472921775</v>
          </cell>
          <cell r="AC307">
            <v>110.66960840975061</v>
          </cell>
          <cell r="AD307">
            <v>0</v>
          </cell>
          <cell r="AE307">
            <v>0</v>
          </cell>
          <cell r="AF307">
            <v>110.66960840975061</v>
          </cell>
          <cell r="AG307">
            <v>0</v>
          </cell>
          <cell r="AH307" t="str">
            <v>NL VA</v>
          </cell>
          <cell r="AI307" t="str">
            <v>NL VA</v>
          </cell>
          <cell r="AJ307" t="str">
            <v>NL VA</v>
          </cell>
          <cell r="AK307" t="str">
            <v>NL VA</v>
          </cell>
          <cell r="AL307" t="str">
            <v>NL DO NTS</v>
          </cell>
          <cell r="AM307" t="str">
            <v>NL DO NTS</v>
          </cell>
          <cell r="AN307" t="str">
            <v>NL DO NTS</v>
          </cell>
          <cell r="AO307" t="str">
            <v>NL DO NTS</v>
          </cell>
        </row>
        <row r="308">
          <cell r="E308" t="str">
            <v>NL DO NTS</v>
          </cell>
          <cell r="F308" t="str">
            <v>NL VA</v>
          </cell>
          <cell r="G308">
            <v>3760.9986990111461</v>
          </cell>
          <cell r="H308">
            <v>147.04556083975908</v>
          </cell>
          <cell r="I308">
            <v>0</v>
          </cell>
          <cell r="J308">
            <v>-13.056024376343881</v>
          </cell>
          <cell r="K308">
            <v>-42.323991263919197</v>
          </cell>
          <cell r="L308">
            <v>0</v>
          </cell>
          <cell r="M308">
            <v>0</v>
          </cell>
          <cell r="N308">
            <v>-42.323991263919197</v>
          </cell>
          <cell r="O308">
            <v>0</v>
          </cell>
          <cell r="P308">
            <v>3988.4725703013205</v>
          </cell>
          <cell r="Q308">
            <v>123.58816739855865</v>
          </cell>
          <cell r="R308">
            <v>0</v>
          </cell>
          <cell r="S308">
            <v>128.43117506926356</v>
          </cell>
          <cell r="T308">
            <v>96.731372324754901</v>
          </cell>
          <cell r="U308">
            <v>0</v>
          </cell>
          <cell r="V308">
            <v>0</v>
          </cell>
          <cell r="W308">
            <v>96.731372324754901</v>
          </cell>
          <cell r="X308">
            <v>0</v>
          </cell>
          <cell r="Y308">
            <v>3988.4725703013205</v>
          </cell>
          <cell r="Z308">
            <v>123.58816739855865</v>
          </cell>
          <cell r="AA308">
            <v>0</v>
          </cell>
          <cell r="AB308">
            <v>130.68008387198978</v>
          </cell>
          <cell r="AC308">
            <v>98.314585269846447</v>
          </cell>
          <cell r="AD308">
            <v>0</v>
          </cell>
          <cell r="AE308">
            <v>0</v>
          </cell>
          <cell r="AF308">
            <v>98.314585269846447</v>
          </cell>
          <cell r="AG308">
            <v>0</v>
          </cell>
          <cell r="AH308" t="str">
            <v>NL VA</v>
          </cell>
          <cell r="AI308" t="str">
            <v>NL VA</v>
          </cell>
          <cell r="AJ308" t="str">
            <v>NL VA</v>
          </cell>
          <cell r="AK308" t="str">
            <v>NL VA</v>
          </cell>
          <cell r="AL308" t="str">
            <v>NL DO NTS</v>
          </cell>
          <cell r="AM308" t="str">
            <v>NL DO NTS</v>
          </cell>
          <cell r="AN308" t="str">
            <v>NL DO NTS</v>
          </cell>
          <cell r="AO308" t="str">
            <v>NL DO NTS</v>
          </cell>
        </row>
        <row r="309">
          <cell r="E309" t="str">
            <v>NL DO NTI</v>
          </cell>
          <cell r="F309" t="str">
            <v>NL VA</v>
          </cell>
          <cell r="G309">
            <v>4652.5</v>
          </cell>
          <cell r="H309">
            <v>184.90726417230997</v>
          </cell>
          <cell r="I309">
            <v>0</v>
          </cell>
          <cell r="J309">
            <v>-49.329852768854266</v>
          </cell>
          <cell r="K309">
            <v>-96.410300267337732</v>
          </cell>
          <cell r="L309">
            <v>0</v>
          </cell>
          <cell r="M309">
            <v>0</v>
          </cell>
          <cell r="N309">
            <v>-96.410300267337732</v>
          </cell>
          <cell r="O309">
            <v>0</v>
          </cell>
          <cell r="P309">
            <v>4764.4817499999999</v>
          </cell>
          <cell r="Q309">
            <v>186.45330662632719</v>
          </cell>
          <cell r="R309">
            <v>0</v>
          </cell>
          <cell r="S309">
            <v>160.32689350639131</v>
          </cell>
          <cell r="T309">
            <v>111.19222800997072</v>
          </cell>
          <cell r="U309">
            <v>0</v>
          </cell>
          <cell r="V309">
            <v>0</v>
          </cell>
          <cell r="W309">
            <v>111.19222800997072</v>
          </cell>
          <cell r="X309">
            <v>0</v>
          </cell>
          <cell r="Y309">
            <v>4949.7208449999998</v>
          </cell>
          <cell r="Z309">
            <v>191.66337684066832</v>
          </cell>
          <cell r="AA309">
            <v>0</v>
          </cell>
          <cell r="AB309">
            <v>162.73929766798878</v>
          </cell>
          <cell r="AC309">
            <v>110.79827524425326</v>
          </cell>
          <cell r="AD309">
            <v>0</v>
          </cell>
          <cell r="AE309">
            <v>0</v>
          </cell>
          <cell r="AF309">
            <v>110.79827524425326</v>
          </cell>
          <cell r="AG309">
            <v>0</v>
          </cell>
          <cell r="AH309" t="str">
            <v>NL VA</v>
          </cell>
          <cell r="AI309" t="str">
            <v>NL VA</v>
          </cell>
          <cell r="AJ309" t="str">
            <v>NL VA</v>
          </cell>
          <cell r="AK309" t="str">
            <v>NL VA</v>
          </cell>
          <cell r="AL309" t="str">
            <v>NL VA</v>
          </cell>
          <cell r="AM309" t="str">
            <v>NL VA</v>
          </cell>
          <cell r="AN309" t="str">
            <v>NL VA</v>
          </cell>
          <cell r="AO309" t="str">
            <v>NL VA</v>
          </cell>
        </row>
        <row r="310">
          <cell r="E310" t="str">
            <v>NL DO NTS</v>
          </cell>
          <cell r="F310" t="str">
            <v>NL VA</v>
          </cell>
          <cell r="G310">
            <v>1773.3787575000001</v>
          </cell>
          <cell r="H310">
            <v>55.336163856717405</v>
          </cell>
          <cell r="I310">
            <v>0</v>
          </cell>
          <cell r="J310">
            <v>-81.449083083436761</v>
          </cell>
          <cell r="K310">
            <v>-95.232228809352407</v>
          </cell>
          <cell r="L310">
            <v>0</v>
          </cell>
          <cell r="M310">
            <v>0</v>
          </cell>
          <cell r="N310">
            <v>-95.232228809352407</v>
          </cell>
          <cell r="O310">
            <v>0</v>
          </cell>
          <cell r="P310">
            <v>1880.6681723287502</v>
          </cell>
          <cell r="Q310">
            <v>43.424208886347607</v>
          </cell>
          <cell r="R310">
            <v>0</v>
          </cell>
          <cell r="S310">
            <v>48.448487896418413</v>
          </cell>
          <cell r="T310">
            <v>33.52011919938316</v>
          </cell>
          <cell r="U310">
            <v>0</v>
          </cell>
          <cell r="V310">
            <v>0</v>
          </cell>
          <cell r="W310">
            <v>33.52011919938316</v>
          </cell>
          <cell r="X310">
            <v>0</v>
          </cell>
          <cell r="Y310">
            <v>1880.6681723287502</v>
          </cell>
          <cell r="Z310">
            <v>43.424208886347607</v>
          </cell>
          <cell r="AA310">
            <v>0</v>
          </cell>
          <cell r="AB310">
            <v>49.145108434331107</v>
          </cell>
          <cell r="AC310">
            <v>33.903243994658112</v>
          </cell>
          <cell r="AD310">
            <v>0</v>
          </cell>
          <cell r="AE310">
            <v>0</v>
          </cell>
          <cell r="AF310">
            <v>33.903243994658112</v>
          </cell>
          <cell r="AG310">
            <v>0</v>
          </cell>
          <cell r="AH310" t="str">
            <v>NL VA</v>
          </cell>
          <cell r="AI310" t="str">
            <v>NL VA</v>
          </cell>
          <cell r="AJ310" t="str">
            <v>NL VA</v>
          </cell>
          <cell r="AK310" t="str">
            <v>NL VA</v>
          </cell>
          <cell r="AL310" t="str">
            <v>NL DO NTS</v>
          </cell>
          <cell r="AM310" t="str">
            <v>NL DO NTS</v>
          </cell>
          <cell r="AN310" t="str">
            <v>NL DO NTS</v>
          </cell>
          <cell r="AO310" t="str">
            <v>NL DO NTS</v>
          </cell>
        </row>
        <row r="311">
          <cell r="E311" t="str">
            <v>NL DO NTS</v>
          </cell>
          <cell r="F311" t="str">
            <v>NL VA</v>
          </cell>
          <cell r="G311">
            <v>1577.524508298867</v>
          </cell>
          <cell r="H311">
            <v>42.94317845407128</v>
          </cell>
          <cell r="I311">
            <v>0</v>
          </cell>
          <cell r="J311">
            <v>-77.383019304775218</v>
          </cell>
          <cell r="K311">
            <v>-90.004026666161849</v>
          </cell>
          <cell r="L311">
            <v>0</v>
          </cell>
          <cell r="M311">
            <v>0</v>
          </cell>
          <cell r="N311">
            <v>-90.004026666161849</v>
          </cell>
          <cell r="O311">
            <v>0</v>
          </cell>
          <cell r="P311">
            <v>1697.7421270566558</v>
          </cell>
          <cell r="Q311">
            <v>32.449372476420152</v>
          </cell>
          <cell r="R311">
            <v>0</v>
          </cell>
          <cell r="S311">
            <v>55.206070950753677</v>
          </cell>
          <cell r="T311">
            <v>41.333386227682965</v>
          </cell>
          <cell r="U311">
            <v>0</v>
          </cell>
          <cell r="V311">
            <v>0</v>
          </cell>
          <cell r="W311">
            <v>41.333386227682965</v>
          </cell>
          <cell r="X311">
            <v>0</v>
          </cell>
          <cell r="Y311">
            <v>1697.7421270566558</v>
          </cell>
          <cell r="Z311">
            <v>32.449372476420152</v>
          </cell>
          <cell r="AA311">
            <v>0</v>
          </cell>
          <cell r="AB311">
            <v>56.136908410206146</v>
          </cell>
          <cell r="AC311">
            <v>41.972897307950944</v>
          </cell>
          <cell r="AD311">
            <v>0</v>
          </cell>
          <cell r="AE311">
            <v>0</v>
          </cell>
          <cell r="AF311">
            <v>41.972897307950944</v>
          </cell>
          <cell r="AG311">
            <v>0</v>
          </cell>
          <cell r="AH311" t="str">
            <v>NL VA</v>
          </cell>
          <cell r="AI311" t="str">
            <v>NL VA</v>
          </cell>
          <cell r="AJ311" t="str">
            <v>NL VA</v>
          </cell>
          <cell r="AK311" t="str">
            <v>NL VA</v>
          </cell>
          <cell r="AL311" t="str">
            <v>NL DO NTS</v>
          </cell>
          <cell r="AM311" t="str">
            <v>NL DO NTS</v>
          </cell>
          <cell r="AN311" t="str">
            <v>NL DO NTS</v>
          </cell>
          <cell r="AO311" t="str">
            <v>NL DO NTS</v>
          </cell>
        </row>
        <row r="312">
          <cell r="E312" t="str">
            <v>NL DO NTS</v>
          </cell>
          <cell r="F312" t="str">
            <v>NL VA</v>
          </cell>
          <cell r="G312">
            <v>2562.3135524999998</v>
          </cell>
          <cell r="H312">
            <v>23.609241436808489</v>
          </cell>
          <cell r="I312">
            <v>0</v>
          </cell>
          <cell r="J312">
            <v>-54.751907928000222</v>
          </cell>
          <cell r="K312">
            <v>-74.735013886214389</v>
          </cell>
          <cell r="L312">
            <v>0</v>
          </cell>
          <cell r="M312">
            <v>0</v>
          </cell>
          <cell r="N312">
            <v>-74.735013886214389</v>
          </cell>
          <cell r="O312">
            <v>0</v>
          </cell>
          <cell r="P312">
            <v>2717.2427724262502</v>
          </cell>
          <cell r="Q312">
            <v>3.0019895612208209</v>
          </cell>
          <cell r="R312">
            <v>0</v>
          </cell>
          <cell r="S312">
            <v>80.133364272007938</v>
          </cell>
          <cell r="T312">
            <v>58.489889016918795</v>
          </cell>
          <cell r="U312">
            <v>0</v>
          </cell>
          <cell r="V312">
            <v>0</v>
          </cell>
          <cell r="W312">
            <v>58.489889016918795</v>
          </cell>
          <cell r="X312">
            <v>0</v>
          </cell>
          <cell r="Y312">
            <v>2717.2427724262502</v>
          </cell>
          <cell r="Z312">
            <v>3.0019895612208209</v>
          </cell>
          <cell r="AA312">
            <v>0</v>
          </cell>
          <cell r="AB312">
            <v>81.116669130484638</v>
          </cell>
          <cell r="AC312">
            <v>59.018680895038621</v>
          </cell>
          <cell r="AD312">
            <v>0</v>
          </cell>
          <cell r="AE312">
            <v>0</v>
          </cell>
          <cell r="AF312">
            <v>59.018680895038621</v>
          </cell>
          <cell r="AG312">
            <v>0</v>
          </cell>
          <cell r="AH312" t="str">
            <v>NL VA</v>
          </cell>
          <cell r="AI312" t="str">
            <v>NL VA</v>
          </cell>
          <cell r="AJ312" t="str">
            <v>NL VA</v>
          </cell>
          <cell r="AK312" t="str">
            <v>NL VA</v>
          </cell>
          <cell r="AL312" t="str">
            <v>NL DO NTS</v>
          </cell>
          <cell r="AM312" t="str">
            <v>NL DO NTS</v>
          </cell>
          <cell r="AN312" t="str">
            <v>NL DO NTS</v>
          </cell>
          <cell r="AO312" t="str">
            <v>NL DO NTS</v>
          </cell>
        </row>
        <row r="313">
          <cell r="E313" t="str">
            <v>NL DO NTS</v>
          </cell>
          <cell r="F313" t="str">
            <v>NL VA</v>
          </cell>
          <cell r="G313">
            <v>1031.2143712499999</v>
          </cell>
          <cell r="H313">
            <v>-8.3673015556411539</v>
          </cell>
          <cell r="I313">
            <v>0</v>
          </cell>
          <cell r="J313">
            <v>-100.84376265279175</v>
          </cell>
          <cell r="K313">
            <v>-108.54460735655289</v>
          </cell>
          <cell r="L313">
            <v>0</v>
          </cell>
          <cell r="M313">
            <v>0</v>
          </cell>
          <cell r="N313">
            <v>-108.54460735655289</v>
          </cell>
          <cell r="O313">
            <v>0</v>
          </cell>
          <cell r="P313">
            <v>1109.8444670578122</v>
          </cell>
          <cell r="Q313">
            <v>-18.010616598517579</v>
          </cell>
          <cell r="R313">
            <v>0</v>
          </cell>
          <cell r="S313">
            <v>28.234845253140378</v>
          </cell>
          <cell r="T313">
            <v>20.139268897377761</v>
          </cell>
          <cell r="U313">
            <v>0</v>
          </cell>
          <cell r="V313">
            <v>0</v>
          </cell>
          <cell r="W313">
            <v>20.139268897377761</v>
          </cell>
          <cell r="X313">
            <v>0</v>
          </cell>
          <cell r="Y313">
            <v>1109.8444670578122</v>
          </cell>
          <cell r="Z313">
            <v>-18.010616598517579</v>
          </cell>
          <cell r="AA313">
            <v>0</v>
          </cell>
          <cell r="AB313">
            <v>28.55855767889787</v>
          </cell>
          <cell r="AC313">
            <v>20.292974219664242</v>
          </cell>
          <cell r="AD313">
            <v>0</v>
          </cell>
          <cell r="AE313">
            <v>0</v>
          </cell>
          <cell r="AF313">
            <v>20.292974219664242</v>
          </cell>
          <cell r="AG313">
            <v>0</v>
          </cell>
          <cell r="AH313" t="str">
            <v>NL VA</v>
          </cell>
          <cell r="AI313" t="str">
            <v>NL VA</v>
          </cell>
          <cell r="AJ313" t="str">
            <v>NL VA</v>
          </cell>
          <cell r="AK313" t="str">
            <v>NL VA</v>
          </cell>
          <cell r="AL313" t="str">
            <v>NL DO NTS</v>
          </cell>
          <cell r="AM313" t="str">
            <v>NL DO NTS</v>
          </cell>
          <cell r="AN313" t="str">
            <v>NL DO NTS</v>
          </cell>
          <cell r="AO313" t="str">
            <v>NL DO NTS</v>
          </cell>
        </row>
        <row r="314">
          <cell r="E314" t="str">
            <v>NL DO NTS</v>
          </cell>
          <cell r="F314" t="str">
            <v>NL VA</v>
          </cell>
          <cell r="G314">
            <v>2283.3000000000002</v>
          </cell>
          <cell r="H314">
            <v>34.154822990357623</v>
          </cell>
          <cell r="I314">
            <v>0</v>
          </cell>
          <cell r="J314">
            <v>-61.119161964493571</v>
          </cell>
          <cell r="K314">
            <v>-74.705129094493572</v>
          </cell>
          <cell r="L314">
            <v>0</v>
          </cell>
          <cell r="M314">
            <v>0</v>
          </cell>
          <cell r="N314">
            <v>-74.705129094493572</v>
          </cell>
          <cell r="O314">
            <v>0</v>
          </cell>
          <cell r="P314">
            <v>2446.3000000000002</v>
          </cell>
          <cell r="Q314">
            <v>17.75192202409395</v>
          </cell>
          <cell r="R314">
            <v>0</v>
          </cell>
          <cell r="S314">
            <v>73.503299563451748</v>
          </cell>
          <cell r="T314">
            <v>58.570511724125751</v>
          </cell>
          <cell r="U314">
            <v>0</v>
          </cell>
          <cell r="V314">
            <v>0</v>
          </cell>
          <cell r="W314">
            <v>58.570511724125751</v>
          </cell>
          <cell r="X314">
            <v>0</v>
          </cell>
          <cell r="Y314">
            <v>2201.8000000000002</v>
          </cell>
          <cell r="Z314">
            <v>12.151922024093949</v>
          </cell>
          <cell r="AA314">
            <v>0</v>
          </cell>
          <cell r="AB314">
            <v>68.683269092190116</v>
          </cell>
          <cell r="AC314">
            <v>54.961530346633452</v>
          </cell>
          <cell r="AD314">
            <v>0</v>
          </cell>
          <cell r="AE314">
            <v>0</v>
          </cell>
          <cell r="AF314">
            <v>54.961530346633452</v>
          </cell>
          <cell r="AG314">
            <v>0</v>
          </cell>
          <cell r="AH314" t="str">
            <v>NL VA</v>
          </cell>
          <cell r="AI314" t="str">
            <v>NL VA</v>
          </cell>
          <cell r="AJ314" t="str">
            <v>NL VA</v>
          </cell>
          <cell r="AK314" t="str">
            <v>NL VA</v>
          </cell>
          <cell r="AL314" t="str">
            <v>NL VA</v>
          </cell>
          <cell r="AM314" t="str">
            <v>NL VA</v>
          </cell>
          <cell r="AN314" t="str">
            <v>NL VA</v>
          </cell>
          <cell r="AO314" t="str">
            <v>NL VA</v>
          </cell>
        </row>
        <row r="315">
          <cell r="E315" t="str">
            <v>NL DO NTS</v>
          </cell>
          <cell r="F315" t="str">
            <v>NL VA</v>
          </cell>
          <cell r="G315">
            <v>2546.3325300000001</v>
          </cell>
          <cell r="H315">
            <v>121.03044688966742</v>
          </cell>
          <cell r="I315">
            <v>0</v>
          </cell>
          <cell r="J315">
            <v>72.958506697797134</v>
          </cell>
          <cell r="K315">
            <v>42.932773560747819</v>
          </cell>
          <cell r="L315">
            <v>0</v>
          </cell>
          <cell r="M315">
            <v>0</v>
          </cell>
          <cell r="N315">
            <v>42.932773560747819</v>
          </cell>
          <cell r="O315">
            <v>0</v>
          </cell>
          <cell r="P315">
            <v>2598.2984999999999</v>
          </cell>
          <cell r="Q315">
            <v>123.50045600986471</v>
          </cell>
          <cell r="R315">
            <v>0</v>
          </cell>
          <cell r="S315">
            <v>75.666596225066954</v>
          </cell>
          <cell r="T315">
            <v>44.37549290581341</v>
          </cell>
          <cell r="U315">
            <v>0</v>
          </cell>
          <cell r="V315">
            <v>0</v>
          </cell>
          <cell r="W315">
            <v>44.37549290581341</v>
          </cell>
          <cell r="X315">
            <v>0</v>
          </cell>
          <cell r="Y315">
            <v>2598.2984999999999</v>
          </cell>
          <cell r="Z315">
            <v>123.50045600986471</v>
          </cell>
          <cell r="AA315">
            <v>0</v>
          </cell>
          <cell r="AB315">
            <v>76.894167592981773</v>
          </cell>
          <cell r="AC315">
            <v>44.945951104023905</v>
          </cell>
          <cell r="AD315">
            <v>0</v>
          </cell>
          <cell r="AE315">
            <v>0</v>
          </cell>
          <cell r="AF315">
            <v>44.945951104023905</v>
          </cell>
          <cell r="AG315">
            <v>0</v>
          </cell>
          <cell r="AH315" t="str">
            <v>NL VA</v>
          </cell>
          <cell r="AI315" t="str">
            <v>NL VA</v>
          </cell>
          <cell r="AJ315" t="str">
            <v>NL VA</v>
          </cell>
          <cell r="AK315" t="str">
            <v>NL VA</v>
          </cell>
          <cell r="AL315" t="str">
            <v>NL DO NTS</v>
          </cell>
          <cell r="AM315" t="str">
            <v>NL DO NTS</v>
          </cell>
          <cell r="AN315" t="str">
            <v>NL DO NTS</v>
          </cell>
          <cell r="AO315" t="str">
            <v>NL DO NTS</v>
          </cell>
        </row>
        <row r="316">
          <cell r="E316" t="str">
            <v>NL DO NTS</v>
          </cell>
          <cell r="F316" t="str">
            <v>NL VA</v>
          </cell>
          <cell r="G316">
            <v>1774.7241960000003</v>
          </cell>
          <cell r="H316">
            <v>66.806141177945278</v>
          </cell>
          <cell r="I316">
            <v>0</v>
          </cell>
          <cell r="J316">
            <v>0.43621087378268264</v>
          </cell>
          <cell r="K316">
            <v>-10.090975743924615</v>
          </cell>
          <cell r="L316">
            <v>0</v>
          </cell>
          <cell r="M316">
            <v>0</v>
          </cell>
          <cell r="N316">
            <v>-10.090975743924615</v>
          </cell>
          <cell r="O316">
            <v>0</v>
          </cell>
          <cell r="P316">
            <v>1827.9659218800005</v>
          </cell>
          <cell r="Q316">
            <v>68.81032541328365</v>
          </cell>
          <cell r="R316">
            <v>0</v>
          </cell>
          <cell r="S316">
            <v>61.066708213659858</v>
          </cell>
          <cell r="T316">
            <v>49.992750050215463</v>
          </cell>
          <cell r="U316">
            <v>0</v>
          </cell>
          <cell r="V316">
            <v>0</v>
          </cell>
          <cell r="W316">
            <v>49.992750050215463</v>
          </cell>
          <cell r="X316">
            <v>0</v>
          </cell>
          <cell r="Y316">
            <v>1901.0845587552003</v>
          </cell>
          <cell r="Z316">
            <v>71.562738429814999</v>
          </cell>
          <cell r="AA316">
            <v>0</v>
          </cell>
          <cell r="AB316">
            <v>64.879743946898444</v>
          </cell>
          <cell r="AC316">
            <v>53.12097221062664</v>
          </cell>
          <cell r="AD316">
            <v>0</v>
          </cell>
          <cell r="AE316">
            <v>0</v>
          </cell>
          <cell r="AF316">
            <v>53.12097221062664</v>
          </cell>
          <cell r="AG316">
            <v>0</v>
          </cell>
          <cell r="AH316" t="str">
            <v>NL DO NTS</v>
          </cell>
          <cell r="AI316" t="str">
            <v>NL DO NTS</v>
          </cell>
          <cell r="AJ316" t="str">
            <v>NL VA</v>
          </cell>
          <cell r="AK316" t="str">
            <v>NL DO NTS</v>
          </cell>
          <cell r="AL316" t="str">
            <v>NL DO NTS</v>
          </cell>
          <cell r="AM316" t="str">
            <v>NL DO NTS</v>
          </cell>
          <cell r="AN316" t="str">
            <v>NL DO NTS</v>
          </cell>
          <cell r="AO316" t="str">
            <v>NL DO NTS</v>
          </cell>
        </row>
        <row r="317">
          <cell r="E317" t="str">
            <v>NL DO NTS</v>
          </cell>
          <cell r="F317" t="str">
            <v>NL VA</v>
          </cell>
          <cell r="G317">
            <v>2205.7834946136004</v>
          </cell>
          <cell r="H317">
            <v>71.768331290511583</v>
          </cell>
          <cell r="I317">
            <v>0</v>
          </cell>
          <cell r="J317">
            <v>7.807764486111985</v>
          </cell>
          <cell r="K317">
            <v>-9.5660087585966416</v>
          </cell>
          <cell r="L317">
            <v>0</v>
          </cell>
          <cell r="M317">
            <v>0</v>
          </cell>
          <cell r="N317">
            <v>-9.5660087585966416</v>
          </cell>
          <cell r="O317">
            <v>0</v>
          </cell>
          <cell r="P317">
            <v>2302.3374188068201</v>
          </cell>
          <cell r="Q317">
            <v>66.524854634403923</v>
          </cell>
          <cell r="R317">
            <v>0</v>
          </cell>
          <cell r="S317">
            <v>75.143642928408354</v>
          </cell>
          <cell r="T317">
            <v>56.394113629115282</v>
          </cell>
          <cell r="U317">
            <v>0</v>
          </cell>
          <cell r="V317">
            <v>0</v>
          </cell>
          <cell r="W317">
            <v>56.394113629115282</v>
          </cell>
          <cell r="X317">
            <v>0</v>
          </cell>
          <cell r="Y317">
            <v>2302.3374188068201</v>
          </cell>
          <cell r="Z317">
            <v>66.524854634403923</v>
          </cell>
          <cell r="AA317">
            <v>0</v>
          </cell>
          <cell r="AB317">
            <v>76.349325039836458</v>
          </cell>
          <cell r="AC317">
            <v>57.20605562525823</v>
          </cell>
          <cell r="AD317">
            <v>0</v>
          </cell>
          <cell r="AE317">
            <v>0</v>
          </cell>
          <cell r="AF317">
            <v>57.20605562525823</v>
          </cell>
          <cell r="AG317">
            <v>0</v>
          </cell>
          <cell r="AH317" t="str">
            <v>NL VA</v>
          </cell>
          <cell r="AI317" t="str">
            <v>NL VA</v>
          </cell>
          <cell r="AJ317" t="str">
            <v>NL VA</v>
          </cell>
          <cell r="AK317" t="str">
            <v>NL VA</v>
          </cell>
          <cell r="AL317" t="str">
            <v>NL DO NTS</v>
          </cell>
          <cell r="AM317" t="str">
            <v>NL DO NTS</v>
          </cell>
          <cell r="AN317" t="str">
            <v>NL DO NTS</v>
          </cell>
          <cell r="AO317" t="str">
            <v>NL DO NTS</v>
          </cell>
        </row>
        <row r="318">
          <cell r="E318" t="str">
            <v>NL DO NTS</v>
          </cell>
          <cell r="F318" t="str">
            <v>NL VA</v>
          </cell>
          <cell r="G318">
            <v>2988.0736730000003</v>
          </cell>
          <cell r="H318">
            <v>117.2528465229943</v>
          </cell>
          <cell r="I318">
            <v>0</v>
          </cell>
          <cell r="J318">
            <v>26.163388889194536</v>
          </cell>
          <cell r="K318">
            <v>-0.85591128686719031</v>
          </cell>
          <cell r="L318">
            <v>0</v>
          </cell>
          <cell r="M318">
            <v>0</v>
          </cell>
          <cell r="N318">
            <v>-0.85591128686719031</v>
          </cell>
          <cell r="O318">
            <v>0</v>
          </cell>
          <cell r="P318">
            <v>3125.2594796500007</v>
          </cell>
          <cell r="Q318">
            <v>111.10179526788492</v>
          </cell>
          <cell r="R318">
            <v>0</v>
          </cell>
          <cell r="S318">
            <v>100.01151642680443</v>
          </cell>
          <cell r="T318">
            <v>70.948270924227302</v>
          </cell>
          <cell r="U318">
            <v>0</v>
          </cell>
          <cell r="V318">
            <v>0</v>
          </cell>
          <cell r="W318">
            <v>70.948270924227302</v>
          </cell>
          <cell r="X318">
            <v>0</v>
          </cell>
          <cell r="Y318">
            <v>3125.1583895256308</v>
          </cell>
          <cell r="Z318">
            <v>111.10179526788492</v>
          </cell>
          <cell r="AA318">
            <v>0</v>
          </cell>
          <cell r="AB318">
            <v>100.96939227030686</v>
          </cell>
          <cell r="AC318">
            <v>71.295818612175594</v>
          </cell>
          <cell r="AD318">
            <v>0</v>
          </cell>
          <cell r="AE318">
            <v>0</v>
          </cell>
          <cell r="AF318">
            <v>71.295818612175594</v>
          </cell>
          <cell r="AG318">
            <v>0</v>
          </cell>
          <cell r="AH318" t="str">
            <v>NL VA</v>
          </cell>
          <cell r="AI318" t="str">
            <v>NL VA</v>
          </cell>
          <cell r="AJ318" t="str">
            <v>NL VA</v>
          </cell>
          <cell r="AK318" t="str">
            <v>NL VA</v>
          </cell>
          <cell r="AL318" t="str">
            <v>NL DO NTS</v>
          </cell>
          <cell r="AM318" t="str">
            <v>NL DO NTS</v>
          </cell>
          <cell r="AN318" t="str">
            <v>NL DO NTS</v>
          </cell>
          <cell r="AO318" t="str">
            <v>NL DO NTS</v>
          </cell>
        </row>
        <row r="319">
          <cell r="E319" t="str">
            <v>NL DO NTS</v>
          </cell>
          <cell r="F319" t="str">
            <v>NL VA</v>
          </cell>
          <cell r="G319">
            <v>4141.5105818559996</v>
          </cell>
          <cell r="H319">
            <v>73.11491677224052</v>
          </cell>
          <cell r="I319">
            <v>0</v>
          </cell>
          <cell r="J319">
            <v>-76.250116770462029</v>
          </cell>
          <cell r="K319">
            <v>-111.98083540344776</v>
          </cell>
          <cell r="L319">
            <v>0</v>
          </cell>
          <cell r="M319">
            <v>0</v>
          </cell>
          <cell r="N319">
            <v>-111.98083540344776</v>
          </cell>
          <cell r="O319">
            <v>0</v>
          </cell>
          <cell r="P319">
            <v>4993.9260208771993</v>
          </cell>
          <cell r="Q319">
            <v>49.696115747894908</v>
          </cell>
          <cell r="R319">
            <v>0</v>
          </cell>
          <cell r="S319">
            <v>264.67538831267814</v>
          </cell>
          <cell r="T319">
            <v>219.14969860537866</v>
          </cell>
          <cell r="U319">
            <v>0</v>
          </cell>
          <cell r="V319">
            <v>0</v>
          </cell>
          <cell r="W319">
            <v>219.14969860537866</v>
          </cell>
          <cell r="X319">
            <v>0</v>
          </cell>
          <cell r="Y319">
            <v>4993.9260208771993</v>
          </cell>
          <cell r="Z319">
            <v>49.696115747894908</v>
          </cell>
          <cell r="AA319">
            <v>0</v>
          </cell>
          <cell r="AB319">
            <v>273.77114191688929</v>
          </cell>
          <cell r="AC319">
            <v>227.2894127257365</v>
          </cell>
          <cell r="AD319">
            <v>0</v>
          </cell>
          <cell r="AE319">
            <v>0</v>
          </cell>
          <cell r="AF319">
            <v>227.2894127257365</v>
          </cell>
          <cell r="AG319">
            <v>0</v>
          </cell>
          <cell r="AH319" t="str">
            <v>NL VA</v>
          </cell>
          <cell r="AI319" t="str">
            <v>NL VA</v>
          </cell>
          <cell r="AJ319" t="str">
            <v>NL VA</v>
          </cell>
          <cell r="AK319" t="str">
            <v>NL VA</v>
          </cell>
          <cell r="AL319" t="str">
            <v>NL DO NTS</v>
          </cell>
          <cell r="AM319" t="str">
            <v>NL DO NTS</v>
          </cell>
          <cell r="AN319" t="str">
            <v>NL DO NTS</v>
          </cell>
          <cell r="AO319" t="str">
            <v>NL DO NTS</v>
          </cell>
        </row>
        <row r="320">
          <cell r="E320" t="str">
            <v>NL DO NTS</v>
          </cell>
          <cell r="F320" t="str">
            <v>NL VA</v>
          </cell>
          <cell r="G320">
            <v>2869.7584023832001</v>
          </cell>
          <cell r="H320">
            <v>111.45115665018153</v>
          </cell>
          <cell r="I320">
            <v>0</v>
          </cell>
          <cell r="J320">
            <v>1.9644993149963232</v>
          </cell>
          <cell r="K320">
            <v>-23.887469436324377</v>
          </cell>
          <cell r="L320">
            <v>0</v>
          </cell>
          <cell r="M320">
            <v>0</v>
          </cell>
          <cell r="N320">
            <v>-23.887469436324377</v>
          </cell>
          <cell r="O320">
            <v>0</v>
          </cell>
          <cell r="P320">
            <v>3000.8505945983406</v>
          </cell>
          <cell r="Q320">
            <v>105.44770675069132</v>
          </cell>
          <cell r="R320">
            <v>0</v>
          </cell>
          <cell r="S320">
            <v>96.337527775932429</v>
          </cell>
          <cell r="T320">
            <v>68.531463010543121</v>
          </cell>
          <cell r="U320">
            <v>0</v>
          </cell>
          <cell r="V320">
            <v>0</v>
          </cell>
          <cell r="W320">
            <v>68.531463010543121</v>
          </cell>
          <cell r="X320">
            <v>0</v>
          </cell>
          <cell r="Y320">
            <v>3000.8505945983406</v>
          </cell>
          <cell r="Z320">
            <v>105.44770675069132</v>
          </cell>
          <cell r="AA320">
            <v>0</v>
          </cell>
          <cell r="AB320">
            <v>97.712427026891319</v>
          </cell>
          <cell r="AC320">
            <v>69.322434901428849</v>
          </cell>
          <cell r="AD320">
            <v>0</v>
          </cell>
          <cell r="AE320">
            <v>0</v>
          </cell>
          <cell r="AF320">
            <v>69.322434901428849</v>
          </cell>
          <cell r="AG320">
            <v>0</v>
          </cell>
          <cell r="AH320" t="str">
            <v>NL VA</v>
          </cell>
          <cell r="AI320" t="str">
            <v>NL VA</v>
          </cell>
          <cell r="AJ320" t="str">
            <v>NL VA</v>
          </cell>
          <cell r="AK320" t="str">
            <v>NL VA</v>
          </cell>
          <cell r="AL320" t="str">
            <v>NL DO NTS</v>
          </cell>
          <cell r="AM320" t="str">
            <v>NL DO NTS</v>
          </cell>
          <cell r="AN320" t="str">
            <v>NL DO NTS</v>
          </cell>
          <cell r="AO320" t="str">
            <v>NL DO NTS</v>
          </cell>
        </row>
        <row r="321">
          <cell r="E321" t="str">
            <v>PH VA</v>
          </cell>
          <cell r="F321" t="str">
            <v>PH VA</v>
          </cell>
          <cell r="G321">
            <v>2515.1999999999998</v>
          </cell>
          <cell r="H321">
            <v>1148</v>
          </cell>
          <cell r="I321">
            <v>0</v>
          </cell>
          <cell r="J321">
            <v>13151.855671494424</v>
          </cell>
          <cell r="K321">
            <v>11509.063859296512</v>
          </cell>
          <cell r="L321">
            <v>-3160.780596543917</v>
          </cell>
          <cell r="M321">
            <v>-93.72</v>
          </cell>
          <cell r="N321">
            <v>6986.2495206053418</v>
          </cell>
          <cell r="O321">
            <v>24299.484478000002</v>
          </cell>
          <cell r="P321">
            <v>3144</v>
          </cell>
          <cell r="Q321">
            <v>1435</v>
          </cell>
          <cell r="R321">
            <v>0</v>
          </cell>
          <cell r="S321">
            <v>16775.976088668212</v>
          </cell>
          <cell r="T321">
            <v>14599.438388734243</v>
          </cell>
          <cell r="U321">
            <v>-3160.780596543917</v>
          </cell>
          <cell r="V321">
            <v>-93.72</v>
          </cell>
          <cell r="W321">
            <v>11486.701360392297</v>
          </cell>
          <cell r="X321">
            <v>0</v>
          </cell>
          <cell r="Y321">
            <v>3144</v>
          </cell>
          <cell r="Z321">
            <v>1435</v>
          </cell>
          <cell r="AA321">
            <v>0</v>
          </cell>
          <cell r="AB321">
            <v>17170.379738535506</v>
          </cell>
          <cell r="AC321">
            <v>14846.488387417261</v>
          </cell>
          <cell r="AD321">
            <v>-3200.9967729687942</v>
          </cell>
          <cell r="AE321">
            <v>-93.72</v>
          </cell>
          <cell r="AF321">
            <v>11700.339833924132</v>
          </cell>
          <cell r="AG321">
            <v>0</v>
          </cell>
          <cell r="AH321" t="str">
            <v>PH VA</v>
          </cell>
          <cell r="AI321" t="str">
            <v>PH VA</v>
          </cell>
          <cell r="AJ321" t="str">
            <v>PH VA</v>
          </cell>
          <cell r="AK321" t="str">
            <v>PH VA</v>
          </cell>
          <cell r="AL321" t="str">
            <v>PH VA</v>
          </cell>
          <cell r="AM321" t="str">
            <v>PH VA</v>
          </cell>
          <cell r="AN321" t="str">
            <v>PH VA</v>
          </cell>
          <cell r="AO321" t="str">
            <v>PH VA</v>
          </cell>
        </row>
        <row r="322">
          <cell r="E322" t="str">
            <v>PH VA</v>
          </cell>
          <cell r="F322" t="str">
            <v>PH VA</v>
          </cell>
          <cell r="G322">
            <v>4138.8</v>
          </cell>
          <cell r="H322">
            <v>2047.1096563011456</v>
          </cell>
          <cell r="I322">
            <v>0</v>
          </cell>
          <cell r="J322">
            <v>19177.545523587585</v>
          </cell>
          <cell r="K322">
            <v>16814.248054282456</v>
          </cell>
          <cell r="L322">
            <v>-3147.9439693182962</v>
          </cell>
          <cell r="M322">
            <v>-41.28</v>
          </cell>
          <cell r="N322">
            <v>11583.916307618194</v>
          </cell>
          <cell r="O322">
            <v>27730</v>
          </cell>
          <cell r="P322">
            <v>4138.8</v>
          </cell>
          <cell r="Q322">
            <v>2047.1096563011456</v>
          </cell>
          <cell r="R322">
            <v>0</v>
          </cell>
          <cell r="S322">
            <v>19654.060467759253</v>
          </cell>
          <cell r="T322">
            <v>17128.169568753034</v>
          </cell>
          <cell r="U322">
            <v>-3147.9439693182962</v>
          </cell>
          <cell r="V322">
            <v>-41.28</v>
          </cell>
          <cell r="W322">
            <v>14066.919848318084</v>
          </cell>
          <cell r="X322">
            <v>0</v>
          </cell>
          <cell r="Y322">
            <v>4138.8</v>
          </cell>
          <cell r="Z322">
            <v>2047.1096563011456</v>
          </cell>
          <cell r="AA322">
            <v>0</v>
          </cell>
          <cell r="AB322">
            <v>20213.157041870541</v>
          </cell>
          <cell r="AC322">
            <v>17492.555556408279</v>
          </cell>
          <cell r="AD322">
            <v>-3191.1119489575449</v>
          </cell>
          <cell r="AE322">
            <v>-41.28</v>
          </cell>
          <cell r="AF322">
            <v>14394.280620280482</v>
          </cell>
          <cell r="AG322">
            <v>0</v>
          </cell>
          <cell r="AH322" t="str">
            <v>PH VA</v>
          </cell>
          <cell r="AI322" t="str">
            <v>PH VA</v>
          </cell>
          <cell r="AJ322" t="str">
            <v>PH VA</v>
          </cell>
          <cell r="AK322" t="str">
            <v>PH VA</v>
          </cell>
          <cell r="AL322" t="str">
            <v>PH VA</v>
          </cell>
          <cell r="AM322" t="str">
            <v>PH VA</v>
          </cell>
          <cell r="AN322" t="str">
            <v>PH VA</v>
          </cell>
          <cell r="AO322" t="str">
            <v>PH VA</v>
          </cell>
        </row>
        <row r="323">
          <cell r="E323" t="str">
            <v>PH CO NTI</v>
          </cell>
          <cell r="F323" t="str">
            <v>PH VA</v>
          </cell>
          <cell r="G323">
            <v>1566</v>
          </cell>
          <cell r="H323">
            <v>450</v>
          </cell>
          <cell r="I323">
            <v>0</v>
          </cell>
          <cell r="J323">
            <v>22800.853982572269</v>
          </cell>
          <cell r="K323">
            <v>22001.124363666146</v>
          </cell>
          <cell r="L323">
            <v>0</v>
          </cell>
          <cell r="M323">
            <v>0</v>
          </cell>
          <cell r="N323">
            <v>-87226.266048212725</v>
          </cell>
          <cell r="O323">
            <v>0</v>
          </cell>
          <cell r="P323">
            <v>2192.4</v>
          </cell>
          <cell r="Q323">
            <v>630</v>
          </cell>
          <cell r="R323">
            <v>0</v>
          </cell>
          <cell r="S323">
            <v>32078.787931141294</v>
          </cell>
          <cell r="T323">
            <v>30906.5442557487</v>
          </cell>
          <cell r="U323">
            <v>0</v>
          </cell>
          <cell r="V323">
            <v>0</v>
          </cell>
          <cell r="W323">
            <v>30886.269688502653</v>
          </cell>
          <cell r="X323">
            <v>0</v>
          </cell>
          <cell r="Y323">
            <v>2818.8</v>
          </cell>
          <cell r="Z323">
            <v>810</v>
          </cell>
          <cell r="AA323">
            <v>0</v>
          </cell>
          <cell r="AB323">
            <v>41453.573197245059</v>
          </cell>
          <cell r="AC323">
            <v>39874.869946950515</v>
          </cell>
          <cell r="AD323">
            <v>0</v>
          </cell>
          <cell r="AE323">
            <v>0</v>
          </cell>
          <cell r="AF323">
            <v>39847.565448848676</v>
          </cell>
          <cell r="AG323">
            <v>0</v>
          </cell>
          <cell r="AH323" t="str">
            <v>PH CO NTI</v>
          </cell>
          <cell r="AI323" t="str">
            <v>PH CO NTI</v>
          </cell>
          <cell r="AJ323" t="str">
            <v>PH VA</v>
          </cell>
          <cell r="AK323" t="str">
            <v>PH CO NTI</v>
          </cell>
          <cell r="AL323" t="str">
            <v>PH CO NTI</v>
          </cell>
          <cell r="AM323" t="str">
            <v>PH CO NTI</v>
          </cell>
          <cell r="AN323" t="str">
            <v>PH CO NTI</v>
          </cell>
          <cell r="AO323" t="str">
            <v>PH CO NTI</v>
          </cell>
        </row>
        <row r="324">
          <cell r="E324" t="str">
            <v>PH CO NTI</v>
          </cell>
          <cell r="F324" t="str">
            <v>PH VA</v>
          </cell>
          <cell r="G324">
            <v>2713.9200000000005</v>
          </cell>
          <cell r="H324">
            <v>1894.2000000000003</v>
          </cell>
          <cell r="I324">
            <v>0</v>
          </cell>
          <cell r="J324">
            <v>11955.941712296197</v>
          </cell>
          <cell r="K324">
            <v>10568.718411809039</v>
          </cell>
          <cell r="L324">
            <v>-4289.5095653615326</v>
          </cell>
          <cell r="M324">
            <v>0</v>
          </cell>
          <cell r="N324">
            <v>6376.7349111203803</v>
          </cell>
          <cell r="O324">
            <v>31747.563642283028</v>
          </cell>
          <cell r="P324">
            <v>4046.2079999999996</v>
          </cell>
          <cell r="Q324">
            <v>2824.08</v>
          </cell>
          <cell r="R324">
            <v>0</v>
          </cell>
          <cell r="S324">
            <v>18232.517523124872</v>
          </cell>
          <cell r="T324">
            <v>16067.087173306245</v>
          </cell>
          <cell r="U324">
            <v>-4289.5095653615326</v>
          </cell>
          <cell r="V324">
            <v>0</v>
          </cell>
          <cell r="W324">
            <v>11732.89529748401</v>
          </cell>
          <cell r="X324">
            <v>0</v>
          </cell>
          <cell r="Y324">
            <v>4539.6479999999992</v>
          </cell>
          <cell r="Z324">
            <v>3168.48</v>
          </cell>
          <cell r="AA324">
            <v>0</v>
          </cell>
          <cell r="AB324">
            <v>20928.293501698579</v>
          </cell>
          <cell r="AC324">
            <v>18383.477834984464</v>
          </cell>
          <cell r="AD324">
            <v>-4365.2118157224868</v>
          </cell>
          <cell r="AE324">
            <v>0</v>
          </cell>
          <cell r="AF324">
            <v>13965.755328398656</v>
          </cell>
          <cell r="AG324">
            <v>0</v>
          </cell>
          <cell r="AH324" t="str">
            <v>PH CO NTI</v>
          </cell>
          <cell r="AI324" t="str">
            <v>PH CO NTI</v>
          </cell>
          <cell r="AJ324" t="str">
            <v>PH VA</v>
          </cell>
          <cell r="AK324" t="str">
            <v>PH CO NTI</v>
          </cell>
          <cell r="AL324" t="str">
            <v>PH CO NTI</v>
          </cell>
          <cell r="AM324" t="str">
            <v>PH CO NTI</v>
          </cell>
          <cell r="AN324" t="str">
            <v>PH CO NTI</v>
          </cell>
          <cell r="AO324" t="str">
            <v>PH CO NTI</v>
          </cell>
        </row>
        <row r="325">
          <cell r="E325" t="str">
            <v>PH CO NTI</v>
          </cell>
          <cell r="F325" t="str">
            <v>PH VA</v>
          </cell>
          <cell r="G325">
            <v>2707.2</v>
          </cell>
          <cell r="H325">
            <v>1674</v>
          </cell>
          <cell r="I325">
            <v>5874</v>
          </cell>
          <cell r="J325">
            <v>12747.056992443044</v>
          </cell>
          <cell r="K325">
            <v>11482.909575105525</v>
          </cell>
          <cell r="L325">
            <v>-4396.522515354809</v>
          </cell>
          <cell r="M325">
            <v>0</v>
          </cell>
          <cell r="N325">
            <v>7165.6442174288941</v>
          </cell>
          <cell r="O325">
            <v>34008.833458282381</v>
          </cell>
          <cell r="P325">
            <v>3790.08</v>
          </cell>
          <cell r="Q325">
            <v>2343.6</v>
          </cell>
          <cell r="R325">
            <v>7832</v>
          </cell>
          <cell r="S325">
            <v>18153.597731635244</v>
          </cell>
          <cell r="T325">
            <v>16250.354447301908</v>
          </cell>
          <cell r="U325">
            <v>-4396.522515354809</v>
          </cell>
          <cell r="V325">
            <v>0</v>
          </cell>
          <cell r="W325">
            <v>11810.543461875104</v>
          </cell>
          <cell r="X325">
            <v>0</v>
          </cell>
          <cell r="Y325">
            <v>4872.96</v>
          </cell>
          <cell r="Z325">
            <v>3013.2</v>
          </cell>
          <cell r="AA325">
            <v>7832</v>
          </cell>
          <cell r="AB325">
            <v>23448.718652001913</v>
          </cell>
          <cell r="AC325">
            <v>20847.950724799848</v>
          </cell>
          <cell r="AD325">
            <v>-4514.3819430831209</v>
          </cell>
          <cell r="AE325">
            <v>0</v>
          </cell>
          <cell r="AF325">
            <v>16275.270622522097</v>
          </cell>
          <cell r="AG325">
            <v>0</v>
          </cell>
          <cell r="AH325" t="str">
            <v>PH CO NTI</v>
          </cell>
          <cell r="AI325" t="str">
            <v>PH CO NTI</v>
          </cell>
          <cell r="AJ325" t="str">
            <v>PH VA</v>
          </cell>
          <cell r="AK325" t="str">
            <v>PH CO NTI</v>
          </cell>
          <cell r="AL325" t="str">
            <v>PH CO NTI</v>
          </cell>
          <cell r="AM325" t="str">
            <v>PH CO NTI</v>
          </cell>
          <cell r="AN325" t="str">
            <v>PH CO NTI</v>
          </cell>
          <cell r="AO325" t="str">
            <v>PH CO NTI</v>
          </cell>
        </row>
        <row r="326">
          <cell r="E326" t="str">
            <v>PH CO NTI</v>
          </cell>
          <cell r="F326" t="str">
            <v>PH VA</v>
          </cell>
          <cell r="G326">
            <v>2587.1999999999998</v>
          </cell>
          <cell r="H326">
            <v>1715.3999999999999</v>
          </cell>
          <cell r="I326">
            <v>0</v>
          </cell>
          <cell r="J326">
            <v>16382.293110319906</v>
          </cell>
          <cell r="K326">
            <v>14686.389270903046</v>
          </cell>
          <cell r="L326">
            <v>-883.53017779917627</v>
          </cell>
          <cell r="M326">
            <v>-116.10000000000001</v>
          </cell>
          <cell r="N326">
            <v>13912.847756814954</v>
          </cell>
          <cell r="O326">
            <v>32145.815169999998</v>
          </cell>
          <cell r="P326">
            <v>3880.8000000000006</v>
          </cell>
          <cell r="Q326">
            <v>2573.1000000000004</v>
          </cell>
          <cell r="R326">
            <v>0</v>
          </cell>
          <cell r="S326">
            <v>25071.029953808698</v>
          </cell>
          <cell r="T326">
            <v>22374.742854338638</v>
          </cell>
          <cell r="U326">
            <v>-883.53017779917627</v>
          </cell>
          <cell r="V326">
            <v>-116.10000000000001</v>
          </cell>
          <cell r="W326">
            <v>21431.56750182961</v>
          </cell>
          <cell r="X326">
            <v>0</v>
          </cell>
          <cell r="Y326">
            <v>4312</v>
          </cell>
          <cell r="Z326">
            <v>2859</v>
          </cell>
          <cell r="AA326">
            <v>0</v>
          </cell>
          <cell r="AB326">
            <v>28505.419815922683</v>
          </cell>
          <cell r="AC326">
            <v>25306.721733397571</v>
          </cell>
          <cell r="AD326">
            <v>-953.54173042808316</v>
          </cell>
          <cell r="AE326">
            <v>-129</v>
          </cell>
          <cell r="AF326">
            <v>24275.361704300845</v>
          </cell>
          <cell r="AG326">
            <v>0</v>
          </cell>
          <cell r="AH326" t="str">
            <v>PH CO NTI</v>
          </cell>
          <cell r="AI326" t="str">
            <v>PH CO NTI</v>
          </cell>
          <cell r="AJ326" t="str">
            <v>PH VA</v>
          </cell>
          <cell r="AK326" t="str">
            <v>PH CO NTI</v>
          </cell>
          <cell r="AL326" t="str">
            <v>PH CO NTI</v>
          </cell>
          <cell r="AM326" t="str">
            <v>PH CO NTI</v>
          </cell>
          <cell r="AN326" t="str">
            <v>PH CO NTI</v>
          </cell>
          <cell r="AO326" t="str">
            <v>PH CO NTI</v>
          </cell>
        </row>
        <row r="327">
          <cell r="E327" t="str">
            <v>PH CO NTI</v>
          </cell>
          <cell r="F327" t="str">
            <v>PH VA</v>
          </cell>
          <cell r="G327">
            <v>1930</v>
          </cell>
          <cell r="H327">
            <v>1095</v>
          </cell>
          <cell r="I327">
            <v>0</v>
          </cell>
          <cell r="J327">
            <v>13888.216185825178</v>
          </cell>
          <cell r="K327">
            <v>11610.080006911736</v>
          </cell>
          <cell r="L327">
            <v>-4500.168375538914</v>
          </cell>
          <cell r="M327">
            <v>0</v>
          </cell>
          <cell r="N327">
            <v>7178.4849358015917</v>
          </cell>
          <cell r="O327">
            <v>27075.844249999995</v>
          </cell>
          <cell r="P327">
            <v>2698</v>
          </cell>
          <cell r="Q327">
            <v>1533</v>
          </cell>
          <cell r="R327">
            <v>0</v>
          </cell>
          <cell r="S327">
            <v>19656.377618052997</v>
          </cell>
          <cell r="T327">
            <v>16266.82960700167</v>
          </cell>
          <cell r="U327">
            <v>-4500.168375538914</v>
          </cell>
          <cell r="V327">
            <v>0</v>
          </cell>
          <cell r="W327">
            <v>11743.224493656431</v>
          </cell>
          <cell r="X327">
            <v>0</v>
          </cell>
          <cell r="Y327">
            <v>3466</v>
          </cell>
          <cell r="Z327">
            <v>1971</v>
          </cell>
          <cell r="AA327">
            <v>0</v>
          </cell>
          <cell r="AB327">
            <v>25695.208664575563</v>
          </cell>
          <cell r="AC327">
            <v>21092.780031281822</v>
          </cell>
          <cell r="AD327">
            <v>-4591.5929667441778</v>
          </cell>
          <cell r="AE327">
            <v>0</v>
          </cell>
          <cell r="AF327">
            <v>16469.6239561773</v>
          </cell>
          <cell r="AG327">
            <v>0</v>
          </cell>
          <cell r="AH327" t="str">
            <v>PH CO NTI</v>
          </cell>
          <cell r="AI327" t="str">
            <v>PH CO NTI</v>
          </cell>
          <cell r="AJ327" t="str">
            <v>PH VA</v>
          </cell>
          <cell r="AK327" t="str">
            <v>PH CO NTI</v>
          </cell>
          <cell r="AL327" t="str">
            <v>PH CO NTI</v>
          </cell>
          <cell r="AM327" t="str">
            <v>PH CO NTI</v>
          </cell>
          <cell r="AN327" t="str">
            <v>PH CO NTI</v>
          </cell>
          <cell r="AO327" t="str">
            <v>PH CO NTI</v>
          </cell>
        </row>
        <row r="328">
          <cell r="E328" t="str">
            <v>PH CO NTI</v>
          </cell>
          <cell r="F328" t="str">
            <v>PH VA</v>
          </cell>
          <cell r="G328">
            <v>1803.5</v>
          </cell>
          <cell r="H328">
            <v>812.5</v>
          </cell>
          <cell r="I328">
            <v>0</v>
          </cell>
          <cell r="J328">
            <v>6673.9697419306312</v>
          </cell>
          <cell r="K328">
            <v>5490.4523532213079</v>
          </cell>
          <cell r="L328">
            <v>-1513.5110710342965</v>
          </cell>
          <cell r="M328">
            <v>-25.207000000000001</v>
          </cell>
          <cell r="N328">
            <v>4122.9605165462708</v>
          </cell>
          <cell r="O328">
            <v>24368</v>
          </cell>
          <cell r="P328">
            <v>2524.8999999999996</v>
          </cell>
          <cell r="Q328">
            <v>1137.4999999999998</v>
          </cell>
          <cell r="R328">
            <v>0</v>
          </cell>
          <cell r="S328">
            <v>9617.7342889440024</v>
          </cell>
          <cell r="T328">
            <v>7861.5247562219929</v>
          </cell>
          <cell r="U328">
            <v>-1513.5110710342965</v>
          </cell>
          <cell r="V328">
            <v>-25.207000000000001</v>
          </cell>
          <cell r="W328">
            <v>6403.4482800904671</v>
          </cell>
          <cell r="X328">
            <v>0</v>
          </cell>
          <cell r="Y328">
            <v>3246.3</v>
          </cell>
          <cell r="Z328">
            <v>1462.5</v>
          </cell>
          <cell r="AA328">
            <v>0</v>
          </cell>
          <cell r="AB328">
            <v>12779.241144042304</v>
          </cell>
          <cell r="AC328">
            <v>10368.389838075876</v>
          </cell>
          <cell r="AD328">
            <v>-1598.1838343031905</v>
          </cell>
          <cell r="AE328">
            <v>-32.408999999999999</v>
          </cell>
          <cell r="AF328">
            <v>8809.0240050592347</v>
          </cell>
          <cell r="AG328">
            <v>0</v>
          </cell>
          <cell r="AH328" t="str">
            <v>PH CO NTI</v>
          </cell>
          <cell r="AI328" t="str">
            <v>PH CO NTI</v>
          </cell>
          <cell r="AJ328" t="str">
            <v>PH VA</v>
          </cell>
          <cell r="AK328" t="str">
            <v>PH CO NTI</v>
          </cell>
          <cell r="AL328" t="str">
            <v>PH CO NTI</v>
          </cell>
          <cell r="AM328" t="str">
            <v>PH CO NTI</v>
          </cell>
          <cell r="AN328" t="str">
            <v>PH CO NTI</v>
          </cell>
          <cell r="AO328" t="str">
            <v>PH CO NTI</v>
          </cell>
        </row>
        <row r="329">
          <cell r="E329" t="str">
            <v>PH CO NTI</v>
          </cell>
          <cell r="F329" t="str">
            <v>PH VA</v>
          </cell>
          <cell r="G329">
            <v>3031.2</v>
          </cell>
          <cell r="H329">
            <v>1965.6000000000001</v>
          </cell>
          <cell r="I329">
            <v>0</v>
          </cell>
          <cell r="J329">
            <v>15544.239561984823</v>
          </cell>
          <cell r="K329">
            <v>14113.994454566802</v>
          </cell>
          <cell r="L329">
            <v>-871.95903433625324</v>
          </cell>
          <cell r="M329">
            <v>0</v>
          </cell>
          <cell r="N329">
            <v>13351.478999092331</v>
          </cell>
          <cell r="O329">
            <v>31872.560442757956</v>
          </cell>
          <cell r="P329">
            <v>4546.8000000000011</v>
          </cell>
          <cell r="Q329">
            <v>2948.4000000000005</v>
          </cell>
          <cell r="R329">
            <v>0</v>
          </cell>
          <cell r="S329">
            <v>23854.514272241409</v>
          </cell>
          <cell r="T329">
            <v>21545.494331041406</v>
          </cell>
          <cell r="U329">
            <v>-871.95903433625324</v>
          </cell>
          <cell r="V329">
            <v>0</v>
          </cell>
          <cell r="W329">
            <v>20625.600795135593</v>
          </cell>
          <cell r="X329">
            <v>0</v>
          </cell>
          <cell r="Y329">
            <v>5052</v>
          </cell>
          <cell r="Z329">
            <v>3276</v>
          </cell>
          <cell r="AA329">
            <v>0</v>
          </cell>
          <cell r="AB329">
            <v>27123.029018220863</v>
          </cell>
          <cell r="AC329">
            <v>24421.062164717863</v>
          </cell>
          <cell r="AD329">
            <v>-3849.0595238066853</v>
          </cell>
          <cell r="AE329">
            <v>0</v>
          </cell>
          <cell r="AF329">
            <v>20516.214249166365</v>
          </cell>
          <cell r="AG329">
            <v>0</v>
          </cell>
          <cell r="AH329" t="str">
            <v>PH CO NTI</v>
          </cell>
          <cell r="AI329" t="str">
            <v>PH CO NTI</v>
          </cell>
          <cell r="AJ329" t="str">
            <v>PH VA</v>
          </cell>
          <cell r="AK329" t="str">
            <v>PH CO NTI</v>
          </cell>
          <cell r="AL329" t="str">
            <v>PH VA</v>
          </cell>
          <cell r="AM329" t="str">
            <v>PH VA</v>
          </cell>
          <cell r="AN329" t="str">
            <v>PH VA</v>
          </cell>
          <cell r="AO329" t="str">
            <v>PH VA</v>
          </cell>
        </row>
        <row r="330">
          <cell r="E330" t="str">
            <v>PH CO NTI</v>
          </cell>
          <cell r="F330" t="str">
            <v>PH VA</v>
          </cell>
          <cell r="G330">
            <v>1849</v>
          </cell>
          <cell r="H330">
            <v>880</v>
          </cell>
          <cell r="I330">
            <v>0</v>
          </cell>
          <cell r="J330">
            <v>7024.4809627836103</v>
          </cell>
          <cell r="K330">
            <v>5811.0551924101519</v>
          </cell>
          <cell r="L330">
            <v>-804.7860249855139</v>
          </cell>
          <cell r="M330">
            <v>-25.843999999999998</v>
          </cell>
          <cell r="N330">
            <v>5150.6951713803846</v>
          </cell>
          <cell r="O330">
            <v>23046</v>
          </cell>
          <cell r="P330">
            <v>2588.5999999999995</v>
          </cell>
          <cell r="Q330">
            <v>1232</v>
          </cell>
          <cell r="R330">
            <v>0</v>
          </cell>
          <cell r="S330">
            <v>10120.846472996767</v>
          </cell>
          <cell r="T330">
            <v>8320.2561939604821</v>
          </cell>
          <cell r="U330">
            <v>-804.7860249855139</v>
          </cell>
          <cell r="V330">
            <v>-25.843999999999998</v>
          </cell>
          <cell r="W330">
            <v>7566.8189419799846</v>
          </cell>
          <cell r="X330">
            <v>0</v>
          </cell>
          <cell r="Y330">
            <v>3328.2000000000003</v>
          </cell>
          <cell r="Z330">
            <v>1584</v>
          </cell>
          <cell r="AA330">
            <v>0</v>
          </cell>
          <cell r="AB330">
            <v>13444.801137741873</v>
          </cell>
          <cell r="AC330">
            <v>10973.025791552467</v>
          </cell>
          <cell r="AD330">
            <v>-890.81434409973269</v>
          </cell>
          <cell r="AE330">
            <v>-33.228000000000002</v>
          </cell>
          <cell r="AF330">
            <v>10115.563407576483</v>
          </cell>
          <cell r="AG330">
            <v>0</v>
          </cell>
          <cell r="AH330" t="str">
            <v>PH CO NTI</v>
          </cell>
          <cell r="AI330" t="str">
            <v>PH CO NTI</v>
          </cell>
          <cell r="AJ330" t="str">
            <v>PH VA</v>
          </cell>
          <cell r="AK330" t="str">
            <v>PH CO NTI</v>
          </cell>
          <cell r="AL330" t="str">
            <v>PH CO NTI</v>
          </cell>
          <cell r="AM330" t="str">
            <v>PH CO NTI</v>
          </cell>
          <cell r="AN330" t="str">
            <v>PH CO NTI</v>
          </cell>
          <cell r="AO330" t="str">
            <v>PH CO NTI</v>
          </cell>
        </row>
        <row r="331">
          <cell r="E331" t="str">
            <v>PH CO NTI</v>
          </cell>
          <cell r="F331" t="str">
            <v>PH VA</v>
          </cell>
          <cell r="G331">
            <v>1831</v>
          </cell>
          <cell r="H331">
            <v>1330</v>
          </cell>
          <cell r="I331">
            <v>0</v>
          </cell>
          <cell r="J331">
            <v>9132.8829026640979</v>
          </cell>
          <cell r="K331">
            <v>8088.0626794369027</v>
          </cell>
          <cell r="L331">
            <v>-3063.0539015576519</v>
          </cell>
          <cell r="M331">
            <v>-25.55</v>
          </cell>
          <cell r="N331">
            <v>5163.9155610327261</v>
          </cell>
          <cell r="O331">
            <v>27459</v>
          </cell>
          <cell r="P331">
            <v>2563.4</v>
          </cell>
          <cell r="Q331">
            <v>1861.9999999999998</v>
          </cell>
          <cell r="R331">
            <v>0</v>
          </cell>
          <cell r="S331">
            <v>13117.185911691819</v>
          </cell>
          <cell r="T331">
            <v>11553.801404191605</v>
          </cell>
          <cell r="U331">
            <v>-3063.0539015576519</v>
          </cell>
          <cell r="V331">
            <v>-25.55</v>
          </cell>
          <cell r="W331">
            <v>8534.8600255008187</v>
          </cell>
          <cell r="X331">
            <v>0</v>
          </cell>
          <cell r="Y331">
            <v>3295.8</v>
          </cell>
          <cell r="Z331">
            <v>2394</v>
          </cell>
          <cell r="AA331">
            <v>0</v>
          </cell>
          <cell r="AB331">
            <v>17364.520386598262</v>
          </cell>
          <cell r="AC331">
            <v>15199.506849838686</v>
          </cell>
          <cell r="AD331">
            <v>-3148.4565795124895</v>
          </cell>
          <cell r="AE331">
            <v>-32.85</v>
          </cell>
          <cell r="AF331">
            <v>12074.633756263795</v>
          </cell>
          <cell r="AG331">
            <v>0</v>
          </cell>
          <cell r="AH331" t="str">
            <v>PH CO NTI</v>
          </cell>
          <cell r="AI331" t="str">
            <v>PH CO NTI</v>
          </cell>
          <cell r="AJ331" t="str">
            <v>PH VA</v>
          </cell>
          <cell r="AK331" t="str">
            <v>PH CO NTI</v>
          </cell>
          <cell r="AL331" t="str">
            <v>PH CO NTI</v>
          </cell>
          <cell r="AM331" t="str">
            <v>PH CO NTI</v>
          </cell>
          <cell r="AN331" t="str">
            <v>PH CO NTI</v>
          </cell>
          <cell r="AO331" t="str">
            <v>PH CO NTI</v>
          </cell>
        </row>
        <row r="332">
          <cell r="E332" t="str">
            <v>PH CO NTI</v>
          </cell>
          <cell r="F332" t="str">
            <v>PH VA</v>
          </cell>
          <cell r="G332">
            <v>1540</v>
          </cell>
          <cell r="H332">
            <v>590.5</v>
          </cell>
          <cell r="I332">
            <v>0</v>
          </cell>
          <cell r="J332">
            <v>10011.318159151813</v>
          </cell>
          <cell r="K332">
            <v>8127.870230234168</v>
          </cell>
          <cell r="L332">
            <v>-2214.5553916279046</v>
          </cell>
          <cell r="M332">
            <v>0</v>
          </cell>
          <cell r="N332">
            <v>5979.0814172597311</v>
          </cell>
          <cell r="O332">
            <v>22967.923749999998</v>
          </cell>
          <cell r="P332">
            <v>2152.7999999999997</v>
          </cell>
          <cell r="Q332">
            <v>826.69999999999993</v>
          </cell>
          <cell r="R332">
            <v>0</v>
          </cell>
          <cell r="S332">
            <v>14153.166274710002</v>
          </cell>
          <cell r="T332">
            <v>11340.912824062898</v>
          </cell>
          <cell r="U332">
            <v>-2214.5553916279046</v>
          </cell>
          <cell r="V332">
            <v>0</v>
          </cell>
          <cell r="W332">
            <v>9110.9922804099624</v>
          </cell>
          <cell r="X332">
            <v>0</v>
          </cell>
          <cell r="Y332">
            <v>2765.6</v>
          </cell>
          <cell r="Z332">
            <v>1062.8999999999999</v>
          </cell>
          <cell r="AA332">
            <v>0</v>
          </cell>
          <cell r="AB332">
            <v>18466.030900349917</v>
          </cell>
          <cell r="AC332">
            <v>14649.797750780835</v>
          </cell>
          <cell r="AD332">
            <v>-2294.6688441715532</v>
          </cell>
          <cell r="AE332">
            <v>0</v>
          </cell>
          <cell r="AF332">
            <v>12334.483425141327</v>
          </cell>
          <cell r="AG332">
            <v>0</v>
          </cell>
          <cell r="AH332" t="str">
            <v>PH CO NTI</v>
          </cell>
          <cell r="AI332" t="str">
            <v>PH CO NTI</v>
          </cell>
          <cell r="AJ332" t="str">
            <v>PH VA</v>
          </cell>
          <cell r="AK332" t="str">
            <v>PH CO NTI</v>
          </cell>
          <cell r="AL332" t="str">
            <v>PH CO NTI</v>
          </cell>
          <cell r="AM332" t="str">
            <v>PH CO NTI</v>
          </cell>
          <cell r="AN332" t="str">
            <v>PH CO NTI</v>
          </cell>
          <cell r="AO332" t="str">
            <v>PH CO NTI</v>
          </cell>
        </row>
        <row r="333">
          <cell r="E333" t="str">
            <v>PH CO NTI</v>
          </cell>
          <cell r="F333" t="str">
            <v>PH VA</v>
          </cell>
          <cell r="G333">
            <v>1454</v>
          </cell>
          <cell r="H333">
            <v>630</v>
          </cell>
          <cell r="I333">
            <v>0</v>
          </cell>
          <cell r="J333">
            <v>12357.799906098668</v>
          </cell>
          <cell r="K333">
            <v>9664.086795645173</v>
          </cell>
          <cell r="L333">
            <v>-2065.5564287083062</v>
          </cell>
          <cell r="M333">
            <v>-20.244</v>
          </cell>
          <cell r="N333">
            <v>7754.7706264856142</v>
          </cell>
          <cell r="O333">
            <v>20479.36435</v>
          </cell>
          <cell r="P333">
            <v>2032.3999999999999</v>
          </cell>
          <cell r="Q333">
            <v>882</v>
          </cell>
          <cell r="R333">
            <v>0</v>
          </cell>
          <cell r="S333">
            <v>17333.328092838539</v>
          </cell>
          <cell r="T333">
            <v>13482.392785905469</v>
          </cell>
          <cell r="U333">
            <v>-2065.5564287083062</v>
          </cell>
          <cell r="V333">
            <v>-20.244</v>
          </cell>
          <cell r="W333">
            <v>11500.907260798664</v>
          </cell>
          <cell r="X333">
            <v>0</v>
          </cell>
          <cell r="Y333">
            <v>2610.8000000000002</v>
          </cell>
          <cell r="Z333">
            <v>1134</v>
          </cell>
          <cell r="AA333">
            <v>0</v>
          </cell>
          <cell r="AB333">
            <v>22491.9610528587</v>
          </cell>
          <cell r="AC333">
            <v>17417.988962459614</v>
          </cell>
          <cell r="AD333">
            <v>-2139.66777335813</v>
          </cell>
          <cell r="AE333">
            <v>-26.027999999999999</v>
          </cell>
          <cell r="AF333">
            <v>15355.418282908951</v>
          </cell>
          <cell r="AG333">
            <v>0</v>
          </cell>
          <cell r="AH333" t="str">
            <v>PH CO NTI</v>
          </cell>
          <cell r="AI333" t="str">
            <v>PH CO NTI</v>
          </cell>
          <cell r="AJ333" t="str">
            <v>PH VA</v>
          </cell>
          <cell r="AK333" t="str">
            <v>PH CO NTI</v>
          </cell>
          <cell r="AL333" t="str">
            <v>PH CO NTI</v>
          </cell>
          <cell r="AM333" t="str">
            <v>PH CO NTI</v>
          </cell>
          <cell r="AN333" t="str">
            <v>PH CO NTI</v>
          </cell>
          <cell r="AO333" t="str">
            <v>PH CO NTI</v>
          </cell>
        </row>
        <row r="334">
          <cell r="E334" t="str">
            <v>PH CO NTI</v>
          </cell>
          <cell r="F334" t="str">
            <v>PH VA</v>
          </cell>
          <cell r="G334">
            <v>1440</v>
          </cell>
          <cell r="H334">
            <v>769</v>
          </cell>
          <cell r="I334">
            <v>0</v>
          </cell>
          <cell r="J334">
            <v>12771.366771665806</v>
          </cell>
          <cell r="K334">
            <v>10845.139271133661</v>
          </cell>
          <cell r="L334">
            <v>-1632.4275487800103</v>
          </cell>
          <cell r="M334">
            <v>-20.047999999999995</v>
          </cell>
          <cell r="N334">
            <v>9363.6971607849773</v>
          </cell>
          <cell r="O334">
            <v>22426.104330000006</v>
          </cell>
          <cell r="P334">
            <v>2012.7999999999997</v>
          </cell>
          <cell r="Q334">
            <v>1076.5999999999999</v>
          </cell>
          <cell r="R334">
            <v>0</v>
          </cell>
          <cell r="S334">
            <v>17916.061136718072</v>
          </cell>
          <cell r="T334">
            <v>15140.377687362425</v>
          </cell>
          <cell r="U334">
            <v>-1632.4275487800103</v>
          </cell>
          <cell r="V334">
            <v>-20.047999999999995</v>
          </cell>
          <cell r="W334">
            <v>13584.899306325071</v>
          </cell>
          <cell r="X334">
            <v>0</v>
          </cell>
          <cell r="Y334">
            <v>2585.6000000000004</v>
          </cell>
          <cell r="Z334">
            <v>1384.2</v>
          </cell>
          <cell r="AA334">
            <v>0</v>
          </cell>
          <cell r="AB334">
            <v>23246.828914669757</v>
          </cell>
          <cell r="AC334">
            <v>19556.512138506801</v>
          </cell>
          <cell r="AD334">
            <v>-1706.1217993235805</v>
          </cell>
          <cell r="AE334">
            <v>-25.776000000000003</v>
          </cell>
          <cell r="AF334">
            <v>17917.879306616309</v>
          </cell>
          <cell r="AG334">
            <v>0</v>
          </cell>
          <cell r="AH334" t="str">
            <v>PH CO NTI</v>
          </cell>
          <cell r="AI334" t="str">
            <v>PH CO NTI</v>
          </cell>
          <cell r="AJ334" t="str">
            <v>PH VA</v>
          </cell>
          <cell r="AK334" t="str">
            <v>PH CO NTI</v>
          </cell>
          <cell r="AL334" t="str">
            <v>PH CO NTI</v>
          </cell>
          <cell r="AM334" t="str">
            <v>PH CO NTI</v>
          </cell>
          <cell r="AN334" t="str">
            <v>PH CO NTI</v>
          </cell>
          <cell r="AO334" t="str">
            <v>PH CO NTI</v>
          </cell>
        </row>
        <row r="335">
          <cell r="E335" t="str">
            <v>PH DO NTI</v>
          </cell>
          <cell r="F335" t="str">
            <v>PH VA</v>
          </cell>
          <cell r="G335">
            <v>1634.3999999999999</v>
          </cell>
          <cell r="H335">
            <v>650.88000000000011</v>
          </cell>
          <cell r="I335">
            <v>0</v>
          </cell>
          <cell r="J335">
            <v>9993.6389647647502</v>
          </cell>
          <cell r="K335">
            <v>6936.4513058539223</v>
          </cell>
          <cell r="L335">
            <v>0</v>
          </cell>
          <cell r="M335">
            <v>0</v>
          </cell>
          <cell r="N335">
            <v>6916.5388977604543</v>
          </cell>
          <cell r="O335">
            <v>1401.8350800000001</v>
          </cell>
          <cell r="P335">
            <v>2451.6000000000004</v>
          </cell>
          <cell r="Q335">
            <v>976.32000000000016</v>
          </cell>
          <cell r="R335">
            <v>0</v>
          </cell>
          <cell r="S335">
            <v>15249.483739868514</v>
          </cell>
          <cell r="T335">
            <v>10567.564159638316</v>
          </cell>
          <cell r="U335">
            <v>0</v>
          </cell>
          <cell r="V335">
            <v>0</v>
          </cell>
          <cell r="W335">
            <v>10536.448348386073</v>
          </cell>
          <cell r="X335">
            <v>0</v>
          </cell>
          <cell r="Y335">
            <v>2724</v>
          </cell>
          <cell r="Z335">
            <v>1084.8000000000002</v>
          </cell>
          <cell r="AA335">
            <v>0</v>
          </cell>
          <cell r="AB335">
            <v>17281.54181723393</v>
          </cell>
          <cell r="AC335">
            <v>11951.488623163037</v>
          </cell>
          <cell r="AD335">
            <v>0</v>
          </cell>
          <cell r="AE335">
            <v>0</v>
          </cell>
          <cell r="AF335">
            <v>11915.255989615982</v>
          </cell>
          <cell r="AG335">
            <v>0</v>
          </cell>
          <cell r="AH335" t="str">
            <v>PH DO NTI</v>
          </cell>
          <cell r="AI335" t="str">
            <v>PH DO NTI</v>
          </cell>
          <cell r="AJ335" t="str">
            <v>PH VA</v>
          </cell>
          <cell r="AK335" t="str">
            <v>PH DO NTI</v>
          </cell>
          <cell r="AL335" t="str">
            <v>PH DO NTI</v>
          </cell>
          <cell r="AM335" t="str">
            <v>PH DO NTI</v>
          </cell>
          <cell r="AN335" t="str">
            <v>PH DO NTI</v>
          </cell>
          <cell r="AO335" t="str">
            <v>PH DO NTI</v>
          </cell>
        </row>
        <row r="336">
          <cell r="E336" t="str">
            <v>PH DO NTI</v>
          </cell>
          <cell r="F336" t="str">
            <v>PH VA</v>
          </cell>
          <cell r="G336">
            <v>2092.8000000000002</v>
          </cell>
          <cell r="H336">
            <v>605.52</v>
          </cell>
          <cell r="I336">
            <v>0</v>
          </cell>
          <cell r="J336">
            <v>9600.5812717388271</v>
          </cell>
          <cell r="K336">
            <v>6909.6472223939545</v>
          </cell>
          <cell r="L336">
            <v>0</v>
          </cell>
          <cell r="M336">
            <v>0</v>
          </cell>
          <cell r="N336">
            <v>6885.4935766954122</v>
          </cell>
          <cell r="O336">
            <v>1401.84</v>
          </cell>
          <cell r="P336">
            <v>3139.1999999999994</v>
          </cell>
          <cell r="Q336">
            <v>908.28</v>
          </cell>
          <cell r="R336">
            <v>0</v>
          </cell>
          <cell r="S336">
            <v>14716.749440265266</v>
          </cell>
          <cell r="T336">
            <v>10556.985328015448</v>
          </cell>
          <cell r="U336">
            <v>0</v>
          </cell>
          <cell r="V336">
            <v>0</v>
          </cell>
          <cell r="W336">
            <v>10519.242013541298</v>
          </cell>
          <cell r="X336">
            <v>0</v>
          </cell>
          <cell r="Y336">
            <v>3488</v>
          </cell>
          <cell r="Z336">
            <v>1009.2</v>
          </cell>
          <cell r="AA336">
            <v>0</v>
          </cell>
          <cell r="AB336">
            <v>16763.722655838163</v>
          </cell>
          <cell r="AC336">
            <v>11977.616978580521</v>
          </cell>
          <cell r="AD336">
            <v>0</v>
          </cell>
          <cell r="AE336">
            <v>0</v>
          </cell>
          <cell r="AF336">
            <v>11933.666985726177</v>
          </cell>
          <cell r="AG336">
            <v>0</v>
          </cell>
          <cell r="AH336" t="str">
            <v>PH DO NTI</v>
          </cell>
          <cell r="AI336" t="str">
            <v>PH DO NTI</v>
          </cell>
          <cell r="AJ336" t="str">
            <v>PH VA</v>
          </cell>
          <cell r="AK336" t="str">
            <v>PH DO NTI</v>
          </cell>
          <cell r="AL336" t="str">
            <v>PH DO NTI</v>
          </cell>
          <cell r="AM336" t="str">
            <v>PH DO NTI</v>
          </cell>
          <cell r="AN336" t="str">
            <v>PH DO NTI</v>
          </cell>
          <cell r="AO336" t="str">
            <v>PH DO NTI</v>
          </cell>
        </row>
        <row r="337">
          <cell r="E337" t="str">
            <v>PH CO NTI</v>
          </cell>
          <cell r="F337" t="str">
            <v>PH VA</v>
          </cell>
          <cell r="G337">
            <v>2743.2</v>
          </cell>
          <cell r="H337">
            <v>1751.6261243364399</v>
          </cell>
          <cell r="I337">
            <v>0</v>
          </cell>
          <cell r="J337">
            <v>17320.196928175959</v>
          </cell>
          <cell r="K337">
            <v>15521.750065910639</v>
          </cell>
          <cell r="L337">
            <v>-5651.97228908531</v>
          </cell>
          <cell r="M337">
            <v>-123.12000000000003</v>
          </cell>
          <cell r="N337">
            <v>9977.0256439405475</v>
          </cell>
          <cell r="O337">
            <v>33992.410931843187</v>
          </cell>
          <cell r="P337">
            <v>4114.8000000000011</v>
          </cell>
          <cell r="Q337">
            <v>2627.4391865046605</v>
          </cell>
          <cell r="R337">
            <v>0</v>
          </cell>
          <cell r="S337">
            <v>26503.070117999971</v>
          </cell>
          <cell r="T337">
            <v>23643.7517055387</v>
          </cell>
          <cell r="U337">
            <v>-5651.97228908531</v>
          </cell>
          <cell r="V337">
            <v>-123.12000000000003</v>
          </cell>
          <cell r="W337">
            <v>17920.080433727038</v>
          </cell>
          <cell r="X337">
            <v>0</v>
          </cell>
          <cell r="Y337">
            <v>4572</v>
          </cell>
          <cell r="Z337">
            <v>2919.3768738940666</v>
          </cell>
          <cell r="AA337">
            <v>0</v>
          </cell>
          <cell r="AB337">
            <v>30129.399824186265</v>
          </cell>
          <cell r="AC337">
            <v>26737.292090159634</v>
          </cell>
          <cell r="AD337">
            <v>-5724.3407762197157</v>
          </cell>
          <cell r="AE337">
            <v>-136.80000000000001</v>
          </cell>
          <cell r="AF337">
            <v>20921.471425492058</v>
          </cell>
          <cell r="AG337">
            <v>0</v>
          </cell>
          <cell r="AH337" t="str">
            <v>PH CO NTI</v>
          </cell>
          <cell r="AI337" t="str">
            <v>PH CO NTI</v>
          </cell>
          <cell r="AJ337" t="str">
            <v>PH VA</v>
          </cell>
          <cell r="AK337" t="str">
            <v>PH CO NTI</v>
          </cell>
          <cell r="AL337" t="str">
            <v>PH CO NTI</v>
          </cell>
          <cell r="AM337" t="str">
            <v>PH CO NTI</v>
          </cell>
          <cell r="AN337" t="str">
            <v>PH CO NTI</v>
          </cell>
          <cell r="AO337" t="str">
            <v>PH CO NTI</v>
          </cell>
        </row>
        <row r="338">
          <cell r="E338" t="str">
            <v>PH CO NTI</v>
          </cell>
          <cell r="F338" t="str">
            <v>PH VA</v>
          </cell>
          <cell r="G338">
            <v>1807.2</v>
          </cell>
          <cell r="H338">
            <v>863.31920443430056</v>
          </cell>
          <cell r="I338">
            <v>0</v>
          </cell>
          <cell r="J338">
            <v>9208.570361573833</v>
          </cell>
          <cell r="K338">
            <v>6525.3186363373134</v>
          </cell>
          <cell r="L338">
            <v>-866.97030616285622</v>
          </cell>
          <cell r="M338">
            <v>-21</v>
          </cell>
          <cell r="N338">
            <v>5717.1155168318901</v>
          </cell>
          <cell r="O338">
            <v>20136.628867133571</v>
          </cell>
          <cell r="P338">
            <v>2108.4</v>
          </cell>
          <cell r="Q338">
            <v>1007.2057385066839</v>
          </cell>
          <cell r="R338">
            <v>0</v>
          </cell>
          <cell r="S338">
            <v>10888.714788408543</v>
          </cell>
          <cell r="T338">
            <v>7662.999622088566</v>
          </cell>
          <cell r="U338">
            <v>-866.97030616285622</v>
          </cell>
          <cell r="V338">
            <v>-21</v>
          </cell>
          <cell r="W338">
            <v>6792.9918272462746</v>
          </cell>
          <cell r="X338">
            <v>0</v>
          </cell>
          <cell r="Y338">
            <v>2710.8</v>
          </cell>
          <cell r="Z338">
            <v>1294.9788066514511</v>
          </cell>
          <cell r="AA338">
            <v>0</v>
          </cell>
          <cell r="AB338">
            <v>14190.21150828081</v>
          </cell>
          <cell r="AC338">
            <v>9915.4941348448119</v>
          </cell>
          <cell r="AD338">
            <v>-935.11194693102993</v>
          </cell>
          <cell r="AE338">
            <v>-27</v>
          </cell>
          <cell r="AF338">
            <v>8940.3172030509922</v>
          </cell>
          <cell r="AG338">
            <v>0</v>
          </cell>
          <cell r="AH338" t="str">
            <v>PH VA</v>
          </cell>
          <cell r="AI338" t="str">
            <v>PH VA</v>
          </cell>
          <cell r="AJ338" t="str">
            <v>PH VA</v>
          </cell>
          <cell r="AK338" t="str">
            <v>PH VA</v>
          </cell>
          <cell r="AL338" t="str">
            <v>PH VA</v>
          </cell>
          <cell r="AM338" t="str">
            <v>PH VA</v>
          </cell>
          <cell r="AN338" t="str">
            <v>PH VA</v>
          </cell>
          <cell r="AO338" t="str">
            <v>PH VA</v>
          </cell>
        </row>
        <row r="339">
          <cell r="E339" t="str">
            <v>PH CO NTI</v>
          </cell>
          <cell r="F339" t="str">
            <v>PH VA</v>
          </cell>
          <cell r="G339">
            <v>1696</v>
          </cell>
          <cell r="H339">
            <v>420</v>
          </cell>
          <cell r="I339">
            <v>0</v>
          </cell>
          <cell r="J339">
            <v>7668.5650793234608</v>
          </cell>
          <cell r="K339">
            <v>5928.3755450942999</v>
          </cell>
          <cell r="L339">
            <v>-1881.4994665654388</v>
          </cell>
          <cell r="M339">
            <v>-31.08</v>
          </cell>
          <cell r="N339">
            <v>4148.2812969060142</v>
          </cell>
          <cell r="O339">
            <v>42750.78</v>
          </cell>
          <cell r="P339">
            <v>3116.4</v>
          </cell>
          <cell r="Q339">
            <v>854.7</v>
          </cell>
          <cell r="R339">
            <v>0</v>
          </cell>
          <cell r="S339">
            <v>16473.047482667491</v>
          </cell>
          <cell r="T339">
            <v>13138.754813155148</v>
          </cell>
          <cell r="U339">
            <v>-1881.4994665654388</v>
          </cell>
          <cell r="V339">
            <v>-31.08</v>
          </cell>
          <cell r="W339">
            <v>11098.768972764205</v>
          </cell>
          <cell r="X339">
            <v>0</v>
          </cell>
          <cell r="Y339">
            <v>4006.8</v>
          </cell>
          <cell r="Z339">
            <v>1098.9000000000001</v>
          </cell>
          <cell r="AA339">
            <v>0</v>
          </cell>
          <cell r="AB339">
            <v>20435.374175233876</v>
          </cell>
          <cell r="AC339">
            <v>15957.538134910865</v>
          </cell>
          <cell r="AD339">
            <v>-1966.6548614432863</v>
          </cell>
          <cell r="AE339">
            <v>-39.96</v>
          </cell>
          <cell r="AF339">
            <v>13742.676071711016</v>
          </cell>
          <cell r="AG339">
            <v>0</v>
          </cell>
          <cell r="AH339" t="str">
            <v>PH CO NTI</v>
          </cell>
          <cell r="AI339" t="str">
            <v>PH CO NTI</v>
          </cell>
          <cell r="AJ339" t="str">
            <v>PH VA</v>
          </cell>
          <cell r="AK339" t="str">
            <v>PH CO NTI</v>
          </cell>
          <cell r="AL339" t="str">
            <v>PH CO NTI</v>
          </cell>
          <cell r="AM339" t="str">
            <v>PH CO NTI</v>
          </cell>
          <cell r="AN339" t="str">
            <v>PH CO NTI</v>
          </cell>
          <cell r="AO339" t="str">
            <v>PH CO NTI</v>
          </cell>
        </row>
        <row r="340">
          <cell r="E340" t="str">
            <v>PH CO NTI</v>
          </cell>
          <cell r="F340" t="str">
            <v>PH VA</v>
          </cell>
          <cell r="G340">
            <v>3064</v>
          </cell>
          <cell r="H340">
            <v>1125.5999999999999</v>
          </cell>
          <cell r="I340">
            <v>0</v>
          </cell>
          <cell r="J340">
            <v>12483.554429042464</v>
          </cell>
          <cell r="K340">
            <v>10480.021521080222</v>
          </cell>
          <cell r="L340">
            <v>-926.52830729139055</v>
          </cell>
          <cell r="M340">
            <v>-137.16</v>
          </cell>
          <cell r="N340">
            <v>9674.8342247997261</v>
          </cell>
          <cell r="O340">
            <v>36758.731647000015</v>
          </cell>
          <cell r="P340">
            <v>4588</v>
          </cell>
          <cell r="Q340">
            <v>1688.3999999999999</v>
          </cell>
          <cell r="R340">
            <v>0</v>
          </cell>
          <cell r="S340">
            <v>18679.779613806873</v>
          </cell>
          <cell r="T340">
            <v>15494.398575363175</v>
          </cell>
          <cell r="U340">
            <v>-926.52830729139055</v>
          </cell>
          <cell r="V340">
            <v>-137.16</v>
          </cell>
          <cell r="W340">
            <v>14502.651824279175</v>
          </cell>
          <cell r="X340">
            <v>0</v>
          </cell>
          <cell r="Y340">
            <v>5096</v>
          </cell>
          <cell r="Z340">
            <v>1876</v>
          </cell>
          <cell r="AA340">
            <v>0</v>
          </cell>
          <cell r="AB340">
            <v>21231.551722873362</v>
          </cell>
          <cell r="AC340">
            <v>17452.624685843693</v>
          </cell>
          <cell r="AD340">
            <v>-1003.610663436795</v>
          </cell>
          <cell r="AE340">
            <v>-152.4</v>
          </cell>
          <cell r="AF340">
            <v>16365.829161517444</v>
          </cell>
          <cell r="AG340">
            <v>0</v>
          </cell>
          <cell r="AH340" t="str">
            <v>PH CO NTI</v>
          </cell>
          <cell r="AI340" t="str">
            <v>PH CO NTI</v>
          </cell>
          <cell r="AJ340" t="str">
            <v>PH VA</v>
          </cell>
          <cell r="AK340" t="str">
            <v>PH CO NTI</v>
          </cell>
          <cell r="AL340" t="str">
            <v>PH CO NTI</v>
          </cell>
          <cell r="AM340" t="str">
            <v>PH CO NTI</v>
          </cell>
          <cell r="AN340" t="str">
            <v>PH CO NTI</v>
          </cell>
          <cell r="AO340" t="str">
            <v>PH CO NTI</v>
          </cell>
        </row>
        <row r="341">
          <cell r="E341" t="str">
            <v>PH CO NTI</v>
          </cell>
          <cell r="F341" t="str">
            <v>PH VA</v>
          </cell>
          <cell r="G341">
            <v>1326</v>
          </cell>
          <cell r="H341">
            <v>597.95999999999992</v>
          </cell>
          <cell r="I341">
            <v>0</v>
          </cell>
          <cell r="J341">
            <v>9126.3836432210919</v>
          </cell>
          <cell r="K341">
            <v>7464.2840621413998</v>
          </cell>
          <cell r="L341">
            <v>-2258.605021047727</v>
          </cell>
          <cell r="M341">
            <v>-18.479999999999997</v>
          </cell>
          <cell r="N341">
            <v>5321.6245027153682</v>
          </cell>
          <cell r="O341">
            <v>25974.259705828863</v>
          </cell>
          <cell r="P341">
            <v>1856.3999999999996</v>
          </cell>
          <cell r="Q341">
            <v>837.14399999999978</v>
          </cell>
          <cell r="R341">
            <v>0</v>
          </cell>
          <cell r="S341">
            <v>12915.407343053177</v>
          </cell>
          <cell r="T341">
            <v>10504.64368775619</v>
          </cell>
          <cell r="U341">
            <v>-2258.605021047727</v>
          </cell>
          <cell r="V341">
            <v>-18.479999999999997</v>
          </cell>
          <cell r="W341">
            <v>8280.1443149423649</v>
          </cell>
          <cell r="X341">
            <v>0</v>
          </cell>
          <cell r="Y341">
            <v>2386.8000000000002</v>
          </cell>
          <cell r="Z341">
            <v>1076.328</v>
          </cell>
          <cell r="AA341">
            <v>0</v>
          </cell>
          <cell r="AB341">
            <v>16786.914316094051</v>
          </cell>
          <cell r="AC341">
            <v>13575.276058839134</v>
          </cell>
          <cell r="AD341">
            <v>-2321.1013382402593</v>
          </cell>
          <cell r="AE341">
            <v>-23.76</v>
          </cell>
          <cell r="AF341">
            <v>11263.645815951631</v>
          </cell>
          <cell r="AG341">
            <v>0</v>
          </cell>
          <cell r="AH341" t="str">
            <v>PH CO NTI</v>
          </cell>
          <cell r="AI341" t="str">
            <v>PH CO NTI</v>
          </cell>
          <cell r="AJ341" t="str">
            <v>PH VA</v>
          </cell>
          <cell r="AK341" t="str">
            <v>PH CO NTI</v>
          </cell>
          <cell r="AL341" t="str">
            <v>PH CO NTI</v>
          </cell>
          <cell r="AM341" t="str">
            <v>PH CO NTI</v>
          </cell>
          <cell r="AN341" t="str">
            <v>PH CO NTI</v>
          </cell>
          <cell r="AO341" t="str">
            <v>PH CO NTI</v>
          </cell>
        </row>
        <row r="342">
          <cell r="E342" t="str">
            <v>PH CO NTI</v>
          </cell>
          <cell r="F342" t="str">
            <v>PH VA</v>
          </cell>
          <cell r="G342">
            <v>1806</v>
          </cell>
          <cell r="H342">
            <v>1008</v>
          </cell>
          <cell r="I342">
            <v>0</v>
          </cell>
          <cell r="J342">
            <v>10793.723525727506</v>
          </cell>
          <cell r="K342">
            <v>6844.3926745447025</v>
          </cell>
          <cell r="L342">
            <v>-1574.8779792062808</v>
          </cell>
          <cell r="M342">
            <v>-25.2</v>
          </cell>
          <cell r="N342">
            <v>5354.4538382194869</v>
          </cell>
          <cell r="O342">
            <v>24837.056589776847</v>
          </cell>
          <cell r="P342">
            <v>2528.4</v>
          </cell>
          <cell r="Q342">
            <v>1411.2</v>
          </cell>
          <cell r="R342">
            <v>0</v>
          </cell>
          <cell r="S342">
            <v>15319.512612668177</v>
          </cell>
          <cell r="T342">
            <v>9676.1436367594069</v>
          </cell>
          <cell r="U342">
            <v>-1574.8779792062808</v>
          </cell>
          <cell r="V342">
            <v>-25.2</v>
          </cell>
          <cell r="W342">
            <v>8070.1334674481868</v>
          </cell>
          <cell r="X342">
            <v>0</v>
          </cell>
          <cell r="Y342">
            <v>3250.8</v>
          </cell>
          <cell r="Z342">
            <v>1814.4</v>
          </cell>
          <cell r="AA342">
            <v>0</v>
          </cell>
          <cell r="AB342">
            <v>19969.444058866222</v>
          </cell>
          <cell r="AC342">
            <v>12560.84078403971</v>
          </cell>
          <cell r="AD342">
            <v>-1652.4284926005232</v>
          </cell>
          <cell r="AE342">
            <v>-32.4</v>
          </cell>
          <cell r="AF342">
            <v>10830.996677241723</v>
          </cell>
          <cell r="AG342">
            <v>0</v>
          </cell>
          <cell r="AH342" t="str">
            <v>PH CO NTI</v>
          </cell>
          <cell r="AI342" t="str">
            <v>PH CO NTI</v>
          </cell>
          <cell r="AJ342" t="str">
            <v>PH VA</v>
          </cell>
          <cell r="AK342" t="str">
            <v>PH CO NTI</v>
          </cell>
          <cell r="AL342" t="str">
            <v>PH CO NTI</v>
          </cell>
          <cell r="AM342" t="str">
            <v>PH CO NTI</v>
          </cell>
          <cell r="AN342" t="str">
            <v>PH CO NTI</v>
          </cell>
          <cell r="AO342" t="str">
            <v>PH CO NTI</v>
          </cell>
        </row>
        <row r="343">
          <cell r="E343" t="str">
            <v>PH CO NTI</v>
          </cell>
          <cell r="F343" t="str">
            <v>PH VA</v>
          </cell>
          <cell r="G343">
            <v>1626</v>
          </cell>
          <cell r="H343">
            <v>729</v>
          </cell>
          <cell r="I343">
            <v>0</v>
          </cell>
          <cell r="J343">
            <v>10583.303047535672</v>
          </cell>
          <cell r="K343">
            <v>8506.0844980811453</v>
          </cell>
          <cell r="L343">
            <v>-1548.133375380226</v>
          </cell>
          <cell r="M343">
            <v>-22.68</v>
          </cell>
          <cell r="N343">
            <v>6992.4866434590094</v>
          </cell>
          <cell r="O343">
            <v>41607.313025873307</v>
          </cell>
          <cell r="P343">
            <v>2276.4</v>
          </cell>
          <cell r="Q343">
            <v>1020.6</v>
          </cell>
          <cell r="R343">
            <v>0</v>
          </cell>
          <cell r="S343">
            <v>14949.139578637056</v>
          </cell>
          <cell r="T343">
            <v>11938.158403573158</v>
          </cell>
          <cell r="U343">
            <v>-1548.133375380226</v>
          </cell>
          <cell r="V343">
            <v>-22.68</v>
          </cell>
          <cell r="W343">
            <v>10365.839903621618</v>
          </cell>
          <cell r="X343">
            <v>0</v>
          </cell>
          <cell r="Y343">
            <v>2926.8</v>
          </cell>
          <cell r="Z343">
            <v>1312.2</v>
          </cell>
          <cell r="AA343">
            <v>0</v>
          </cell>
          <cell r="AB343">
            <v>19393.864757324718</v>
          </cell>
          <cell r="AC343">
            <v>15385.044399878852</v>
          </cell>
          <cell r="AD343">
            <v>-1620.0385651988272</v>
          </cell>
          <cell r="AE343">
            <v>-29.16</v>
          </cell>
          <cell r="AF343">
            <v>13696.749839538956</v>
          </cell>
          <cell r="AG343">
            <v>0</v>
          </cell>
          <cell r="AH343" t="str">
            <v>PH CO NTI</v>
          </cell>
          <cell r="AI343" t="str">
            <v>PH CO NTI</v>
          </cell>
          <cell r="AJ343" t="str">
            <v>PH VA</v>
          </cell>
          <cell r="AK343" t="str">
            <v>PH CO NTI</v>
          </cell>
          <cell r="AL343" t="str">
            <v>PH CO NTI</v>
          </cell>
          <cell r="AM343" t="str">
            <v>PH CO NTI</v>
          </cell>
          <cell r="AN343" t="str">
            <v>PH CO NTI</v>
          </cell>
          <cell r="AO343" t="str">
            <v>PH CO NTI</v>
          </cell>
        </row>
        <row r="344">
          <cell r="E344" t="str">
            <v>PH DO NTS</v>
          </cell>
          <cell r="F344" t="str">
            <v>PH VA</v>
          </cell>
          <cell r="G344">
            <v>2195.7599999999998</v>
          </cell>
          <cell r="H344">
            <v>657.71999999999991</v>
          </cell>
          <cell r="I344">
            <v>0</v>
          </cell>
          <cell r="J344">
            <v>8210.0944488841124</v>
          </cell>
          <cell r="K344">
            <v>5914.4138476127246</v>
          </cell>
          <cell r="L344">
            <v>0</v>
          </cell>
          <cell r="M344">
            <v>0</v>
          </cell>
          <cell r="N344">
            <v>5780.5038907681728</v>
          </cell>
          <cell r="O344">
            <v>1402</v>
          </cell>
          <cell r="P344">
            <v>3136.8</v>
          </cell>
          <cell r="Q344">
            <v>939.59999999999991</v>
          </cell>
          <cell r="R344">
            <v>0</v>
          </cell>
          <cell r="S344">
            <v>11014.603724369337</v>
          </cell>
          <cell r="T344">
            <v>7600.0338820584157</v>
          </cell>
          <cell r="U344">
            <v>0</v>
          </cell>
          <cell r="V344">
            <v>0</v>
          </cell>
          <cell r="W344">
            <v>7400.8576987629995</v>
          </cell>
          <cell r="X344">
            <v>0</v>
          </cell>
          <cell r="Y344">
            <v>3136.8</v>
          </cell>
          <cell r="Z344">
            <v>939.59999999999991</v>
          </cell>
          <cell r="AA344">
            <v>0</v>
          </cell>
          <cell r="AB344">
            <v>10472.642890036803</v>
          </cell>
          <cell r="AC344">
            <v>6908.4578761318662</v>
          </cell>
          <cell r="AD344">
            <v>0</v>
          </cell>
          <cell r="AE344">
            <v>0</v>
          </cell>
          <cell r="AF344">
            <v>6700.5544503967349</v>
          </cell>
          <cell r="AG344">
            <v>0</v>
          </cell>
          <cell r="AH344" t="str">
            <v>PH VA</v>
          </cell>
          <cell r="AI344" t="str">
            <v>PH VA</v>
          </cell>
          <cell r="AJ344" t="str">
            <v>PH VA</v>
          </cell>
          <cell r="AK344" t="str">
            <v>PH VA</v>
          </cell>
          <cell r="AL344" t="str">
            <v>PH VA</v>
          </cell>
          <cell r="AM344" t="str">
            <v>PH VA</v>
          </cell>
          <cell r="AN344" t="str">
            <v>PH VA</v>
          </cell>
          <cell r="AO344" t="str">
            <v>PH VA</v>
          </cell>
        </row>
        <row r="345">
          <cell r="E345" t="str">
            <v>RU CO NTI</v>
          </cell>
          <cell r="F345" t="str">
            <v>RU VA</v>
          </cell>
          <cell r="G345">
            <v>7760.8899960063336</v>
          </cell>
          <cell r="H345">
            <v>670.01852433082888</v>
          </cell>
          <cell r="I345">
            <v>8400</v>
          </cell>
          <cell r="J345">
            <v>22383.464724523539</v>
          </cell>
          <cell r="K345">
            <v>16524.96555492856</v>
          </cell>
          <cell r="L345">
            <v>-19729.166675</v>
          </cell>
          <cell r="M345">
            <v>-1253.3801551989545</v>
          </cell>
          <cell r="N345">
            <v>-8379.5801861743857</v>
          </cell>
          <cell r="O345">
            <v>94586.183122542381</v>
          </cell>
          <cell r="P345">
            <v>9978.2871377224292</v>
          </cell>
          <cell r="Q345">
            <v>861.4523884253515</v>
          </cell>
          <cell r="R345">
            <v>10800</v>
          </cell>
          <cell r="S345">
            <v>30772.918628893691</v>
          </cell>
          <cell r="T345">
            <v>22631.749527475036</v>
          </cell>
          <cell r="U345">
            <v>-2758.7771066108321</v>
          </cell>
          <cell r="V345">
            <v>-202.40409884178234</v>
          </cell>
          <cell r="W345">
            <v>15093.536876845255</v>
          </cell>
          <cell r="X345">
            <v>0</v>
          </cell>
          <cell r="Y345">
            <v>11086.985708580478</v>
          </cell>
          <cell r="Z345">
            <v>957.16932047261275</v>
          </cell>
          <cell r="AA345">
            <v>12000</v>
          </cell>
          <cell r="AB345">
            <v>36303.107416460662</v>
          </cell>
          <cell r="AC345">
            <v>26612.893279207732</v>
          </cell>
          <cell r="AD345">
            <v>-2929.1002443556495</v>
          </cell>
          <cell r="AE345">
            <v>276.95645908078041</v>
          </cell>
          <cell r="AF345">
            <v>19006.984587031002</v>
          </cell>
          <cell r="AG345">
            <v>0</v>
          </cell>
          <cell r="AH345" t="str">
            <v>RU CO NTI</v>
          </cell>
          <cell r="AI345" t="str">
            <v>RU CO NTI</v>
          </cell>
          <cell r="AJ345" t="str">
            <v>RU CO NTI</v>
          </cell>
          <cell r="AK345" t="str">
            <v>RU CO NTI</v>
          </cell>
          <cell r="AL345" t="str">
            <v>RU CO NTI</v>
          </cell>
          <cell r="AM345" t="str">
            <v>RU CO NTI</v>
          </cell>
          <cell r="AN345" t="str">
            <v>RU CO NTI</v>
          </cell>
          <cell r="AO345" t="str">
            <v>RU CO NTI</v>
          </cell>
        </row>
        <row r="346">
          <cell r="E346" t="str">
            <v>RU CO NTS</v>
          </cell>
          <cell r="F346" t="str">
            <v>RU VA</v>
          </cell>
          <cell r="G346">
            <v>5625</v>
          </cell>
          <cell r="H346">
            <v>2418.75</v>
          </cell>
          <cell r="I346">
            <v>8192.8125</v>
          </cell>
          <cell r="J346">
            <v>17428.359375</v>
          </cell>
          <cell r="K346">
            <v>13332.551325362796</v>
          </cell>
          <cell r="L346">
            <v>-3100</v>
          </cell>
          <cell r="M346">
            <v>-696.19999999999936</v>
          </cell>
          <cell r="N346">
            <v>8423.5408764767708</v>
          </cell>
          <cell r="O346">
            <v>73319.768336890484</v>
          </cell>
          <cell r="P346">
            <v>6750</v>
          </cell>
          <cell r="Q346">
            <v>2902.5</v>
          </cell>
          <cell r="R346">
            <v>9784.125</v>
          </cell>
          <cell r="S346">
            <v>22852.302166406251</v>
          </cell>
          <cell r="T346">
            <v>18204.674495871437</v>
          </cell>
          <cell r="U346">
            <v>-3326.3</v>
          </cell>
          <cell r="V346">
            <v>-184.74688000000015</v>
          </cell>
          <cell r="W346">
            <v>12727.957884032807</v>
          </cell>
          <cell r="X346">
            <v>15625</v>
          </cell>
          <cell r="Y346">
            <v>7500</v>
          </cell>
          <cell r="Z346">
            <v>3225</v>
          </cell>
          <cell r="AA346">
            <v>11321.250000000004</v>
          </cell>
          <cell r="AB346">
            <v>27551.396989787696</v>
          </cell>
          <cell r="AC346">
            <v>22432.203617762811</v>
          </cell>
          <cell r="AD346">
            <v>-3544.2372530959951</v>
          </cell>
          <cell r="AE346">
            <v>209.19771970927474</v>
          </cell>
          <cell r="AF346">
            <v>16766.002826833752</v>
          </cell>
          <cell r="AG346">
            <v>0</v>
          </cell>
          <cell r="AH346" t="str">
            <v>RU CO NTS</v>
          </cell>
          <cell r="AI346" t="str">
            <v>RU CO NTS</v>
          </cell>
          <cell r="AJ346" t="str">
            <v>RU CO NTS</v>
          </cell>
          <cell r="AK346" t="str">
            <v>RU CO NTS</v>
          </cell>
          <cell r="AL346" t="str">
            <v>RU CO NTS</v>
          </cell>
          <cell r="AM346" t="str">
            <v>RU CO NTS</v>
          </cell>
          <cell r="AN346" t="str">
            <v>RU CO NTS</v>
          </cell>
          <cell r="AO346" t="str">
            <v>RU CO NTS</v>
          </cell>
        </row>
        <row r="347">
          <cell r="E347" t="str">
            <v>RU CO NTS</v>
          </cell>
          <cell r="F347" t="str">
            <v>RU VA</v>
          </cell>
          <cell r="G347">
            <v>5599.9999999999991</v>
          </cell>
          <cell r="H347">
            <v>1007.9999999999999</v>
          </cell>
          <cell r="I347">
            <v>8399.1831138303023</v>
          </cell>
          <cell r="J347">
            <v>22098.052727801463</v>
          </cell>
          <cell r="K347">
            <v>20368.222769425112</v>
          </cell>
          <cell r="L347">
            <v>-3664</v>
          </cell>
          <cell r="M347">
            <v>-4170.3081943514408</v>
          </cell>
          <cell r="N347">
            <v>10284.338710782331</v>
          </cell>
          <cell r="O347">
            <v>119922.00000000003</v>
          </cell>
          <cell r="P347">
            <v>7200</v>
          </cell>
          <cell r="Q347">
            <v>1296</v>
          </cell>
          <cell r="R347">
            <v>10798.949717781818</v>
          </cell>
          <cell r="S347">
            <v>30380.532541264649</v>
          </cell>
          <cell r="T347">
            <v>27915.490542640746</v>
          </cell>
          <cell r="U347">
            <v>-3917.8912087682511</v>
          </cell>
          <cell r="V347">
            <v>-3468.3667334801125</v>
          </cell>
          <cell r="W347">
            <v>17822.131781742442</v>
          </cell>
          <cell r="X347">
            <v>0</v>
          </cell>
          <cell r="Y347">
            <v>8000</v>
          </cell>
          <cell r="Z347">
            <v>1440</v>
          </cell>
          <cell r="AA347">
            <v>11998.833019757574</v>
          </cell>
          <cell r="AB347">
            <v>35840.205783381673</v>
          </cell>
          <cell r="AC347">
            <v>32846.181623058226</v>
          </cell>
          <cell r="AD347">
            <v>-4159.7764710539141</v>
          </cell>
          <cell r="AE347">
            <v>-3268.6216674830866</v>
          </cell>
          <cell r="AF347">
            <v>22503.398873463098</v>
          </cell>
          <cell r="AG347">
            <v>0</v>
          </cell>
          <cell r="AH347" t="str">
            <v>RU CO NTS</v>
          </cell>
          <cell r="AI347" t="str">
            <v>RU CO NTS</v>
          </cell>
          <cell r="AJ347" t="str">
            <v>RU CO NTS</v>
          </cell>
          <cell r="AK347" t="str">
            <v>RU CO NTS</v>
          </cell>
          <cell r="AL347" t="str">
            <v>RU CO NTS</v>
          </cell>
          <cell r="AM347" t="str">
            <v>RU CO NTS</v>
          </cell>
          <cell r="AN347" t="str">
            <v>RU CO NTS</v>
          </cell>
          <cell r="AO347" t="str">
            <v>RU CO NTS</v>
          </cell>
        </row>
        <row r="348">
          <cell r="E348" t="str">
            <v>RU VA</v>
          </cell>
          <cell r="F348" t="str">
            <v>RU VA</v>
          </cell>
          <cell r="G348">
            <v>10125</v>
          </cell>
          <cell r="H348">
            <v>2345</v>
          </cell>
          <cell r="I348">
            <v>18777.825000000001</v>
          </cell>
          <cell r="J348">
            <v>36746.499616642963</v>
          </cell>
          <cell r="K348">
            <v>34230.271465506252</v>
          </cell>
          <cell r="L348">
            <v>-2959.6614180637375</v>
          </cell>
          <cell r="M348">
            <v>-197.26963781515769</v>
          </cell>
          <cell r="N348">
            <v>26809.640940299098</v>
          </cell>
          <cell r="O348">
            <v>6986.4406779661022</v>
          </cell>
          <cell r="P348">
            <v>10125</v>
          </cell>
          <cell r="Q348">
            <v>2345</v>
          </cell>
          <cell r="R348">
            <v>19806.370930404231</v>
          </cell>
          <cell r="S348">
            <v>38759.270671719831</v>
          </cell>
          <cell r="T348">
            <v>36105.2173877565</v>
          </cell>
          <cell r="U348">
            <v>-3121.7753853056238</v>
          </cell>
          <cell r="V348">
            <v>-208.0749831183075</v>
          </cell>
          <cell r="W348">
            <v>28307.879881840701</v>
          </cell>
          <cell r="X348">
            <v>0</v>
          </cell>
          <cell r="Y348">
            <v>10125</v>
          </cell>
          <cell r="Z348">
            <v>2345</v>
          </cell>
          <cell r="AA348">
            <v>20779.2143502824</v>
          </cell>
          <cell r="AB348">
            <v>40663.036968168264</v>
          </cell>
          <cell r="AC348">
            <v>37878.622686605602</v>
          </cell>
          <cell r="AD348">
            <v>-3275.1098175751013</v>
          </cell>
          <cell r="AE348">
            <v>-218.29514807831868</v>
          </cell>
          <cell r="AF348">
            <v>29726.201763033976</v>
          </cell>
          <cell r="AG348">
            <v>0</v>
          </cell>
          <cell r="AH348" t="str">
            <v>RU VA</v>
          </cell>
          <cell r="AI348" t="str">
            <v>RU VA</v>
          </cell>
          <cell r="AJ348" t="str">
            <v>RU VA</v>
          </cell>
          <cell r="AK348" t="str">
            <v>RU VA</v>
          </cell>
          <cell r="AL348" t="str">
            <v>RU VA</v>
          </cell>
          <cell r="AM348" t="str">
            <v>RU VA</v>
          </cell>
          <cell r="AN348" t="str">
            <v>RU VA</v>
          </cell>
          <cell r="AO348" t="str">
            <v>RU VA</v>
          </cell>
        </row>
        <row r="349">
          <cell r="E349" t="str">
            <v>RU CO NTS</v>
          </cell>
          <cell r="F349" t="str">
            <v>RU VA</v>
          </cell>
          <cell r="G349">
            <v>8400</v>
          </cell>
          <cell r="H349">
            <v>1428</v>
          </cell>
          <cell r="I349">
            <v>16798.366227660605</v>
          </cell>
          <cell r="J349">
            <v>29757.343134054565</v>
          </cell>
          <cell r="K349">
            <v>27650.083217301864</v>
          </cell>
          <cell r="L349">
            <v>-11953.11917808219</v>
          </cell>
          <cell r="M349">
            <v>-1658.5363887028816</v>
          </cell>
          <cell r="N349">
            <v>10597.281397386887</v>
          </cell>
          <cell r="O349">
            <v>24282.360000000004</v>
          </cell>
          <cell r="P349">
            <v>10800</v>
          </cell>
          <cell r="Q349">
            <v>1836.0000000000002</v>
          </cell>
          <cell r="R349">
            <v>21597.899435563635</v>
          </cell>
          <cell r="S349">
            <v>40910.569929464822</v>
          </cell>
          <cell r="T349">
            <v>37839.773386858462</v>
          </cell>
          <cell r="U349">
            <v>-12781.392070187609</v>
          </cell>
          <cell r="V349">
            <v>-57.156026096465325</v>
          </cell>
          <cell r="W349">
            <v>20513.167635641679</v>
          </cell>
          <cell r="X349">
            <v>0</v>
          </cell>
          <cell r="Y349">
            <v>12000</v>
          </cell>
          <cell r="Z349">
            <v>2040.0000000000002</v>
          </cell>
          <cell r="AA349">
            <v>23997.666039515148</v>
          </cell>
          <cell r="AB349">
            <v>48262.591940938044</v>
          </cell>
          <cell r="AC349">
            <v>44467.962873041193</v>
          </cell>
          <cell r="AD349">
            <v>-13570.497792764627</v>
          </cell>
          <cell r="AE349">
            <v>626.10972774173354</v>
          </cell>
          <cell r="AF349">
            <v>26368.646809728907</v>
          </cell>
          <cell r="AG349">
            <v>0</v>
          </cell>
          <cell r="AH349" t="str">
            <v>RU CO NTS</v>
          </cell>
          <cell r="AI349" t="str">
            <v>RU CO NTS</v>
          </cell>
          <cell r="AJ349" t="str">
            <v>RU CO NTS</v>
          </cell>
          <cell r="AK349" t="str">
            <v>RU CO NTS</v>
          </cell>
          <cell r="AL349" t="str">
            <v>RU CO NTS</v>
          </cell>
          <cell r="AM349" t="str">
            <v>RU CO NTS</v>
          </cell>
          <cell r="AN349" t="str">
            <v>RU CO NTS</v>
          </cell>
          <cell r="AO349" t="str">
            <v>RU CO NTS</v>
          </cell>
        </row>
        <row r="350">
          <cell r="E350" t="str">
            <v>RU CO NTI</v>
          </cell>
          <cell r="F350" t="str">
            <v>RU VA</v>
          </cell>
          <cell r="G350">
            <v>10856.4</v>
          </cell>
          <cell r="H350">
            <v>886.9</v>
          </cell>
          <cell r="I350">
            <v>10500</v>
          </cell>
          <cell r="J350">
            <v>32463.238405633158</v>
          </cell>
          <cell r="K350">
            <v>26827.270621225711</v>
          </cell>
          <cell r="L350">
            <v>-3100</v>
          </cell>
          <cell r="M350">
            <v>-685.89600000000064</v>
          </cell>
          <cell r="N350">
            <v>18484.329629834381</v>
          </cell>
          <cell r="O350">
            <v>123000</v>
          </cell>
          <cell r="P350">
            <v>13957.8</v>
          </cell>
          <cell r="Q350">
            <v>1140.3</v>
          </cell>
          <cell r="R350">
            <v>13500</v>
          </cell>
          <cell r="S350">
            <v>45700.847224008052</v>
          </cell>
          <cell r="T350">
            <v>39519.945228912766</v>
          </cell>
          <cell r="U350">
            <v>-3326.3</v>
          </cell>
          <cell r="V350">
            <v>732.67020399999979</v>
          </cell>
          <cell r="W350">
            <v>29962.097556029232</v>
          </cell>
          <cell r="X350">
            <v>0</v>
          </cell>
          <cell r="Y350">
            <v>15504</v>
          </cell>
          <cell r="Z350">
            <v>1262</v>
          </cell>
          <cell r="AA350">
            <v>15000</v>
          </cell>
          <cell r="AB350">
            <v>55097.052641566013</v>
          </cell>
          <cell r="AC350">
            <v>48244.534112811263</v>
          </cell>
          <cell r="AD350">
            <v>-3544.2372530959951</v>
          </cell>
          <cell r="AE350">
            <v>1416.656360754107</v>
          </cell>
          <cell r="AF350">
            <v>37858.836601258867</v>
          </cell>
          <cell r="AG350">
            <v>0</v>
          </cell>
          <cell r="AH350" t="str">
            <v>RU CO NTI</v>
          </cell>
          <cell r="AI350" t="str">
            <v>RU CO NTI</v>
          </cell>
          <cell r="AJ350" t="str">
            <v>RU CO NTI</v>
          </cell>
          <cell r="AK350" t="str">
            <v>RU CO NTI</v>
          </cell>
          <cell r="AL350" t="str">
            <v>RU CO NTI</v>
          </cell>
          <cell r="AM350" t="str">
            <v>RU CO NTI</v>
          </cell>
          <cell r="AN350" t="str">
            <v>RU CO NTI</v>
          </cell>
          <cell r="AO350" t="str">
            <v>RU CO NTI</v>
          </cell>
        </row>
        <row r="351">
          <cell r="E351" t="str">
            <v>RU CO NTS</v>
          </cell>
          <cell r="F351" t="str">
            <v>RU VA</v>
          </cell>
          <cell r="G351">
            <v>7000</v>
          </cell>
          <cell r="H351">
            <v>951.99999999999989</v>
          </cell>
          <cell r="I351">
            <v>12598.774670745453</v>
          </cell>
          <cell r="J351">
            <v>23867.859037867165</v>
          </cell>
          <cell r="K351">
            <v>21949.314100302639</v>
          </cell>
          <cell r="L351">
            <v>-3619.2</v>
          </cell>
          <cell r="M351">
            <v>-2934.7122915271589</v>
          </cell>
          <cell r="N351">
            <v>12963.250135160722</v>
          </cell>
          <cell r="O351">
            <v>149428.38843796856</v>
          </cell>
          <cell r="P351">
            <v>9000</v>
          </cell>
          <cell r="Q351">
            <v>1224</v>
          </cell>
          <cell r="R351">
            <v>16198.424576672727</v>
          </cell>
          <cell r="S351">
            <v>32813.672639941382</v>
          </cell>
          <cell r="T351">
            <v>30045.753369326249</v>
          </cell>
          <cell r="U351">
            <v>-3869.9868621108226</v>
          </cell>
          <cell r="V351">
            <v>-1803.9612565005812</v>
          </cell>
          <cell r="W351">
            <v>21286.215784663149</v>
          </cell>
          <cell r="X351">
            <v>0</v>
          </cell>
          <cell r="Y351">
            <v>10000</v>
          </cell>
          <cell r="Z351">
            <v>1360</v>
          </cell>
          <cell r="AA351">
            <v>17998.249529636363</v>
          </cell>
          <cell r="AB351">
            <v>38710.60450723306</v>
          </cell>
          <cell r="AC351">
            <v>35316.277893122911</v>
          </cell>
          <cell r="AD351">
            <v>-4108.9145753379707</v>
          </cell>
          <cell r="AE351">
            <v>-1375.3534995774776</v>
          </cell>
          <cell r="AF351">
            <v>26397.324952777853</v>
          </cell>
          <cell r="AG351">
            <v>0</v>
          </cell>
          <cell r="AH351" t="str">
            <v>RU CO NTS</v>
          </cell>
          <cell r="AI351" t="str">
            <v>RU CO NTS</v>
          </cell>
          <cell r="AJ351" t="str">
            <v>RU CO NTS</v>
          </cell>
          <cell r="AK351" t="str">
            <v>RU CO NTS</v>
          </cell>
          <cell r="AL351" t="str">
            <v>RU CO NTS</v>
          </cell>
          <cell r="AM351" t="str">
            <v>RU CO NTS</v>
          </cell>
          <cell r="AN351" t="str">
            <v>RU CO NTS</v>
          </cell>
          <cell r="AO351" t="str">
            <v>RU CO NTS</v>
          </cell>
        </row>
        <row r="352">
          <cell r="E352" t="str">
            <v>RU CO NTS</v>
          </cell>
          <cell r="F352" t="str">
            <v>RU VA</v>
          </cell>
          <cell r="G352">
            <v>7000</v>
          </cell>
          <cell r="H352">
            <v>951.99999999999989</v>
          </cell>
          <cell r="I352">
            <v>12598.774670745453</v>
          </cell>
          <cell r="J352">
            <v>23867.859037867165</v>
          </cell>
          <cell r="K352">
            <v>21949.314100302639</v>
          </cell>
          <cell r="L352">
            <v>-3619.2</v>
          </cell>
          <cell r="M352">
            <v>-2934.7122915271589</v>
          </cell>
          <cell r="N352">
            <v>12963.250135160722</v>
          </cell>
          <cell r="O352">
            <v>149428.38843796856</v>
          </cell>
          <cell r="P352">
            <v>9000</v>
          </cell>
          <cell r="Q352">
            <v>1224</v>
          </cell>
          <cell r="R352">
            <v>16198.424576672727</v>
          </cell>
          <cell r="S352">
            <v>32813.672639941382</v>
          </cell>
          <cell r="T352">
            <v>30045.753369326249</v>
          </cell>
          <cell r="U352">
            <v>-3869.9868621108226</v>
          </cell>
          <cell r="V352">
            <v>-1803.9612565005812</v>
          </cell>
          <cell r="W352">
            <v>21286.215784663149</v>
          </cell>
          <cell r="X352">
            <v>0</v>
          </cell>
          <cell r="Y352">
            <v>10000</v>
          </cell>
          <cell r="Z352">
            <v>1360</v>
          </cell>
          <cell r="AA352">
            <v>17998.249529636363</v>
          </cell>
          <cell r="AB352">
            <v>38710.60450723306</v>
          </cell>
          <cell r="AC352">
            <v>35316.277893122911</v>
          </cell>
          <cell r="AD352">
            <v>-4108.9145753379707</v>
          </cell>
          <cell r="AE352">
            <v>-1375.3534995774776</v>
          </cell>
          <cell r="AF352">
            <v>26397.324952777853</v>
          </cell>
          <cell r="AG352">
            <v>0</v>
          </cell>
          <cell r="AH352" t="str">
            <v>RU CO NTS</v>
          </cell>
          <cell r="AI352" t="str">
            <v>RU CO NTS</v>
          </cell>
          <cell r="AJ352" t="str">
            <v>RU CO NTS</v>
          </cell>
          <cell r="AK352" t="str">
            <v>RU CO NTS</v>
          </cell>
          <cell r="AL352" t="str">
            <v>RU CO NTS</v>
          </cell>
          <cell r="AM352" t="str">
            <v>RU CO NTS</v>
          </cell>
          <cell r="AN352" t="str">
            <v>RU CO NTS</v>
          </cell>
          <cell r="AO352" t="str">
            <v>RU CO NTS</v>
          </cell>
        </row>
        <row r="353">
          <cell r="E353" t="str">
            <v>RU CO NTS</v>
          </cell>
          <cell r="F353" t="str">
            <v>RU VA</v>
          </cell>
          <cell r="G353">
            <v>6300</v>
          </cell>
          <cell r="H353">
            <v>1108.8</v>
          </cell>
          <cell r="I353">
            <v>9449.0810030590892</v>
          </cell>
          <cell r="J353">
            <v>24586.605230356217</v>
          </cell>
          <cell r="K353">
            <v>22640.546527182822</v>
          </cell>
          <cell r="L353">
            <v>-3149.11917808219</v>
          </cell>
          <cell r="M353">
            <v>-4763.1947186453699</v>
          </cell>
          <cell r="N353">
            <v>11586.832884919564</v>
          </cell>
          <cell r="O353">
            <v>120057.35593220338</v>
          </cell>
          <cell r="P353">
            <v>8100.0000000000009</v>
          </cell>
          <cell r="Q353">
            <v>1425.6000000000001</v>
          </cell>
          <cell r="R353">
            <v>12148.818432504546</v>
          </cell>
          <cell r="S353">
            <v>33801.809122318045</v>
          </cell>
          <cell r="T353">
            <v>31028.636873866155</v>
          </cell>
          <cell r="U353">
            <v>-3367.3325172411878</v>
          </cell>
          <cell r="V353">
            <v>-3980.3195868392895</v>
          </cell>
          <cell r="W353">
            <v>20047.606607440383</v>
          </cell>
          <cell r="X353">
            <v>0</v>
          </cell>
          <cell r="Y353">
            <v>9000</v>
          </cell>
          <cell r="Z353">
            <v>1584</v>
          </cell>
          <cell r="AA353">
            <v>13498.687147227272</v>
          </cell>
          <cell r="AB353">
            <v>39876.318598068814</v>
          </cell>
          <cell r="AC353">
            <v>36508.041417704939</v>
          </cell>
          <cell r="AD353">
            <v>-3575.2270364440328</v>
          </cell>
          <cell r="AE353">
            <v>-3761.4280375962785</v>
          </cell>
          <cell r="AF353">
            <v>25328.02564342695</v>
          </cell>
          <cell r="AG353">
            <v>0</v>
          </cell>
          <cell r="AH353" t="str">
            <v>RU CO NTS</v>
          </cell>
          <cell r="AI353" t="str">
            <v>RU CO NTS</v>
          </cell>
          <cell r="AJ353" t="str">
            <v>RU CO NTS</v>
          </cell>
          <cell r="AK353" t="str">
            <v>RU CO NTS</v>
          </cell>
          <cell r="AL353" t="str">
            <v>RU CO NTS</v>
          </cell>
          <cell r="AM353" t="str">
            <v>RU CO NTS</v>
          </cell>
          <cell r="AN353" t="str">
            <v>RU CO NTS</v>
          </cell>
          <cell r="AO353" t="str">
            <v>RU CO NTS</v>
          </cell>
        </row>
        <row r="354">
          <cell r="E354" t="str">
            <v>RU CO NTS</v>
          </cell>
          <cell r="F354" t="str">
            <v>RU VA</v>
          </cell>
          <cell r="G354">
            <v>3750.9719495785876</v>
          </cell>
          <cell r="H354">
            <v>750</v>
          </cell>
          <cell r="I354">
            <v>7720.8357696801568</v>
          </cell>
          <cell r="J354">
            <v>14076.458745584056</v>
          </cell>
          <cell r="K354">
            <v>13070.330941601827</v>
          </cell>
          <cell r="L354">
            <v>-3085</v>
          </cell>
          <cell r="M354">
            <v>-3642.3716268696644</v>
          </cell>
          <cell r="N354">
            <v>2939.1729301205905</v>
          </cell>
          <cell r="O354">
            <v>99596.599999999991</v>
          </cell>
          <cell r="P354">
            <v>6001.5551193257406</v>
          </cell>
          <cell r="Q354">
            <v>1200</v>
          </cell>
          <cell r="R354">
            <v>9926.7888467316316</v>
          </cell>
          <cell r="S354">
            <v>24082.984266337437</v>
          </cell>
          <cell r="T354">
            <v>22019.328951100742</v>
          </cell>
          <cell r="U354">
            <v>-3403.3355382192831</v>
          </cell>
          <cell r="V354">
            <v>-2783.5281502524331</v>
          </cell>
          <cell r="W354">
            <v>11608.240372054694</v>
          </cell>
          <cell r="X354">
            <v>0</v>
          </cell>
          <cell r="Y354">
            <v>7501.9438991571751</v>
          </cell>
          <cell r="Z354">
            <v>1500</v>
          </cell>
          <cell r="AA354">
            <v>11029.765385257368</v>
          </cell>
          <cell r="AB354">
            <v>31962.293605699586</v>
          </cell>
          <cell r="AC354">
            <v>28999.807072532923</v>
          </cell>
          <cell r="AD354">
            <v>-3613.4528348573131</v>
          </cell>
          <cell r="AE354">
            <v>-2322.2772842675777</v>
          </cell>
          <cell r="AF354">
            <v>18224.415060001269</v>
          </cell>
          <cell r="AG354">
            <v>0</v>
          </cell>
          <cell r="AH354" t="str">
            <v>RU CO NTS</v>
          </cell>
          <cell r="AI354" t="str">
            <v>RU CO NTS</v>
          </cell>
          <cell r="AJ354" t="str">
            <v>RU CO NTS</v>
          </cell>
          <cell r="AK354" t="str">
            <v>RU CO NTS</v>
          </cell>
          <cell r="AL354" t="str">
            <v>RU CO NTS</v>
          </cell>
          <cell r="AM354" t="str">
            <v>RU CO NTS</v>
          </cell>
          <cell r="AN354" t="str">
            <v>RU CO NTS</v>
          </cell>
          <cell r="AO354" t="str">
            <v>RU CO NTS</v>
          </cell>
        </row>
        <row r="355">
          <cell r="E355" t="str">
            <v>RU CO NTS</v>
          </cell>
          <cell r="F355" t="str">
            <v>RU VA</v>
          </cell>
          <cell r="G355">
            <v>7141.3941620686437</v>
          </cell>
          <cell r="H355">
            <v>910.34999999999991</v>
          </cell>
          <cell r="I355">
            <v>5507.4643560687264</v>
          </cell>
          <cell r="J355">
            <v>23493.646567374821</v>
          </cell>
          <cell r="K355">
            <v>19868.387001810901</v>
          </cell>
          <cell r="L355">
            <v>-3300</v>
          </cell>
          <cell r="M355">
            <v>-4952.4970588675878</v>
          </cell>
          <cell r="N355">
            <v>7317.2406384633432</v>
          </cell>
          <cell r="O355">
            <v>121287</v>
          </cell>
          <cell r="P355">
            <v>9181.7924940882567</v>
          </cell>
          <cell r="Q355">
            <v>1170.45</v>
          </cell>
          <cell r="R355">
            <v>12850.750164160361</v>
          </cell>
          <cell r="S355">
            <v>32299.203139973335</v>
          </cell>
          <cell r="T355">
            <v>27927.963339147198</v>
          </cell>
          <cell r="U355">
            <v>-3633.2336304368528</v>
          </cell>
          <cell r="V355">
            <v>-2853.4104591374903</v>
          </cell>
          <cell r="W355">
            <v>16378.198055183582</v>
          </cell>
          <cell r="X355">
            <v>0</v>
          </cell>
          <cell r="Y355">
            <v>10201.991660098063</v>
          </cell>
          <cell r="Z355">
            <v>1300.5</v>
          </cell>
          <cell r="AA355">
            <v>18358.214520229089</v>
          </cell>
          <cell r="AB355">
            <v>38103.679901053627</v>
          </cell>
          <cell r="AC355">
            <v>33318.114590948717</v>
          </cell>
          <cell r="AD355">
            <v>-3857.5445218869509</v>
          </cell>
          <cell r="AE355">
            <v>-1468.5280452410327</v>
          </cell>
          <cell r="AF355">
            <v>22477.504395212276</v>
          </cell>
          <cell r="AG355">
            <v>0</v>
          </cell>
          <cell r="AH355" t="str">
            <v>RU CO NTS</v>
          </cell>
          <cell r="AI355" t="str">
            <v>RU CO NTS</v>
          </cell>
          <cell r="AJ355" t="str">
            <v>RU CO NTS</v>
          </cell>
          <cell r="AK355" t="str">
            <v>RU CO NTS</v>
          </cell>
          <cell r="AL355" t="str">
            <v>RU CO NTS</v>
          </cell>
          <cell r="AM355" t="str">
            <v>RU CO NTS</v>
          </cell>
          <cell r="AN355" t="str">
            <v>RU CO NTS</v>
          </cell>
          <cell r="AO355" t="str">
            <v>RU CO NTS</v>
          </cell>
        </row>
        <row r="356">
          <cell r="E356" t="str">
            <v>RU CO NTS</v>
          </cell>
          <cell r="F356" t="str">
            <v>RU VA</v>
          </cell>
          <cell r="G356">
            <v>4000.3552817212253</v>
          </cell>
          <cell r="H356">
            <v>828</v>
          </cell>
          <cell r="I356">
            <v>3795</v>
          </cell>
          <cell r="J356">
            <v>14909.57303213926</v>
          </cell>
          <cell r="K356">
            <v>13400.181008682692</v>
          </cell>
          <cell r="L356">
            <v>-2800</v>
          </cell>
          <cell r="M356">
            <v>-4341.4784</v>
          </cell>
          <cell r="N356">
            <v>3005.2561684131279</v>
          </cell>
          <cell r="O356">
            <v>106120</v>
          </cell>
          <cell r="P356">
            <v>6400.5684507539609</v>
          </cell>
          <cell r="Q356">
            <v>1324.8000000000002</v>
          </cell>
          <cell r="R356">
            <v>6072</v>
          </cell>
          <cell r="S356">
            <v>25508.334108780175</v>
          </cell>
          <cell r="T356">
            <v>22879.106951887105</v>
          </cell>
          <cell r="U356">
            <v>-3098.5869043494822</v>
          </cell>
          <cell r="V356">
            <v>-3355.1909306285829</v>
          </cell>
          <cell r="W356">
            <v>12277.444512753847</v>
          </cell>
          <cell r="X356">
            <v>0</v>
          </cell>
          <cell r="Y356">
            <v>8000.7105634424506</v>
          </cell>
          <cell r="Z356">
            <v>1656</v>
          </cell>
          <cell r="AA356">
            <v>7590</v>
          </cell>
          <cell r="AB356">
            <v>33853.979854013567</v>
          </cell>
          <cell r="AC356">
            <v>30312.357301600336</v>
          </cell>
          <cell r="AD356">
            <v>-3289.8894357715153</v>
          </cell>
          <cell r="AE356">
            <v>-2720.3325677868625</v>
          </cell>
          <cell r="AF356">
            <v>19479.52478331573</v>
          </cell>
          <cell r="AG356">
            <v>0</v>
          </cell>
          <cell r="AH356" t="str">
            <v>RU CO NTS</v>
          </cell>
          <cell r="AI356" t="str">
            <v>RU CO NTS</v>
          </cell>
          <cell r="AJ356" t="str">
            <v>RU CO NTS</v>
          </cell>
          <cell r="AK356" t="str">
            <v>RU CO NTS</v>
          </cell>
          <cell r="AL356" t="str">
            <v>RU CO NTS</v>
          </cell>
          <cell r="AM356" t="str">
            <v>RU CO NTS</v>
          </cell>
          <cell r="AN356" t="str">
            <v>RU CO NTS</v>
          </cell>
          <cell r="AO356" t="str">
            <v>RU CO NTS</v>
          </cell>
        </row>
        <row r="357">
          <cell r="E357" t="str">
            <v>RU CO NTI</v>
          </cell>
          <cell r="F357" t="str">
            <v>RU VA</v>
          </cell>
          <cell r="G357">
            <v>6329.625</v>
          </cell>
          <cell r="H357">
            <v>2731.806</v>
          </cell>
          <cell r="I357">
            <v>11454.8</v>
          </cell>
          <cell r="J357">
            <v>21589.020943518462</v>
          </cell>
          <cell r="K357">
            <v>17335.366092715565</v>
          </cell>
          <cell r="L357">
            <v>-3100</v>
          </cell>
          <cell r="M357">
            <v>-1644.2641600000004</v>
          </cell>
          <cell r="N357">
            <v>11266.956983639004</v>
          </cell>
          <cell r="O357">
            <v>136478</v>
          </cell>
          <cell r="P357">
            <v>8138.375</v>
          </cell>
          <cell r="Q357">
            <v>3512.3220000000006</v>
          </cell>
          <cell r="R357">
            <v>14727.6</v>
          </cell>
          <cell r="S357">
            <v>30364.168716646465</v>
          </cell>
          <cell r="T357">
            <v>25963.217263221311</v>
          </cell>
          <cell r="U357">
            <v>-3326.3</v>
          </cell>
          <cell r="V357">
            <v>-678.9252009599993</v>
          </cell>
          <cell r="W357">
            <v>19705.871081839126</v>
          </cell>
          <cell r="X357">
            <v>0</v>
          </cell>
          <cell r="Y357">
            <v>9041.75</v>
          </cell>
          <cell r="Z357">
            <v>3902.5800000000004</v>
          </cell>
          <cell r="AA357">
            <v>16364</v>
          </cell>
          <cell r="AB357">
            <v>36530.30091537202</v>
          </cell>
          <cell r="AC357">
            <v>31621.589646861226</v>
          </cell>
          <cell r="AD357">
            <v>-3544.2372530959951</v>
          </cell>
          <cell r="AE357">
            <v>-379.10640459804983</v>
          </cell>
          <cell r="AF357">
            <v>25220.632810695821</v>
          </cell>
          <cell r="AG357">
            <v>0</v>
          </cell>
          <cell r="AH357" t="str">
            <v>RU CO NTI</v>
          </cell>
          <cell r="AI357" t="str">
            <v>RU CO NTI</v>
          </cell>
          <cell r="AJ357" t="str">
            <v>RU CO NTI</v>
          </cell>
          <cell r="AK357" t="str">
            <v>RU CO NTI</v>
          </cell>
          <cell r="AL357" t="str">
            <v>RU CO NTI</v>
          </cell>
          <cell r="AM357" t="str">
            <v>RU CO NTI</v>
          </cell>
          <cell r="AN357" t="str">
            <v>RU CO NTI</v>
          </cell>
          <cell r="AO357" t="str">
            <v>RU CO NTI</v>
          </cell>
        </row>
        <row r="358">
          <cell r="E358" t="str">
            <v>RU CO NTS</v>
          </cell>
          <cell r="F358" t="str">
            <v>RU VA</v>
          </cell>
          <cell r="G358">
            <v>5101.095413053934</v>
          </cell>
          <cell r="H358">
            <v>433.50000000000006</v>
          </cell>
          <cell r="I358">
            <v>6749.3435736136362</v>
          </cell>
          <cell r="J358">
            <v>15852.528848195485</v>
          </cell>
          <cell r="K358">
            <v>14140.830015689891</v>
          </cell>
          <cell r="L358">
            <v>-3500</v>
          </cell>
          <cell r="M358">
            <v>-5333.8804831229381</v>
          </cell>
          <cell r="N358">
            <v>2015.3579207254279</v>
          </cell>
          <cell r="O358">
            <v>104235</v>
          </cell>
          <cell r="P358">
            <v>9181.9717434970826</v>
          </cell>
          <cell r="Q358">
            <v>780.30000000000007</v>
          </cell>
          <cell r="R358">
            <v>10798.949717781819</v>
          </cell>
          <cell r="S358">
            <v>30511.809536015917</v>
          </cell>
          <cell r="T358">
            <v>26973.188394671291</v>
          </cell>
          <cell r="U358">
            <v>-3847.0923208718009</v>
          </cell>
          <cell r="V358">
            <v>-3604.4695445686316</v>
          </cell>
          <cell r="W358">
            <v>14799.903344496166</v>
          </cell>
          <cell r="X358">
            <v>0</v>
          </cell>
          <cell r="Y358">
            <v>10202.190826107868</v>
          </cell>
          <cell r="Z358">
            <v>867.00000000000011</v>
          </cell>
          <cell r="AA358">
            <v>13498.687147227272</v>
          </cell>
          <cell r="AB358">
            <v>35995.07451387935</v>
          </cell>
          <cell r="AC358">
            <v>31905.057754355548</v>
          </cell>
          <cell r="AD358">
            <v>-4084.6065563331258</v>
          </cell>
          <cell r="AE358">
            <v>-3005.2628380023598</v>
          </cell>
          <cell r="AF358">
            <v>19646.570589488925</v>
          </cell>
          <cell r="AG358">
            <v>0</v>
          </cell>
          <cell r="AH358" t="str">
            <v>RU CO NTS</v>
          </cell>
          <cell r="AI358" t="str">
            <v>RU CO NTS</v>
          </cell>
          <cell r="AJ358" t="str">
            <v>RU CO NTS</v>
          </cell>
          <cell r="AK358" t="str">
            <v>RU CO NTS</v>
          </cell>
          <cell r="AL358" t="str">
            <v>RU CO NTS</v>
          </cell>
          <cell r="AM358" t="str">
            <v>RU CO NTS</v>
          </cell>
          <cell r="AN358" t="str">
            <v>RU CO NTS</v>
          </cell>
          <cell r="AO358" t="str">
            <v>RU CO NTS</v>
          </cell>
        </row>
        <row r="359">
          <cell r="E359" t="str">
            <v>RU CO NTS</v>
          </cell>
          <cell r="F359" t="str">
            <v>RU VA</v>
          </cell>
          <cell r="G359">
            <v>10852.738257668268</v>
          </cell>
          <cell r="H359">
            <v>350</v>
          </cell>
          <cell r="I359">
            <v>10500</v>
          </cell>
          <cell r="J359">
            <v>30364.722691609946</v>
          </cell>
          <cell r="K359">
            <v>27897.633772955407</v>
          </cell>
          <cell r="L359">
            <v>-2845.11917808219</v>
          </cell>
          <cell r="M359">
            <v>-1558.9499999999996</v>
          </cell>
          <cell r="N359">
            <v>14996.420903510863</v>
          </cell>
          <cell r="O359">
            <v>117200</v>
          </cell>
          <cell r="P359">
            <v>13953.520617002059</v>
          </cell>
          <cell r="Q359">
            <v>450</v>
          </cell>
          <cell r="R359">
            <v>13500</v>
          </cell>
          <cell r="S359">
            <v>41745.59890873752</v>
          </cell>
          <cell r="T359">
            <v>38260.434896756575</v>
          </cell>
          <cell r="U359">
            <v>-3042.2673077800664</v>
          </cell>
          <cell r="V359">
            <v>-197.72226140848079</v>
          </cell>
          <cell r="W359">
            <v>24242.682825862765</v>
          </cell>
          <cell r="X359">
            <v>0</v>
          </cell>
          <cell r="Y359">
            <v>15503.911796668954</v>
          </cell>
          <cell r="Z359">
            <v>500</v>
          </cell>
          <cell r="AA359">
            <v>15000</v>
          </cell>
          <cell r="AB359">
            <v>49247.683641077645</v>
          </cell>
          <cell r="AC359">
            <v>45043.743215199152</v>
          </cell>
          <cell r="AD359">
            <v>-3230.0927440858477</v>
          </cell>
          <cell r="AE359">
            <v>431.85562847153557</v>
          </cell>
          <cell r="AF359">
            <v>30020.369835301921</v>
          </cell>
          <cell r="AG359">
            <v>0</v>
          </cell>
          <cell r="AH359" t="str">
            <v>RU CO NTS</v>
          </cell>
          <cell r="AI359" t="str">
            <v>RU CO NTS</v>
          </cell>
          <cell r="AJ359" t="str">
            <v>RU CO NTS</v>
          </cell>
          <cell r="AK359" t="str">
            <v>RU CO NTS</v>
          </cell>
          <cell r="AL359" t="str">
            <v>RU CO NTS</v>
          </cell>
          <cell r="AM359" t="str">
            <v>RU CO NTS</v>
          </cell>
          <cell r="AN359" t="str">
            <v>RU CO NTS</v>
          </cell>
          <cell r="AO359" t="str">
            <v>RU CO NTS</v>
          </cell>
        </row>
        <row r="360">
          <cell r="E360" t="str">
            <v>RU CO NTS</v>
          </cell>
          <cell r="F360" t="str">
            <v>RU VA</v>
          </cell>
          <cell r="G360">
            <v>4902</v>
          </cell>
          <cell r="H360">
            <v>1225</v>
          </cell>
          <cell r="I360">
            <v>9300.7495515050323</v>
          </cell>
          <cell r="J360">
            <v>18542.607342569601</v>
          </cell>
          <cell r="K360">
            <v>17562.83896326688</v>
          </cell>
          <cell r="L360">
            <v>-3424.4</v>
          </cell>
          <cell r="M360">
            <v>-4095.1429376452675</v>
          </cell>
          <cell r="N360">
            <v>4850.908515376037</v>
          </cell>
          <cell r="O360">
            <v>146435.68684210526</v>
          </cell>
          <cell r="P360">
            <v>6862.8</v>
          </cell>
          <cell r="Q360">
            <v>1715</v>
          </cell>
          <cell r="R360">
            <v>13021.049372107045</v>
          </cell>
          <cell r="S360">
            <v>27338.174935921303</v>
          </cell>
          <cell r="T360">
            <v>25813.500023590263</v>
          </cell>
          <cell r="U360">
            <v>-3606.2445080065468</v>
          </cell>
          <cell r="V360">
            <v>-2665.9991226259085</v>
          </cell>
          <cell r="W360">
            <v>13522.747833618974</v>
          </cell>
          <cell r="X360">
            <v>0</v>
          </cell>
          <cell r="Y360">
            <v>9804</v>
          </cell>
          <cell r="Z360">
            <v>2450</v>
          </cell>
          <cell r="AA360">
            <v>18601.499103010065</v>
          </cell>
          <cell r="AB360">
            <v>40918.144436006594</v>
          </cell>
          <cell r="AC360">
            <v>38533.199897278682</v>
          </cell>
          <cell r="AD360">
            <v>-3778.3276973399843</v>
          </cell>
          <cell r="AE360">
            <v>-235.01375589701036</v>
          </cell>
          <cell r="AF360">
            <v>27113.354073892649</v>
          </cell>
          <cell r="AG360">
            <v>0</v>
          </cell>
          <cell r="AH360" t="str">
            <v>RU CO NTS</v>
          </cell>
          <cell r="AI360" t="str">
            <v>RU CO NTS</v>
          </cell>
          <cell r="AJ360" t="str">
            <v>RU CO NTS</v>
          </cell>
          <cell r="AK360" t="str">
            <v>RU CO NTS</v>
          </cell>
          <cell r="AL360" t="str">
            <v>RU CO NTS</v>
          </cell>
          <cell r="AM360" t="str">
            <v>RU CO NTS</v>
          </cell>
          <cell r="AN360" t="str">
            <v>RU CO NTS</v>
          </cell>
          <cell r="AO360" t="str">
            <v>RU CO NTS</v>
          </cell>
        </row>
        <row r="361">
          <cell r="E361" t="str">
            <v>RU CO NTS</v>
          </cell>
          <cell r="F361" t="str">
            <v>RU VA</v>
          </cell>
          <cell r="G361">
            <v>4250.8298583741926</v>
          </cell>
          <cell r="H361">
            <v>433.50000000000006</v>
          </cell>
          <cell r="I361">
            <v>7649.2560500954542</v>
          </cell>
          <cell r="J361">
            <v>13001.441472523185</v>
          </cell>
          <cell r="K361">
            <v>11800.506129016845</v>
          </cell>
          <cell r="L361">
            <v>-3300</v>
          </cell>
          <cell r="M361">
            <v>-3620.8698808726635</v>
          </cell>
          <cell r="N361">
            <v>2096.5244814775156</v>
          </cell>
          <cell r="O361">
            <v>91050</v>
          </cell>
          <cell r="P361">
            <v>6801.3277733987079</v>
          </cell>
          <cell r="Q361">
            <v>693.60000000000014</v>
          </cell>
          <cell r="R361">
            <v>12238.809680152728</v>
          </cell>
          <cell r="S361">
            <v>22243.769976643463</v>
          </cell>
          <cell r="T361">
            <v>20094.686012710597</v>
          </cell>
          <cell r="U361">
            <v>-3633.2336304368528</v>
          </cell>
          <cell r="V361">
            <v>-2103.6122502992666</v>
          </cell>
          <cell r="W361">
            <v>10860.486909973388</v>
          </cell>
          <cell r="X361">
            <v>0</v>
          </cell>
          <cell r="Y361">
            <v>8501.6597167483851</v>
          </cell>
          <cell r="Z361">
            <v>867.00000000000011</v>
          </cell>
          <cell r="AA361">
            <v>15298.512100190908</v>
          </cell>
          <cell r="AB361">
            <v>29521.337514839794</v>
          </cell>
          <cell r="AC361">
            <v>26563.950915733269</v>
          </cell>
          <cell r="AD361">
            <v>-3857.5445218869509</v>
          </cell>
          <cell r="AE361">
            <v>-1121.1270944241421</v>
          </cell>
          <cell r="AF361">
            <v>17556.393178154151</v>
          </cell>
          <cell r="AG361">
            <v>0</v>
          </cell>
          <cell r="AH361" t="str">
            <v>RU CO NTS</v>
          </cell>
          <cell r="AI361" t="str">
            <v>RU CO NTS</v>
          </cell>
          <cell r="AJ361" t="str">
            <v>RU CO NTS</v>
          </cell>
          <cell r="AK361" t="str">
            <v>RU CO NTS</v>
          </cell>
          <cell r="AL361" t="str">
            <v>RU CO NTS</v>
          </cell>
          <cell r="AM361" t="str">
            <v>RU CO NTS</v>
          </cell>
          <cell r="AN361" t="str">
            <v>RU CO NTS</v>
          </cell>
          <cell r="AO361" t="str">
            <v>RU CO NTS</v>
          </cell>
        </row>
        <row r="362">
          <cell r="E362" t="str">
            <v>RU CO NTS</v>
          </cell>
          <cell r="F362" t="str">
            <v>RU VA</v>
          </cell>
          <cell r="G362">
            <v>3901.444486076583</v>
          </cell>
          <cell r="H362">
            <v>585</v>
          </cell>
          <cell r="I362">
            <v>11466</v>
          </cell>
          <cell r="J362">
            <v>12676.760521006034</v>
          </cell>
          <cell r="K362">
            <v>12557.916221835276</v>
          </cell>
          <cell r="L362">
            <v>-4345.11917808219</v>
          </cell>
          <cell r="M362">
            <v>-2197.3478999999998</v>
          </cell>
          <cell r="N362">
            <v>2994.9269480376124</v>
          </cell>
          <cell r="O362">
            <v>107000</v>
          </cell>
          <cell r="P362">
            <v>6242.3111777225331</v>
          </cell>
          <cell r="Q362">
            <v>936</v>
          </cell>
          <cell r="R362">
            <v>14742</v>
          </cell>
          <cell r="S362">
            <v>21688.283231838417</v>
          </cell>
          <cell r="T362">
            <v>20998.257260178638</v>
          </cell>
          <cell r="U362">
            <v>-3042.2673077800664</v>
          </cell>
          <cell r="V362">
            <v>-973.71509790031405</v>
          </cell>
          <cell r="W362">
            <v>13138.211911963666</v>
          </cell>
          <cell r="X362">
            <v>0</v>
          </cell>
          <cell r="Y362">
            <v>7802.8889721531659</v>
          </cell>
          <cell r="Z362">
            <v>1170</v>
          </cell>
          <cell r="AA362">
            <v>16380</v>
          </cell>
          <cell r="AB362">
            <v>28784.110340865751</v>
          </cell>
          <cell r="AC362">
            <v>27550.319760502811</v>
          </cell>
          <cell r="AD362">
            <v>-3230.0927440858477</v>
          </cell>
          <cell r="AE362">
            <v>-323.26076728541597</v>
          </cell>
          <cell r="AF362">
            <v>19534.760646404604</v>
          </cell>
          <cell r="AG362">
            <v>0</v>
          </cell>
          <cell r="AH362" t="str">
            <v>RU CO NTS</v>
          </cell>
          <cell r="AI362" t="str">
            <v>RU CO NTS</v>
          </cell>
          <cell r="AJ362" t="str">
            <v>RU CO NTS</v>
          </cell>
          <cell r="AK362" t="str">
            <v>RU CO NTS</v>
          </cell>
          <cell r="AL362" t="str">
            <v>RU CO NTS</v>
          </cell>
          <cell r="AM362" t="str">
            <v>RU CO NTS</v>
          </cell>
          <cell r="AN362" t="str">
            <v>RU CO NTS</v>
          </cell>
          <cell r="AO362" t="str">
            <v>RU CO NTS</v>
          </cell>
        </row>
        <row r="363">
          <cell r="E363" t="str">
            <v>RU CO NTI</v>
          </cell>
          <cell r="F363" t="str">
            <v>RU VA</v>
          </cell>
          <cell r="G363">
            <v>8500</v>
          </cell>
          <cell r="H363">
            <v>127.5</v>
          </cell>
          <cell r="I363">
            <v>8249.1977010833325</v>
          </cell>
          <cell r="J363">
            <v>17157.478259194751</v>
          </cell>
          <cell r="K363">
            <v>11315.038121503694</v>
          </cell>
          <cell r="L363">
            <v>-3425</v>
          </cell>
          <cell r="M363">
            <v>-2877.2319051665936</v>
          </cell>
          <cell r="N363">
            <v>1137.4705496704332</v>
          </cell>
          <cell r="O363">
            <v>90561.972000000009</v>
          </cell>
          <cell r="P363">
            <v>13600</v>
          </cell>
          <cell r="Q363">
            <v>204</v>
          </cell>
          <cell r="R363">
            <v>13198.716321733333</v>
          </cell>
          <cell r="S363">
            <v>29354.206653419875</v>
          </cell>
          <cell r="T363">
            <v>21366.302433114182</v>
          </cell>
          <cell r="U363">
            <v>-3766.8953119586954</v>
          </cell>
          <cell r="V363">
            <v>-501.88574708328309</v>
          </cell>
          <cell r="W363">
            <v>11776.89578643051</v>
          </cell>
          <cell r="X363">
            <v>0</v>
          </cell>
          <cell r="Y363">
            <v>17000</v>
          </cell>
          <cell r="Z363">
            <v>255</v>
          </cell>
          <cell r="AA363">
            <v>16498.395402166665</v>
          </cell>
          <cell r="AB363">
            <v>38958.119194987667</v>
          </cell>
          <cell r="AC363">
            <v>28238.549141911506</v>
          </cell>
          <cell r="AD363">
            <v>-3999.4582934158097</v>
          </cell>
          <cell r="AE363">
            <v>1130.0927109758372</v>
          </cell>
          <cell r="AF363">
            <v>18941.864615670551</v>
          </cell>
          <cell r="AG363">
            <v>0</v>
          </cell>
          <cell r="AH363" t="str">
            <v>RU CO NTI</v>
          </cell>
          <cell r="AI363" t="str">
            <v>RU CO NTI</v>
          </cell>
          <cell r="AJ363" t="str">
            <v>RU CO NTI</v>
          </cell>
          <cell r="AK363" t="str">
            <v>RU CO NTI</v>
          </cell>
          <cell r="AL363" t="str">
            <v>RU CO NTI</v>
          </cell>
          <cell r="AM363" t="str">
            <v>RU CO NTI</v>
          </cell>
          <cell r="AN363" t="str">
            <v>RU CO NTI</v>
          </cell>
          <cell r="AO363" t="str">
            <v>RU CO NTI</v>
          </cell>
        </row>
        <row r="364">
          <cell r="E364" t="str">
            <v>RU CO NTI</v>
          </cell>
          <cell r="F364" t="str">
            <v>RU VA</v>
          </cell>
          <cell r="G364">
            <v>7500</v>
          </cell>
          <cell r="H364">
            <v>112.5</v>
          </cell>
          <cell r="I364">
            <v>299.9708254939394</v>
          </cell>
          <cell r="J364">
            <v>15138.95140517184</v>
          </cell>
          <cell r="K364">
            <v>9173.7717638012564</v>
          </cell>
          <cell r="L364">
            <v>-3402</v>
          </cell>
          <cell r="M364">
            <v>-2905.7230783696946</v>
          </cell>
          <cell r="N364">
            <v>-132.16198123510503</v>
          </cell>
          <cell r="O364">
            <v>60429.902999999998</v>
          </cell>
          <cell r="P364">
            <v>12000</v>
          </cell>
          <cell r="Q364">
            <v>180</v>
          </cell>
          <cell r="R364">
            <v>479.95332079030305</v>
          </cell>
          <cell r="S364">
            <v>25900.770576546944</v>
          </cell>
          <cell r="T364">
            <v>17556.483150354008</v>
          </cell>
          <cell r="U364">
            <v>-3742.3015625586763</v>
          </cell>
          <cell r="V364">
            <v>-1797.3218905955596</v>
          </cell>
          <cell r="W364">
            <v>7713.8293159472978</v>
          </cell>
          <cell r="X364">
            <v>0</v>
          </cell>
          <cell r="Y364">
            <v>15000</v>
          </cell>
          <cell r="Z364">
            <v>225</v>
          </cell>
          <cell r="AA364">
            <v>599.9416509878788</v>
          </cell>
          <cell r="AB364">
            <v>34374.811054400881</v>
          </cell>
          <cell r="AC364">
            <v>23296.196085459083</v>
          </cell>
          <cell r="AD364">
            <v>-3973.3461594544997</v>
          </cell>
          <cell r="AE364">
            <v>-987.01176209947653</v>
          </cell>
          <cell r="AF364">
            <v>13026.74974290424</v>
          </cell>
          <cell r="AG364">
            <v>0</v>
          </cell>
          <cell r="AH364" t="str">
            <v>RU CO NTI</v>
          </cell>
          <cell r="AI364" t="str">
            <v>RU CO NTI</v>
          </cell>
          <cell r="AJ364" t="str">
            <v>RU CO NTI</v>
          </cell>
          <cell r="AK364" t="str">
            <v>RU CO NTI</v>
          </cell>
          <cell r="AL364" t="str">
            <v>RU CO NTI</v>
          </cell>
          <cell r="AM364" t="str">
            <v>RU CO NTI</v>
          </cell>
          <cell r="AN364" t="str">
            <v>RU CO NTI</v>
          </cell>
          <cell r="AO364" t="str">
            <v>RU CO NTI</v>
          </cell>
        </row>
        <row r="365">
          <cell r="E365" t="str">
            <v>RU CO NTS</v>
          </cell>
          <cell r="F365" t="str">
            <v>RU VA</v>
          </cell>
          <cell r="G365">
            <v>4651.25</v>
          </cell>
          <cell r="H365">
            <v>976.5</v>
          </cell>
          <cell r="I365">
            <v>5834.8200000000006</v>
          </cell>
          <cell r="J365">
            <v>16676.092917723978</v>
          </cell>
          <cell r="K365">
            <v>15399.520918525144</v>
          </cell>
          <cell r="L365">
            <v>-2733.6513664070299</v>
          </cell>
          <cell r="M365">
            <v>-5096.895090582726</v>
          </cell>
          <cell r="N365">
            <v>5925.2819013964818</v>
          </cell>
          <cell r="O365">
            <v>83195.977622725026</v>
          </cell>
          <cell r="P365">
            <v>6511.75</v>
          </cell>
          <cell r="Q365">
            <v>1367.1</v>
          </cell>
          <cell r="R365">
            <v>9965.0888051839611</v>
          </cell>
          <cell r="S365">
            <v>24586.291291720754</v>
          </cell>
          <cell r="T365">
            <v>22862.146356125268</v>
          </cell>
          <cell r="U365">
            <v>-2878.8153331707581</v>
          </cell>
          <cell r="V365">
            <v>-3642.8449255549308</v>
          </cell>
          <cell r="W365">
            <v>12651.605804021683</v>
          </cell>
          <cell r="X365">
            <v>62804.922045287502</v>
          </cell>
          <cell r="Y365">
            <v>9302.5</v>
          </cell>
          <cell r="Z365">
            <v>1953</v>
          </cell>
          <cell r="AA365">
            <v>19930.177610367926</v>
          </cell>
          <cell r="AB365">
            <v>36799.289659182134</v>
          </cell>
          <cell r="AC365">
            <v>34800.082687702939</v>
          </cell>
          <cell r="AD365">
            <v>-3016.1869736499748</v>
          </cell>
          <cell r="AE365">
            <v>-181.35812188954503</v>
          </cell>
          <cell r="AF365">
            <v>26737.590942473253</v>
          </cell>
          <cell r="AG365">
            <v>0</v>
          </cell>
          <cell r="AH365" t="str">
            <v>RU CO NTS</v>
          </cell>
          <cell r="AI365" t="str">
            <v>RU CO NTS</v>
          </cell>
          <cell r="AJ365" t="str">
            <v>RU CO NTS</v>
          </cell>
          <cell r="AK365" t="str">
            <v>RU CO NTS</v>
          </cell>
          <cell r="AL365" t="str">
            <v>RU CO NTS</v>
          </cell>
          <cell r="AM365" t="str">
            <v>RU CO NTS</v>
          </cell>
          <cell r="AN365" t="str">
            <v>RU CO NTS</v>
          </cell>
          <cell r="AO365" t="str">
            <v>RU CO NTS</v>
          </cell>
        </row>
        <row r="366">
          <cell r="E366" t="str">
            <v>RU CO NTS</v>
          </cell>
          <cell r="F366" t="str">
            <v>RU VA</v>
          </cell>
          <cell r="G366">
            <v>4253</v>
          </cell>
          <cell r="H366">
            <v>765</v>
          </cell>
          <cell r="I366">
            <v>12749.099999999999</v>
          </cell>
          <cell r="J366">
            <v>15537.535136164566</v>
          </cell>
          <cell r="K366">
            <v>15849.669462919312</v>
          </cell>
          <cell r="L366">
            <v>-4302.6513664070299</v>
          </cell>
          <cell r="M366">
            <v>-2742.6000320000003</v>
          </cell>
          <cell r="N366">
            <v>5346.600940333019</v>
          </cell>
          <cell r="O366">
            <v>124000</v>
          </cell>
          <cell r="P366">
            <v>6804</v>
          </cell>
          <cell r="Q366">
            <v>1224</v>
          </cell>
          <cell r="R366">
            <v>16391.7</v>
          </cell>
          <cell r="S366">
            <v>26083.320202933144</v>
          </cell>
          <cell r="T366">
            <v>26051.948732588684</v>
          </cell>
          <cell r="U366">
            <v>-2878.8153331707581</v>
          </cell>
          <cell r="V366">
            <v>-1191.0928075613588</v>
          </cell>
          <cell r="W366">
            <v>17436.557919003437</v>
          </cell>
          <cell r="X366">
            <v>0</v>
          </cell>
          <cell r="Y366">
            <v>8504</v>
          </cell>
          <cell r="Z366">
            <v>1530</v>
          </cell>
          <cell r="AA366">
            <v>18213</v>
          </cell>
          <cell r="AB366">
            <v>34033.094083611424</v>
          </cell>
          <cell r="AC366">
            <v>33635.693325084321</v>
          </cell>
          <cell r="AD366">
            <v>-3016.1869736499748</v>
          </cell>
          <cell r="AE366">
            <v>-314.88124540067463</v>
          </cell>
          <cell r="AF366">
            <v>24964.798020668492</v>
          </cell>
          <cell r="AG366">
            <v>0</v>
          </cell>
          <cell r="AH366" t="str">
            <v>RU CO NTS</v>
          </cell>
          <cell r="AI366" t="str">
            <v>RU CO NTS</v>
          </cell>
          <cell r="AJ366" t="str">
            <v>RU CO NTS</v>
          </cell>
          <cell r="AK366" t="str">
            <v>RU CO NTS</v>
          </cell>
          <cell r="AL366" t="str">
            <v>RU CO NTS</v>
          </cell>
          <cell r="AM366" t="str">
            <v>RU CO NTS</v>
          </cell>
          <cell r="AN366" t="str">
            <v>RU CO NTS</v>
          </cell>
          <cell r="AO366" t="str">
            <v>RU CO NTS</v>
          </cell>
        </row>
        <row r="367">
          <cell r="E367" t="str">
            <v>RU CO NTI</v>
          </cell>
          <cell r="F367" t="str">
            <v>RU VA</v>
          </cell>
          <cell r="G367">
            <v>5532.7609745474556</v>
          </cell>
          <cell r="H367">
            <v>884.8</v>
          </cell>
          <cell r="I367">
            <v>10500</v>
          </cell>
          <cell r="J367">
            <v>18950.092722215748</v>
          </cell>
          <cell r="K367">
            <v>18206.683803561209</v>
          </cell>
          <cell r="L367">
            <v>-2765.11917808219</v>
          </cell>
          <cell r="M367">
            <v>-2734.77256603774</v>
          </cell>
          <cell r="N367">
            <v>8907.8359639572573</v>
          </cell>
          <cell r="O367">
            <v>113309</v>
          </cell>
          <cell r="P367">
            <v>7113.5498244181581</v>
          </cell>
          <cell r="Q367">
            <v>1137.6000000000001</v>
          </cell>
          <cell r="R367">
            <v>13500</v>
          </cell>
          <cell r="S367">
            <v>26052.698656246524</v>
          </cell>
          <cell r="T367">
            <v>24937.260021237151</v>
          </cell>
          <cell r="U367">
            <v>-2956.7238316060875</v>
          </cell>
          <cell r="V367">
            <v>-1838.3932750132433</v>
          </cell>
          <cell r="W367">
            <v>15670.778994747076</v>
          </cell>
          <cell r="X367">
            <v>0</v>
          </cell>
          <cell r="Y367">
            <v>7903.9442493535089</v>
          </cell>
          <cell r="Z367">
            <v>1264</v>
          </cell>
          <cell r="AA367">
            <v>15000</v>
          </cell>
          <cell r="AB367">
            <v>30734.618617499647</v>
          </cell>
          <cell r="AC367">
            <v>29326.265959722452</v>
          </cell>
          <cell r="AD367">
            <v>-3139.2679303073778</v>
          </cell>
          <cell r="AE367">
            <v>-1513.6284196341028</v>
          </cell>
          <cell r="AF367">
            <v>19808.771414671875</v>
          </cell>
          <cell r="AG367">
            <v>0</v>
          </cell>
          <cell r="AH367" t="str">
            <v>RU CO NTI</v>
          </cell>
          <cell r="AI367" t="str">
            <v>RU CO NTI</v>
          </cell>
          <cell r="AJ367" t="str">
            <v>RU CO NTI</v>
          </cell>
          <cell r="AK367" t="str">
            <v>RU CO NTI</v>
          </cell>
          <cell r="AL367" t="str">
            <v>RU CO NTI</v>
          </cell>
          <cell r="AM367" t="str">
            <v>RU CO NTI</v>
          </cell>
          <cell r="AN367" t="str">
            <v>RU CO NTI</v>
          </cell>
          <cell r="AO367" t="str">
            <v>RU CO NTI</v>
          </cell>
        </row>
        <row r="368">
          <cell r="E368" t="str">
            <v>TH KDR</v>
          </cell>
          <cell r="F368" t="str">
            <v>TH VA</v>
          </cell>
          <cell r="G368">
            <v>4970.1487858992687</v>
          </cell>
          <cell r="H368">
            <v>785.91352398973572</v>
          </cell>
          <cell r="I368">
            <v>0</v>
          </cell>
          <cell r="J368">
            <v>12787.314321925394</v>
          </cell>
          <cell r="K368">
            <v>10939.718552269889</v>
          </cell>
          <cell r="L368">
            <v>-2116.8878256148255</v>
          </cell>
          <cell r="M368">
            <v>-181.54161607191782</v>
          </cell>
          <cell r="N368">
            <v>8634.8272783385473</v>
          </cell>
          <cell r="O368">
            <v>24400</v>
          </cell>
          <cell r="P368">
            <v>5964.8985430791236</v>
          </cell>
          <cell r="Q368">
            <v>943.096228787683</v>
          </cell>
          <cell r="R368">
            <v>0</v>
          </cell>
          <cell r="S368">
            <v>15383.801164652437</v>
          </cell>
          <cell r="T368">
            <v>13095.479793174352</v>
          </cell>
          <cell r="U368">
            <v>-2212.4360595125645</v>
          </cell>
          <cell r="V368">
            <v>-217.84993928630217</v>
          </cell>
          <cell r="W368">
            <v>10113.599595681968</v>
          </cell>
          <cell r="X368">
            <v>0</v>
          </cell>
          <cell r="Y368">
            <v>6629.2650478656942</v>
          </cell>
          <cell r="Z368">
            <v>1047.8846986529811</v>
          </cell>
          <cell r="AA368">
            <v>0</v>
          </cell>
          <cell r="AB368">
            <v>17179.832357040395</v>
          </cell>
          <cell r="AC368">
            <v>14549.961983710953</v>
          </cell>
          <cell r="AD368">
            <v>-2293.5600515672509</v>
          </cell>
          <cell r="AE368">
            <v>-242.05548809589084</v>
          </cell>
          <cell r="AF368">
            <v>11099.330667721681</v>
          </cell>
          <cell r="AG368">
            <v>0</v>
          </cell>
          <cell r="AH368" t="str">
            <v>TH KDR</v>
          </cell>
          <cell r="AI368" t="str">
            <v>TH KDR</v>
          </cell>
          <cell r="AJ368" t="str">
            <v>TH VA</v>
          </cell>
          <cell r="AK368" t="str">
            <v>TH KDR</v>
          </cell>
          <cell r="AL368" t="str">
            <v>TH KDR</v>
          </cell>
          <cell r="AM368" t="str">
            <v>TH KDR</v>
          </cell>
          <cell r="AN368" t="str">
            <v>TH KDR</v>
          </cell>
          <cell r="AO368" t="str">
            <v>TH KDR</v>
          </cell>
        </row>
        <row r="369">
          <cell r="E369" t="str">
            <v>TH VA</v>
          </cell>
          <cell r="F369" t="str">
            <v>TH VA</v>
          </cell>
          <cell r="G369">
            <v>6321.913440931502</v>
          </cell>
          <cell r="H369">
            <v>2970.425406844879</v>
          </cell>
          <cell r="I369">
            <v>9000</v>
          </cell>
          <cell r="J369">
            <v>23947.612367748261</v>
          </cell>
          <cell r="K369">
            <v>15582.505579602519</v>
          </cell>
          <cell r="L369">
            <v>-3588.5171562687192</v>
          </cell>
          <cell r="M369">
            <v>-3696.9384069142579</v>
          </cell>
          <cell r="N369">
            <v>6028.0956991817366</v>
          </cell>
          <cell r="O369">
            <v>17600</v>
          </cell>
          <cell r="P369">
            <v>7586.2961291178035</v>
          </cell>
          <cell r="Q369">
            <v>3564.5104882138558</v>
          </cell>
          <cell r="R369">
            <v>9900</v>
          </cell>
          <cell r="S369">
            <v>28660.634841297921</v>
          </cell>
          <cell r="T369">
            <v>18200.74830805236</v>
          </cell>
          <cell r="U369">
            <v>-3203.7672669176218</v>
          </cell>
          <cell r="V369">
            <v>-4497.6595898234109</v>
          </cell>
          <cell r="W369">
            <v>7701.4097721522603</v>
          </cell>
          <cell r="X369">
            <v>0</v>
          </cell>
          <cell r="Y369">
            <v>8429.2179212420015</v>
          </cell>
          <cell r="Z369">
            <v>3960.5672091265051</v>
          </cell>
          <cell r="AA369">
            <v>10890</v>
          </cell>
          <cell r="AB369">
            <v>31835.79982366434</v>
          </cell>
          <cell r="AC369">
            <v>19688.480006730751</v>
          </cell>
          <cell r="AD369">
            <v>-3304.6957607262507</v>
          </cell>
          <cell r="AE369">
            <v>-5000.1554066691397</v>
          </cell>
          <cell r="AF369">
            <v>8260.9106138017487</v>
          </cell>
          <cell r="AG369">
            <v>0</v>
          </cell>
          <cell r="AH369" t="str">
            <v>TH VA</v>
          </cell>
          <cell r="AI369" t="str">
            <v>TH VA</v>
          </cell>
          <cell r="AJ369" t="str">
            <v>TH VA</v>
          </cell>
          <cell r="AK369" t="str">
            <v>TH VA</v>
          </cell>
          <cell r="AL369" t="str">
            <v>TH VA</v>
          </cell>
          <cell r="AM369" t="str">
            <v>TH VA</v>
          </cell>
          <cell r="AN369" t="str">
            <v>TH VA</v>
          </cell>
          <cell r="AO369" t="str">
            <v>TH VA</v>
          </cell>
        </row>
        <row r="370">
          <cell r="E370" t="str">
            <v>TH VA</v>
          </cell>
          <cell r="F370" t="str">
            <v>TH VA</v>
          </cell>
          <cell r="O370">
            <v>365.89</v>
          </cell>
          <cell r="AH370" t="str">
            <v>TH VA</v>
          </cell>
          <cell r="AI370" t="str">
            <v>TH VA</v>
          </cell>
          <cell r="AJ370" t="str">
            <v>TH VA</v>
          </cell>
          <cell r="AK370" t="str">
            <v>TH VA</v>
          </cell>
          <cell r="AL370" t="str">
            <v>TH VA</v>
          </cell>
          <cell r="AM370" t="str">
            <v>TH VA</v>
          </cell>
          <cell r="AN370" t="str">
            <v>TH VA</v>
          </cell>
          <cell r="AO370" t="str">
            <v>TH VA</v>
          </cell>
        </row>
        <row r="371">
          <cell r="E371" t="str">
            <v>TH DO NTS</v>
          </cell>
          <cell r="F371" t="str">
            <v>TH VA</v>
          </cell>
          <cell r="G371">
            <v>1500</v>
          </cell>
          <cell r="H371">
            <v>757.47900000000004</v>
          </cell>
          <cell r="O371">
            <v>23.736999999999998</v>
          </cell>
          <cell r="P371">
            <v>2100</v>
          </cell>
          <cell r="Q371">
            <v>1060.47</v>
          </cell>
          <cell r="Y371">
            <v>3000</v>
          </cell>
          <cell r="Z371">
            <v>1514.9570000000001</v>
          </cell>
          <cell r="AH371" t="str">
            <v>TH DO NTS</v>
          </cell>
          <cell r="AI371" t="str">
            <v>TH DO NTS</v>
          </cell>
          <cell r="AJ371" t="str">
            <v>TH VA</v>
          </cell>
          <cell r="AK371" t="str">
            <v>TH DO NTS</v>
          </cell>
          <cell r="AL371" t="str">
            <v>TH VA</v>
          </cell>
          <cell r="AM371" t="str">
            <v>TH VA</v>
          </cell>
          <cell r="AN371" t="str">
            <v>TH VA</v>
          </cell>
          <cell r="AO371" t="str">
            <v>TH VA</v>
          </cell>
        </row>
        <row r="372">
          <cell r="E372" t="str">
            <v>TH DO NTS</v>
          </cell>
          <cell r="F372" t="str">
            <v>TH VA</v>
          </cell>
          <cell r="G372">
            <v>1500</v>
          </cell>
          <cell r="O372">
            <v>18.562999999999999</v>
          </cell>
          <cell r="P372">
            <v>2100</v>
          </cell>
          <cell r="Y372">
            <v>3000</v>
          </cell>
          <cell r="AH372" t="str">
            <v>TH DO NTS</v>
          </cell>
          <cell r="AI372" t="str">
            <v>TH DO NTS</v>
          </cell>
          <cell r="AJ372" t="str">
            <v>TH VA</v>
          </cell>
          <cell r="AK372" t="str">
            <v>TH DO NTS</v>
          </cell>
          <cell r="AL372" t="str">
            <v>TH VA</v>
          </cell>
          <cell r="AM372" t="str">
            <v>TH VA</v>
          </cell>
          <cell r="AN372" t="str">
            <v>TH VA</v>
          </cell>
          <cell r="AO372" t="str">
            <v>TH VA</v>
          </cell>
        </row>
        <row r="373">
          <cell r="E373" t="str">
            <v>TH CO NTI</v>
          </cell>
          <cell r="F373" t="str">
            <v>TH VA</v>
          </cell>
          <cell r="G373">
            <v>4982.6704198494754</v>
          </cell>
          <cell r="H373">
            <v>1533.2031850387061</v>
          </cell>
          <cell r="I373">
            <v>0</v>
          </cell>
          <cell r="J373">
            <v>15385.475627384807</v>
          </cell>
          <cell r="K373">
            <v>12911.737972035287</v>
          </cell>
          <cell r="L373">
            <v>-1798.9110381524947</v>
          </cell>
          <cell r="M373">
            <v>-746.680562977421</v>
          </cell>
          <cell r="N373">
            <v>8828.3176399881595</v>
          </cell>
          <cell r="O373">
            <v>39900</v>
          </cell>
          <cell r="P373">
            <v>11958.289007638738</v>
          </cell>
          <cell r="Q373">
            <v>3679.6876440928936</v>
          </cell>
          <cell r="R373">
            <v>0</v>
          </cell>
          <cell r="S373">
            <v>36918.637509333203</v>
          </cell>
          <cell r="T373">
            <v>30790.991151686627</v>
          </cell>
          <cell r="U373">
            <v>-2280.6917622012902</v>
          </cell>
          <cell r="V373">
            <v>-1792.0333511458114</v>
          </cell>
          <cell r="W373">
            <v>22547.477084138216</v>
          </cell>
          <cell r="X373">
            <v>0</v>
          </cell>
          <cell r="Y373">
            <v>13286.3211195986</v>
          </cell>
          <cell r="Z373">
            <v>4088.5418267698828</v>
          </cell>
          <cell r="AA373">
            <v>0</v>
          </cell>
          <cell r="AB373">
            <v>40984.575030423977</v>
          </cell>
          <cell r="AC373">
            <v>33942.331831949727</v>
          </cell>
          <cell r="AD373">
            <v>-2419.6704987144858</v>
          </cell>
          <cell r="AE373">
            <v>-1991.1481679397887</v>
          </cell>
          <cell r="AF373">
            <v>24630.636549516224</v>
          </cell>
          <cell r="AG373">
            <v>0</v>
          </cell>
          <cell r="AH373" t="str">
            <v>TH CO NTI</v>
          </cell>
          <cell r="AI373" t="str">
            <v>TH CO NTI</v>
          </cell>
          <cell r="AJ373" t="str">
            <v>TH VA</v>
          </cell>
          <cell r="AK373" t="str">
            <v>TH CO NTI</v>
          </cell>
          <cell r="AL373" t="str">
            <v>TH CO NTI</v>
          </cell>
          <cell r="AM373" t="str">
            <v>TH CO NTI</v>
          </cell>
          <cell r="AN373" t="str">
            <v>TH CO NTI</v>
          </cell>
          <cell r="AO373" t="str">
            <v>TH CO NTI</v>
          </cell>
        </row>
        <row r="374">
          <cell r="E374" t="str">
            <v>TH CO NTI</v>
          </cell>
          <cell r="F374" t="str">
            <v>TH VA</v>
          </cell>
          <cell r="G374">
            <v>3396.3213732367349</v>
          </cell>
          <cell r="H374">
            <v>884.26295380992724</v>
          </cell>
          <cell r="I374">
            <v>0</v>
          </cell>
          <cell r="J374">
            <v>10333.991909359582</v>
          </cell>
          <cell r="K374">
            <v>7907.5728149849165</v>
          </cell>
          <cell r="L374">
            <v>-1255.7847157854967</v>
          </cell>
          <cell r="M374">
            <v>-237.47369612657184</v>
          </cell>
          <cell r="N374">
            <v>5748.4496477926441</v>
          </cell>
          <cell r="O374">
            <v>31400</v>
          </cell>
          <cell r="P374">
            <v>8151.075295768168</v>
          </cell>
          <cell r="Q374">
            <v>2122.2310891438265</v>
          </cell>
          <cell r="R374">
            <v>0</v>
          </cell>
          <cell r="S374">
            <v>24796.377385350756</v>
          </cell>
          <cell r="T374">
            <v>18785.942894200856</v>
          </cell>
          <cell r="U374">
            <v>-1590.9892226310094</v>
          </cell>
          <cell r="V374">
            <v>-569.93687070377234</v>
          </cell>
          <cell r="W374">
            <v>14546.941388193583</v>
          </cell>
          <cell r="X374">
            <v>0</v>
          </cell>
          <cell r="Y374">
            <v>9056.2169952979639</v>
          </cell>
          <cell r="Z374">
            <v>2358.0345434931405</v>
          </cell>
          <cell r="AA374">
            <v>0</v>
          </cell>
          <cell r="AB374">
            <v>27522.623777543831</v>
          </cell>
          <cell r="AC374">
            <v>20615.087189314261</v>
          </cell>
          <cell r="AD374">
            <v>-1693.2789895729848</v>
          </cell>
          <cell r="AE374">
            <v>-633.26318967085717</v>
          </cell>
          <cell r="AF374">
            <v>15712.90566265654</v>
          </cell>
          <cell r="AG374">
            <v>0</v>
          </cell>
          <cell r="AH374" t="str">
            <v>TH CO NTI</v>
          </cell>
          <cell r="AI374" t="str">
            <v>TH CO NTI</v>
          </cell>
          <cell r="AJ374" t="str">
            <v>TH VA</v>
          </cell>
          <cell r="AK374" t="str">
            <v>TH CO NTI</v>
          </cell>
          <cell r="AL374" t="str">
            <v>TH CO NTI</v>
          </cell>
          <cell r="AM374" t="str">
            <v>TH CO NTI</v>
          </cell>
          <cell r="AN374" t="str">
            <v>TH CO NTI</v>
          </cell>
          <cell r="AO374" t="str">
            <v>TH CO NTI</v>
          </cell>
        </row>
        <row r="375">
          <cell r="E375" t="str">
            <v>TH CO NTI</v>
          </cell>
          <cell r="F375" t="str">
            <v>TH VA</v>
          </cell>
          <cell r="G375">
            <v>3316.7992168995247</v>
          </cell>
          <cell r="H375">
            <v>1113.8931870560461</v>
          </cell>
          <cell r="I375">
            <v>0</v>
          </cell>
          <cell r="J375">
            <v>10713.552556245344</v>
          </cell>
          <cell r="K375">
            <v>8191.1777781363089</v>
          </cell>
          <cell r="L375">
            <v>-1175.5662573692236</v>
          </cell>
          <cell r="M375">
            <v>-231.92394518296692</v>
          </cell>
          <cell r="N375">
            <v>5861.4280062893795</v>
          </cell>
          <cell r="O375">
            <v>31400</v>
          </cell>
          <cell r="P375">
            <v>7960.3181205588617</v>
          </cell>
          <cell r="Q375">
            <v>2673.3436489345113</v>
          </cell>
          <cell r="R375">
            <v>0</v>
          </cell>
          <cell r="S375">
            <v>25712.526134988831</v>
          </cell>
          <cell r="T375">
            <v>19464.401727667399</v>
          </cell>
          <cell r="U375">
            <v>-1503.4407788130734</v>
          </cell>
          <cell r="V375">
            <v>-556.61746843912044</v>
          </cell>
          <cell r="W375">
            <v>14830.920514107829</v>
          </cell>
          <cell r="X375">
            <v>0</v>
          </cell>
          <cell r="Y375">
            <v>8844.7979117320665</v>
          </cell>
          <cell r="Z375">
            <v>2970.3818321494568</v>
          </cell>
          <cell r="AA375">
            <v>0</v>
          </cell>
          <cell r="AB375">
            <v>28569.473483320922</v>
          </cell>
          <cell r="AC375">
            <v>21388.769989266882</v>
          </cell>
          <cell r="AD375">
            <v>-1603.8958032811988</v>
          </cell>
          <cell r="AE375">
            <v>-618.46385382124481</v>
          </cell>
          <cell r="AF375">
            <v>16107.051480711802</v>
          </cell>
          <cell r="AG375">
            <v>0</v>
          </cell>
          <cell r="AH375" t="str">
            <v>TH CO NTI</v>
          </cell>
          <cell r="AI375" t="str">
            <v>TH CO NTI</v>
          </cell>
          <cell r="AJ375" t="str">
            <v>TH VA</v>
          </cell>
          <cell r="AK375" t="str">
            <v>TH CO NTI</v>
          </cell>
          <cell r="AL375" t="str">
            <v>TH CO NTI</v>
          </cell>
          <cell r="AM375" t="str">
            <v>TH CO NTI</v>
          </cell>
          <cell r="AN375" t="str">
            <v>TH CO NTI</v>
          </cell>
          <cell r="AO375" t="str">
            <v>TH CO NTI</v>
          </cell>
        </row>
        <row r="376">
          <cell r="E376" t="str">
            <v>TH DO NTS</v>
          </cell>
          <cell r="F376" t="str">
            <v>TH VA</v>
          </cell>
          <cell r="G376">
            <v>1500</v>
          </cell>
          <cell r="O376">
            <v>10.862</v>
          </cell>
          <cell r="P376">
            <v>2500</v>
          </cell>
          <cell r="Y376">
            <v>3600</v>
          </cell>
          <cell r="AH376" t="str">
            <v>TH DO NTS</v>
          </cell>
          <cell r="AI376" t="str">
            <v>TH DO NTS</v>
          </cell>
          <cell r="AJ376" t="str">
            <v>TH VA</v>
          </cell>
          <cell r="AK376" t="str">
            <v>TH DO NTS</v>
          </cell>
          <cell r="AL376" t="str">
            <v>TH VA</v>
          </cell>
          <cell r="AM376" t="str">
            <v>TH VA</v>
          </cell>
          <cell r="AN376" t="str">
            <v>TH VA</v>
          </cell>
          <cell r="AO376" t="str">
            <v>TH VA</v>
          </cell>
        </row>
        <row r="377">
          <cell r="E377" t="str">
            <v>TH CO NTI</v>
          </cell>
          <cell r="F377" t="str">
            <v>TH VA</v>
          </cell>
          <cell r="G377">
            <v>6334.5765786543361</v>
          </cell>
          <cell r="H377">
            <v>1944.3028294809685</v>
          </cell>
          <cell r="I377">
            <v>9000</v>
          </cell>
          <cell r="J377">
            <v>21919.898805260225</v>
          </cell>
          <cell r="K377">
            <v>17859.277520391133</v>
          </cell>
          <cell r="L377">
            <v>-2846.9884839664701</v>
          </cell>
          <cell r="M377">
            <v>1271.1517262923476</v>
          </cell>
          <cell r="N377">
            <v>14003.647644457125</v>
          </cell>
          <cell r="O377">
            <v>35000</v>
          </cell>
          <cell r="P377">
            <v>7601.3958943852058</v>
          </cell>
          <cell r="Q377">
            <v>2333.1633953771629</v>
          </cell>
          <cell r="R377">
            <v>9900</v>
          </cell>
          <cell r="S377">
            <v>26222.17536920002</v>
          </cell>
          <cell r="T377">
            <v>21192.93324803123</v>
          </cell>
          <cell r="U377">
            <v>-2963.0091383691538</v>
          </cell>
          <cell r="V377">
            <v>1448.8820715508166</v>
          </cell>
          <cell r="W377">
            <v>16703.054439301028</v>
          </cell>
          <cell r="X377">
            <v>0</v>
          </cell>
          <cell r="Y377">
            <v>8445.4621048724493</v>
          </cell>
          <cell r="Z377">
            <v>2592.4037726412912</v>
          </cell>
          <cell r="AA377">
            <v>10890</v>
          </cell>
          <cell r="AB377">
            <v>29097.493759598561</v>
          </cell>
          <cell r="AC377">
            <v>23317.599807806662</v>
          </cell>
          <cell r="AD377">
            <v>-3059.9986366708772</v>
          </cell>
          <cell r="AE377">
            <v>1600.518968389797</v>
          </cell>
          <cell r="AF377">
            <v>18418.395981845737</v>
          </cell>
          <cell r="AG377">
            <v>0</v>
          </cell>
          <cell r="AH377" t="str">
            <v>TH CO NTI</v>
          </cell>
          <cell r="AI377" t="str">
            <v>TH CO NTI</v>
          </cell>
          <cell r="AJ377" t="str">
            <v>TH VA</v>
          </cell>
          <cell r="AK377" t="str">
            <v>TH CO NTI</v>
          </cell>
          <cell r="AL377" t="str">
            <v>TH CO NTI</v>
          </cell>
          <cell r="AM377" t="str">
            <v>TH CO NTI</v>
          </cell>
          <cell r="AN377" t="str">
            <v>TH CO NTI</v>
          </cell>
          <cell r="AO377" t="str">
            <v>TH CO NTI</v>
          </cell>
        </row>
        <row r="378">
          <cell r="E378" t="str">
            <v>TH CO NTI</v>
          </cell>
          <cell r="F378" t="str">
            <v>TH VA</v>
          </cell>
          <cell r="G378">
            <v>8813.9998985488091</v>
          </cell>
          <cell r="H378">
            <v>2986.0256778105818</v>
          </cell>
          <cell r="I378">
            <v>7200</v>
          </cell>
          <cell r="J378">
            <v>26707.080949036957</v>
          </cell>
          <cell r="K378">
            <v>22894.3967630849</v>
          </cell>
          <cell r="L378">
            <v>-2090.0742930777697</v>
          </cell>
          <cell r="M378">
            <v>700.13999898548911</v>
          </cell>
          <cell r="N378">
            <v>17976.762524790774</v>
          </cell>
          <cell r="O378">
            <v>0</v>
          </cell>
          <cell r="P378">
            <v>10576.799878258573</v>
          </cell>
          <cell r="Q378">
            <v>3583.2308133726988</v>
          </cell>
          <cell r="R378">
            <v>7920.0000000000009</v>
          </cell>
          <cell r="S378">
            <v>31987.297138844355</v>
          </cell>
          <cell r="T378">
            <v>27255.000996724237</v>
          </cell>
          <cell r="U378">
            <v>-2251.1961705528192</v>
          </cell>
          <cell r="V378">
            <v>778.9679987825873</v>
          </cell>
          <cell r="W378">
            <v>21285.532891911789</v>
          </cell>
          <cell r="X378">
            <v>0</v>
          </cell>
          <cell r="Y378">
            <v>11751.999864731746</v>
          </cell>
          <cell r="Z378">
            <v>3981.3675704141092</v>
          </cell>
          <cell r="AA378">
            <v>8712.0000000000018</v>
          </cell>
          <cell r="AB378">
            <v>36783.967030682958</v>
          </cell>
          <cell r="AC378">
            <v>31336.954952521322</v>
          </cell>
          <cell r="AD378">
            <v>-2383.6766323617826</v>
          </cell>
          <cell r="AE378">
            <v>858.03999864731941</v>
          </cell>
          <cell r="AF378">
            <v>24667.718393204399</v>
          </cell>
          <cell r="AG378">
            <v>0</v>
          </cell>
          <cell r="AH378" t="str">
            <v>TH CO NTI</v>
          </cell>
          <cell r="AI378" t="str">
            <v>TH CO NTI</v>
          </cell>
          <cell r="AJ378" t="str">
            <v>TH VA</v>
          </cell>
          <cell r="AK378" t="str">
            <v>TH CO NTI</v>
          </cell>
          <cell r="AL378" t="str">
            <v>TH CO NTI</v>
          </cell>
          <cell r="AM378" t="str">
            <v>TH CO NTI</v>
          </cell>
          <cell r="AN378" t="str">
            <v>TH CO NTI</v>
          </cell>
          <cell r="AO378" t="str">
            <v>TH CO NTI</v>
          </cell>
        </row>
        <row r="379">
          <cell r="E379" t="str">
            <v>TH CO NTI</v>
          </cell>
          <cell r="F379" t="str">
            <v>TH VA</v>
          </cell>
          <cell r="G379">
            <v>6787.4627874088774</v>
          </cell>
          <cell r="H379">
            <v>1730.4631098544126</v>
          </cell>
          <cell r="I379">
            <v>9000</v>
          </cell>
          <cell r="J379">
            <v>18692.521347927843</v>
          </cell>
          <cell r="K379">
            <v>16161.412628521466</v>
          </cell>
          <cell r="L379">
            <v>-2536.6677798732558</v>
          </cell>
          <cell r="M379">
            <v>1126.5897304354253</v>
          </cell>
          <cell r="N379">
            <v>12767.995069001463</v>
          </cell>
          <cell r="O379">
            <v>0</v>
          </cell>
          <cell r="P379">
            <v>8144.9553448906527</v>
          </cell>
          <cell r="Q379">
            <v>2076.555731825295</v>
          </cell>
          <cell r="R379">
            <v>9900</v>
          </cell>
          <cell r="S379">
            <v>22354.525617513409</v>
          </cell>
          <cell r="T379">
            <v>19179.932664807657</v>
          </cell>
          <cell r="U379">
            <v>-2667.1830259290086</v>
          </cell>
          <cell r="V379">
            <v>1275.4076765225107</v>
          </cell>
          <cell r="W379">
            <v>15168.149903302554</v>
          </cell>
          <cell r="X379">
            <v>0</v>
          </cell>
          <cell r="Y379">
            <v>9049.9503832118389</v>
          </cell>
          <cell r="Z379">
            <v>2307.2841464725502</v>
          </cell>
          <cell r="AA379">
            <v>10890</v>
          </cell>
          <cell r="AB379">
            <v>25650.42738417034</v>
          </cell>
          <cell r="AC379">
            <v>21982.793927569845</v>
          </cell>
          <cell r="AD379">
            <v>-2771.6068207419248</v>
          </cell>
          <cell r="AE379">
            <v>1407.769640580568</v>
          </cell>
          <cell r="AF379">
            <v>17574.504067298927</v>
          </cell>
          <cell r="AG379">
            <v>0</v>
          </cell>
          <cell r="AH379" t="str">
            <v>TH CO NTI</v>
          </cell>
          <cell r="AI379" t="str">
            <v>TH CO NTI</v>
          </cell>
          <cell r="AJ379" t="str">
            <v>TH VA</v>
          </cell>
          <cell r="AK379" t="str">
            <v>TH CO NTI</v>
          </cell>
          <cell r="AL379" t="str">
            <v>TH CO NTI</v>
          </cell>
          <cell r="AM379" t="str">
            <v>TH CO NTI</v>
          </cell>
          <cell r="AN379" t="str">
            <v>TH CO NTI</v>
          </cell>
          <cell r="AO379" t="str">
            <v>TH CO NTI</v>
          </cell>
        </row>
        <row r="380">
          <cell r="E380" t="str">
            <v>TH DO NTI</v>
          </cell>
          <cell r="F380" t="str">
            <v>TH VA</v>
          </cell>
          <cell r="G380">
            <v>2640</v>
          </cell>
          <cell r="H380">
            <v>1240.8</v>
          </cell>
          <cell r="I380">
            <v>0</v>
          </cell>
          <cell r="J380">
            <v>4979.172761511647</v>
          </cell>
          <cell r="K380">
            <v>3635.6703676655102</v>
          </cell>
          <cell r="L380">
            <v>0</v>
          </cell>
          <cell r="M380">
            <v>0</v>
          </cell>
          <cell r="N380">
            <v>3635.6703676655102</v>
          </cell>
          <cell r="O380">
            <v>0</v>
          </cell>
          <cell r="P380">
            <v>3000</v>
          </cell>
          <cell r="Q380">
            <v>1410</v>
          </cell>
          <cell r="R380">
            <v>0</v>
          </cell>
          <cell r="S380">
            <v>5658.1508653541441</v>
          </cell>
          <cell r="T380">
            <v>4062.448920759517</v>
          </cell>
          <cell r="U380">
            <v>0</v>
          </cell>
          <cell r="V380">
            <v>0</v>
          </cell>
          <cell r="W380">
            <v>4062.448920759517</v>
          </cell>
          <cell r="X380">
            <v>0</v>
          </cell>
          <cell r="Y380">
            <v>3600</v>
          </cell>
          <cell r="Z380">
            <v>1692</v>
          </cell>
          <cell r="AA380">
            <v>0</v>
          </cell>
          <cell r="AB380">
            <v>7227.7303766842842</v>
          </cell>
          <cell r="AC380">
            <v>5236.7205306909054</v>
          </cell>
          <cell r="AD380">
            <v>0</v>
          </cell>
          <cell r="AE380">
            <v>0</v>
          </cell>
          <cell r="AF380">
            <v>5236.7205306909054</v>
          </cell>
          <cell r="AG380">
            <v>0</v>
          </cell>
          <cell r="AH380" t="str">
            <v>TH DO NTI</v>
          </cell>
          <cell r="AI380" t="str">
            <v>TH DO NTI</v>
          </cell>
          <cell r="AJ380" t="str">
            <v>TH VA</v>
          </cell>
          <cell r="AK380" t="str">
            <v>TH DO NTI</v>
          </cell>
          <cell r="AL380" t="str">
            <v>TH DO NTI</v>
          </cell>
          <cell r="AM380" t="str">
            <v>TH DO NTI</v>
          </cell>
          <cell r="AN380" t="str">
            <v>TH DO NTI</v>
          </cell>
          <cell r="AO380" t="str">
            <v>TH DO NTI</v>
          </cell>
        </row>
        <row r="381">
          <cell r="E381" t="str">
            <v>UK KDR</v>
          </cell>
          <cell r="F381" t="str">
            <v>UK VA</v>
          </cell>
          <cell r="G381">
            <v>4052.6872307549997</v>
          </cell>
          <cell r="H381">
            <v>0</v>
          </cell>
          <cell r="I381">
            <v>750</v>
          </cell>
          <cell r="J381">
            <v>0</v>
          </cell>
          <cell r="K381">
            <v>158.02500000000001</v>
          </cell>
          <cell r="L381">
            <v>-34</v>
          </cell>
          <cell r="M381">
            <v>4.0300000000000011</v>
          </cell>
          <cell r="N381">
            <v>390</v>
          </cell>
          <cell r="O381">
            <v>270</v>
          </cell>
          <cell r="P381">
            <v>5673.7621230569994</v>
          </cell>
          <cell r="Q381">
            <v>0</v>
          </cell>
          <cell r="R381">
            <v>751.72500000000002</v>
          </cell>
          <cell r="S381">
            <v>0</v>
          </cell>
          <cell r="T381">
            <v>158.38845750000002</v>
          </cell>
          <cell r="U381">
            <v>-14.290589563775059</v>
          </cell>
          <cell r="V381">
            <v>1.5943500347655721</v>
          </cell>
          <cell r="W381">
            <v>401</v>
          </cell>
          <cell r="X381">
            <v>0</v>
          </cell>
          <cell r="Y381">
            <v>5673.7621230569994</v>
          </cell>
          <cell r="Z381">
            <v>0</v>
          </cell>
          <cell r="AA381">
            <v>753.45396749999998</v>
          </cell>
          <cell r="AB381">
            <v>0</v>
          </cell>
          <cell r="AC381">
            <v>158.75275095224998</v>
          </cell>
          <cell r="AD381">
            <v>-14.625229491997027</v>
          </cell>
          <cell r="AE381">
            <v>-1.2573886867747035</v>
          </cell>
          <cell r="AF381">
            <v>399</v>
          </cell>
          <cell r="AG381">
            <v>0</v>
          </cell>
          <cell r="AH381" t="str">
            <v>UK VA</v>
          </cell>
          <cell r="AI381" t="str">
            <v>UK VA</v>
          </cell>
          <cell r="AJ381" t="str">
            <v>UK VA</v>
          </cell>
          <cell r="AK381" t="str">
            <v>UK VA</v>
          </cell>
          <cell r="AL381" t="str">
            <v>UK VA</v>
          </cell>
          <cell r="AM381" t="str">
            <v>UK VA</v>
          </cell>
          <cell r="AN381" t="str">
            <v>UK VA</v>
          </cell>
          <cell r="AO381" t="str">
            <v>UK VA</v>
          </cell>
        </row>
        <row r="382">
          <cell r="E382" t="str">
            <v>UK KDR</v>
          </cell>
          <cell r="F382" t="str">
            <v>UK VA</v>
          </cell>
          <cell r="G382">
            <v>4054.3672307549996</v>
          </cell>
          <cell r="H382">
            <v>383.68190204999996</v>
          </cell>
          <cell r="I382">
            <v>450</v>
          </cell>
          <cell r="J382">
            <v>284.00263658273536</v>
          </cell>
          <cell r="K382">
            <v>298.62892065980793</v>
          </cell>
          <cell r="L382">
            <v>-91.221982465375149</v>
          </cell>
          <cell r="M382">
            <v>-0.28133531547499047</v>
          </cell>
          <cell r="N382">
            <v>191.69795834645078</v>
          </cell>
          <cell r="O382">
            <v>1459</v>
          </cell>
          <cell r="P382">
            <v>5675.8621230569997</v>
          </cell>
          <cell r="Q382">
            <v>537.15466287000004</v>
          </cell>
          <cell r="R382">
            <v>600</v>
          </cell>
          <cell r="S382">
            <v>442.47828356836612</v>
          </cell>
          <cell r="T382">
            <v>484.38601473730188</v>
          </cell>
          <cell r="U382">
            <v>-44.225165369952421</v>
          </cell>
          <cell r="V382">
            <v>28.234374777826694</v>
          </cell>
          <cell r="W382">
            <v>417.79440385979268</v>
          </cell>
          <cell r="X382">
            <v>0</v>
          </cell>
          <cell r="Y382">
            <v>5675.8621230569997</v>
          </cell>
          <cell r="Z382">
            <v>537.15466287000004</v>
          </cell>
          <cell r="AA382">
            <v>650</v>
          </cell>
          <cell r="AB382">
            <v>449.37776366458974</v>
          </cell>
          <cell r="AC382">
            <v>504.57465259371429</v>
          </cell>
          <cell r="AD382">
            <v>-44.922510686300782</v>
          </cell>
          <cell r="AE382">
            <v>33.787510483972945</v>
          </cell>
          <cell r="AF382">
            <v>436.93302081599899</v>
          </cell>
          <cell r="AG382">
            <v>0</v>
          </cell>
          <cell r="AH382" t="str">
            <v>UK VA</v>
          </cell>
          <cell r="AI382" t="str">
            <v>UK VA</v>
          </cell>
          <cell r="AJ382" t="str">
            <v>UK KDR</v>
          </cell>
          <cell r="AK382" t="str">
            <v>UK VA</v>
          </cell>
          <cell r="AL382" t="str">
            <v>UK KDR</v>
          </cell>
          <cell r="AM382" t="str">
            <v>UK KDR</v>
          </cell>
          <cell r="AN382" t="str">
            <v>UK KDR</v>
          </cell>
          <cell r="AO382" t="str">
            <v>UK KDR</v>
          </cell>
        </row>
        <row r="383">
          <cell r="E383" t="str">
            <v>UK KDR</v>
          </cell>
          <cell r="F383" t="str">
            <v>UK VA</v>
          </cell>
          <cell r="G383">
            <v>4052.6872307549997</v>
          </cell>
          <cell r="H383">
            <v>0</v>
          </cell>
          <cell r="I383">
            <v>750</v>
          </cell>
          <cell r="J383">
            <v>0</v>
          </cell>
          <cell r="K383">
            <v>158.02500000000001</v>
          </cell>
          <cell r="L383">
            <v>-34</v>
          </cell>
          <cell r="M383">
            <v>4.0300000000000011</v>
          </cell>
          <cell r="N383">
            <v>366</v>
          </cell>
          <cell r="O383">
            <v>270</v>
          </cell>
          <cell r="P383">
            <v>5673.7621230569994</v>
          </cell>
          <cell r="Q383">
            <v>0</v>
          </cell>
          <cell r="R383">
            <v>751.72500000000002</v>
          </cell>
          <cell r="S383">
            <v>0</v>
          </cell>
          <cell r="T383">
            <v>158.38845750000002</v>
          </cell>
          <cell r="U383">
            <v>-14.290589563775059</v>
          </cell>
          <cell r="V383">
            <v>1.5943500347655721</v>
          </cell>
          <cell r="W383">
            <v>377</v>
          </cell>
          <cell r="X383">
            <v>0</v>
          </cell>
          <cell r="Y383">
            <v>5673.7621230569994</v>
          </cell>
          <cell r="Z383">
            <v>0</v>
          </cell>
          <cell r="AA383">
            <v>753.45396749999998</v>
          </cell>
          <cell r="AB383">
            <v>0</v>
          </cell>
          <cell r="AC383">
            <v>158.75275095224998</v>
          </cell>
          <cell r="AD383">
            <v>-14.625229491997027</v>
          </cell>
          <cell r="AE383">
            <v>-1.2573886867747035</v>
          </cell>
          <cell r="AF383">
            <v>375</v>
          </cell>
          <cell r="AG383">
            <v>0</v>
          </cell>
          <cell r="AH383" t="str">
            <v>UK VA</v>
          </cell>
          <cell r="AI383" t="str">
            <v>UK VA</v>
          </cell>
          <cell r="AJ383" t="str">
            <v>UK VA</v>
          </cell>
          <cell r="AK383" t="str">
            <v>UK VA</v>
          </cell>
          <cell r="AL383" t="str">
            <v>UK VA</v>
          </cell>
          <cell r="AM383" t="str">
            <v>UK VA</v>
          </cell>
          <cell r="AN383" t="str">
            <v>UK VA</v>
          </cell>
          <cell r="AO383" t="str">
            <v>UK VA</v>
          </cell>
        </row>
        <row r="384">
          <cell r="E384" t="str">
            <v>UK CO NTS</v>
          </cell>
          <cell r="F384" t="str">
            <v>UK VA</v>
          </cell>
          <cell r="G384">
            <v>6174</v>
          </cell>
          <cell r="H384">
            <v>600</v>
          </cell>
          <cell r="I384">
            <v>375</v>
          </cell>
          <cell r="J384">
            <v>393.95916253573824</v>
          </cell>
          <cell r="K384">
            <v>392.84413924158332</v>
          </cell>
          <cell r="L384">
            <v>0</v>
          </cell>
          <cell r="M384">
            <v>-11.132499999999979</v>
          </cell>
          <cell r="N384">
            <v>151.02486502439331</v>
          </cell>
          <cell r="O384">
            <v>100</v>
          </cell>
          <cell r="P384">
            <v>8274.92</v>
          </cell>
          <cell r="Q384">
            <v>800</v>
          </cell>
          <cell r="R384">
            <v>515</v>
          </cell>
          <cell r="S384">
            <v>532.86836664020916</v>
          </cell>
          <cell r="T384">
            <v>566.09605323023652</v>
          </cell>
          <cell r="U384">
            <v>0</v>
          </cell>
          <cell r="V384">
            <v>18.984767399999996</v>
          </cell>
          <cell r="W384">
            <v>289.16191093189246</v>
          </cell>
          <cell r="X384">
            <v>1300</v>
          </cell>
          <cell r="Y384">
            <v>8324.1074000000008</v>
          </cell>
          <cell r="Z384">
            <v>800.86400000000003</v>
          </cell>
          <cell r="AA384">
            <v>530.45000000000005</v>
          </cell>
          <cell r="AB384">
            <v>540.63683966461645</v>
          </cell>
          <cell r="AC384">
            <v>576.36522233963819</v>
          </cell>
          <cell r="AD384">
            <v>0</v>
          </cell>
          <cell r="AE384">
            <v>20.486164043558873</v>
          </cell>
          <cell r="AF384">
            <v>347.0643774961909</v>
          </cell>
          <cell r="AG384">
            <v>0</v>
          </cell>
          <cell r="AH384" t="str">
            <v>UK VA</v>
          </cell>
          <cell r="AI384" t="str">
            <v>UK VA</v>
          </cell>
          <cell r="AJ384" t="str">
            <v>UK CO NTS</v>
          </cell>
          <cell r="AK384" t="str">
            <v>UK VA</v>
          </cell>
          <cell r="AL384" t="str">
            <v>UK CO NTS</v>
          </cell>
          <cell r="AM384" t="str">
            <v>UK CO NTS</v>
          </cell>
          <cell r="AN384" t="str">
            <v>UK CO NTS</v>
          </cell>
          <cell r="AO384" t="str">
            <v>UK CO NTS</v>
          </cell>
        </row>
        <row r="385">
          <cell r="E385" t="str">
            <v>UK CO NTS</v>
          </cell>
          <cell r="F385" t="str">
            <v>UK VA</v>
          </cell>
          <cell r="G385">
            <v>15006</v>
          </cell>
          <cell r="H385">
            <v>0</v>
          </cell>
          <cell r="I385">
            <v>1107</v>
          </cell>
          <cell r="J385">
            <v>673.64307913159996</v>
          </cell>
          <cell r="K385">
            <v>795.38095556725466</v>
          </cell>
          <cell r="L385">
            <v>0</v>
          </cell>
          <cell r="M385">
            <v>149.60569999999998</v>
          </cell>
          <cell r="N385">
            <v>713.28866291965471</v>
          </cell>
          <cell r="O385">
            <v>4110</v>
          </cell>
          <cell r="P385">
            <v>15769.047772500002</v>
          </cell>
          <cell r="Q385">
            <v>1276.6844999999998</v>
          </cell>
          <cell r="R385">
            <v>1140.21</v>
          </cell>
          <cell r="S385">
            <v>745.05475426055409</v>
          </cell>
          <cell r="T385">
            <v>865.74529697079231</v>
          </cell>
          <cell r="U385">
            <v>0</v>
          </cell>
          <cell r="V385">
            <v>164.54664192838754</v>
          </cell>
          <cell r="W385">
            <v>754.63224120966834</v>
          </cell>
          <cell r="X385">
            <v>790</v>
          </cell>
          <cell r="Y385">
            <v>15897.122802637501</v>
          </cell>
          <cell r="Z385">
            <v>1278.2559824999998</v>
          </cell>
          <cell r="AA385">
            <v>1174.4163000000001</v>
          </cell>
          <cell r="AB385">
            <v>756.49670079995315</v>
          </cell>
          <cell r="AC385">
            <v>882.78766075275689</v>
          </cell>
          <cell r="AD385">
            <v>0</v>
          </cell>
          <cell r="AE385">
            <v>170.09430459954737</v>
          </cell>
          <cell r="AF385">
            <v>794.78843767706303</v>
          </cell>
          <cell r="AG385">
            <v>0</v>
          </cell>
          <cell r="AH385" t="str">
            <v>UK VA</v>
          </cell>
          <cell r="AI385" t="str">
            <v>UK VA</v>
          </cell>
          <cell r="AJ385" t="str">
            <v>UK VA</v>
          </cell>
          <cell r="AK385" t="str">
            <v>UK VA</v>
          </cell>
          <cell r="AL385" t="str">
            <v>UK VA</v>
          </cell>
          <cell r="AM385" t="str">
            <v>UK VA</v>
          </cell>
          <cell r="AN385" t="str">
            <v>UK VA</v>
          </cell>
          <cell r="AO385" t="str">
            <v>UK VA</v>
          </cell>
        </row>
        <row r="386">
          <cell r="E386" t="str">
            <v>UK CO NTS</v>
          </cell>
          <cell r="F386" t="str">
            <v>UK VA</v>
          </cell>
          <cell r="G386">
            <v>7250</v>
          </cell>
          <cell r="H386">
            <v>500</v>
          </cell>
          <cell r="I386">
            <v>500</v>
          </cell>
          <cell r="J386">
            <v>443.53605000000005</v>
          </cell>
          <cell r="K386">
            <v>317.38082658823407</v>
          </cell>
          <cell r="L386">
            <v>-236.55842912840481</v>
          </cell>
          <cell r="M386">
            <v>21.632276588233967</v>
          </cell>
          <cell r="N386">
            <v>57.779967459829237</v>
          </cell>
          <cell r="O386">
            <v>530</v>
          </cell>
          <cell r="P386">
            <v>7338.6366352140876</v>
          </cell>
          <cell r="Q386">
            <v>505.68468504471264</v>
          </cell>
          <cell r="R386">
            <v>515</v>
          </cell>
          <cell r="S386">
            <v>491.01025957529947</v>
          </cell>
          <cell r="T386">
            <v>362.38663874305087</v>
          </cell>
          <cell r="U386">
            <v>-160.5437527493655</v>
          </cell>
          <cell r="V386">
            <v>23.5072624506547</v>
          </cell>
          <cell r="W386">
            <v>178.13018533114595</v>
          </cell>
          <cell r="X386">
            <v>0</v>
          </cell>
          <cell r="Y386">
            <v>7444.6230926910821</v>
          </cell>
          <cell r="Z386">
            <v>512.18892416480367</v>
          </cell>
          <cell r="AA386">
            <v>530.45000000000005</v>
          </cell>
          <cell r="AB386">
            <v>505.73867191348586</v>
          </cell>
          <cell r="AC386">
            <v>374.60930823900986</v>
          </cell>
          <cell r="AD386">
            <v>-161.50934823300699</v>
          </cell>
          <cell r="AE386">
            <v>25.619705778285635</v>
          </cell>
          <cell r="AF386">
            <v>188.68056056921111</v>
          </cell>
          <cell r="AG386">
            <v>0</v>
          </cell>
          <cell r="AH386" t="str">
            <v>UK VA</v>
          </cell>
          <cell r="AI386" t="str">
            <v>UK VA</v>
          </cell>
          <cell r="AJ386" t="str">
            <v>UK VA</v>
          </cell>
          <cell r="AK386" t="str">
            <v>UK VA</v>
          </cell>
          <cell r="AL386" t="str">
            <v>UK CO NTS</v>
          </cell>
          <cell r="AM386" t="str">
            <v>UK CO NTS</v>
          </cell>
          <cell r="AN386" t="str">
            <v>UK CO NTS</v>
          </cell>
          <cell r="AO386" t="str">
            <v>UK CO NTS</v>
          </cell>
        </row>
        <row r="387">
          <cell r="E387" t="str">
            <v>UK CO NTS</v>
          </cell>
          <cell r="F387" t="str">
            <v>UK VA</v>
          </cell>
          <cell r="G387">
            <v>6497.5</v>
          </cell>
          <cell r="H387">
            <v>517.5</v>
          </cell>
          <cell r="I387">
            <v>650</v>
          </cell>
          <cell r="J387">
            <v>260.85116500000004</v>
          </cell>
          <cell r="K387">
            <v>329.81533225695631</v>
          </cell>
          <cell r="L387">
            <v>-317.9627891649908</v>
          </cell>
          <cell r="M387">
            <v>54.386267256956287</v>
          </cell>
          <cell r="N387">
            <v>-12.458640908034454</v>
          </cell>
          <cell r="O387">
            <v>680</v>
          </cell>
          <cell r="P387">
            <v>6564.1625041839889</v>
          </cell>
          <cell r="Q387">
            <v>523.55500919829251</v>
          </cell>
          <cell r="R387">
            <v>669.5</v>
          </cell>
          <cell r="S387">
            <v>295.48206376449531</v>
          </cell>
          <cell r="T387">
            <v>367.69766790809808</v>
          </cell>
          <cell r="U387">
            <v>-239.73181452625545</v>
          </cell>
          <cell r="V387">
            <v>57.002921799420072</v>
          </cell>
          <cell r="W387">
            <v>102.99335303925852</v>
          </cell>
          <cell r="X387">
            <v>0</v>
          </cell>
          <cell r="Y387">
            <v>6637.5338702539111</v>
          </cell>
          <cell r="Z387">
            <v>530.60912641809114</v>
          </cell>
          <cell r="AA387">
            <v>689.58500000000004</v>
          </cell>
          <cell r="AB387">
            <v>303.93337155225504</v>
          </cell>
          <cell r="AC387">
            <v>379.6373411680695</v>
          </cell>
          <cell r="AD387">
            <v>-240.56016725917351</v>
          </cell>
          <cell r="AE387">
            <v>59.811650716634645</v>
          </cell>
          <cell r="AF387">
            <v>113.43862839534069</v>
          </cell>
          <cell r="AG387">
            <v>0</v>
          </cell>
          <cell r="AH387" t="str">
            <v>UK VA</v>
          </cell>
          <cell r="AI387" t="str">
            <v>UK VA</v>
          </cell>
          <cell r="AJ387" t="str">
            <v>UK VA</v>
          </cell>
          <cell r="AK387" t="str">
            <v>UK VA</v>
          </cell>
          <cell r="AL387" t="str">
            <v>UK CO NTS</v>
          </cell>
          <cell r="AM387" t="str">
            <v>UK CO NTS</v>
          </cell>
          <cell r="AN387" t="str">
            <v>UK CO NTS</v>
          </cell>
          <cell r="AO387" t="str">
            <v>UK CO NTS</v>
          </cell>
        </row>
        <row r="388">
          <cell r="E388" t="str">
            <v>UK CO NTS</v>
          </cell>
          <cell r="F388" t="str">
            <v>UK VA</v>
          </cell>
          <cell r="G388">
            <v>4850.83</v>
          </cell>
          <cell r="H388">
            <v>382.005</v>
          </cell>
          <cell r="I388">
            <v>386.18600817131619</v>
          </cell>
          <cell r="J388">
            <v>220.22348898999999</v>
          </cell>
          <cell r="K388">
            <v>219.37708170248916</v>
          </cell>
          <cell r="L388">
            <v>-149.82268804320304</v>
          </cell>
          <cell r="M388">
            <v>22.240511726202861</v>
          </cell>
          <cell r="N388">
            <v>51.427121095286111</v>
          </cell>
          <cell r="O388">
            <v>570</v>
          </cell>
          <cell r="P388">
            <v>6467.7733333333335</v>
          </cell>
          <cell r="Q388">
            <v>509.34000000000003</v>
          </cell>
          <cell r="R388">
            <v>397.7715884164557</v>
          </cell>
          <cell r="S388">
            <v>329.54707042913333</v>
          </cell>
          <cell r="T388">
            <v>311.3392239070057</v>
          </cell>
          <cell r="U388">
            <v>-37.711194443990834</v>
          </cell>
          <cell r="V388">
            <v>33.532299081997373</v>
          </cell>
          <cell r="W388">
            <v>249.04744786623087</v>
          </cell>
          <cell r="X388">
            <v>0</v>
          </cell>
          <cell r="Y388">
            <v>6539.9559275428783</v>
          </cell>
          <cell r="Z388">
            <v>515.94446400135553</v>
          </cell>
          <cell r="AA388">
            <v>409.70473606894939</v>
          </cell>
          <cell r="AB388">
            <v>339.0339232688263</v>
          </cell>
          <cell r="AC388">
            <v>321.44492762688878</v>
          </cell>
          <cell r="AD388">
            <v>-38.40994540499841</v>
          </cell>
          <cell r="AE388">
            <v>35.380844479345775</v>
          </cell>
          <cell r="AF388">
            <v>257.80239606430223</v>
          </cell>
          <cell r="AG388">
            <v>0</v>
          </cell>
          <cell r="AH388" t="str">
            <v>UK VA</v>
          </cell>
          <cell r="AI388" t="str">
            <v>UK VA</v>
          </cell>
          <cell r="AJ388" t="str">
            <v>UK VA</v>
          </cell>
          <cell r="AK388" t="str">
            <v>UK VA</v>
          </cell>
          <cell r="AL388" t="str">
            <v>UK CO NTS</v>
          </cell>
          <cell r="AM388" t="str">
            <v>UK CO NTS</v>
          </cell>
          <cell r="AN388" t="str">
            <v>UK CO NTS</v>
          </cell>
          <cell r="AO388" t="str">
            <v>UK CO NTS</v>
          </cell>
        </row>
        <row r="389">
          <cell r="E389" t="str">
            <v>UK CO NTS</v>
          </cell>
          <cell r="F389" t="str">
            <v>UK VA</v>
          </cell>
          <cell r="G389">
            <v>9440.3849999999984</v>
          </cell>
          <cell r="H389">
            <v>692.18399999999997</v>
          </cell>
          <cell r="I389">
            <v>751.57129785013501</v>
          </cell>
          <cell r="J389">
            <v>456.27266822099995</v>
          </cell>
          <cell r="K389">
            <v>457.92957751455054</v>
          </cell>
          <cell r="L389">
            <v>-235.6247888592894</v>
          </cell>
          <cell r="M389">
            <v>42.514349689495297</v>
          </cell>
          <cell r="N389">
            <v>187.33623184266114</v>
          </cell>
          <cell r="O389">
            <v>890</v>
          </cell>
          <cell r="P389">
            <v>12587.179999999998</v>
          </cell>
          <cell r="Q389">
            <v>922.91200000000003</v>
          </cell>
          <cell r="R389">
            <v>774.11843678563912</v>
          </cell>
          <cell r="S389">
            <v>682.81640391919996</v>
          </cell>
          <cell r="T389">
            <v>651.86182710340404</v>
          </cell>
          <cell r="U389">
            <v>-138.06025111215047</v>
          </cell>
          <cell r="V389">
            <v>64.216049538526889</v>
          </cell>
          <cell r="W389">
            <v>466.38421295336798</v>
          </cell>
          <cell r="X389">
            <v>0</v>
          </cell>
          <cell r="Y389">
            <v>12731.680236736314</v>
          </cell>
          <cell r="Z389">
            <v>935.72942475088553</v>
          </cell>
          <cell r="AA389">
            <v>797.34198988920832</v>
          </cell>
          <cell r="AB389">
            <v>703.06881022130528</v>
          </cell>
          <cell r="AC389">
            <v>673.39370370603297</v>
          </cell>
          <cell r="AD389">
            <v>-139.25049503173886</v>
          </cell>
          <cell r="AE389">
            <v>67.817361833784602</v>
          </cell>
          <cell r="AF389">
            <v>485.45346776926476</v>
          </cell>
          <cell r="AG389">
            <v>0</v>
          </cell>
          <cell r="AH389" t="str">
            <v>UK CO NTS</v>
          </cell>
          <cell r="AI389" t="str">
            <v>UK CO NTS</v>
          </cell>
          <cell r="AJ389" t="str">
            <v>UK VA</v>
          </cell>
          <cell r="AK389" t="str">
            <v>UK CO NTS</v>
          </cell>
          <cell r="AL389" t="str">
            <v>UK CO NTS</v>
          </cell>
          <cell r="AM389" t="str">
            <v>UK CO NTS</v>
          </cell>
          <cell r="AN389" t="str">
            <v>UK CO NTS</v>
          </cell>
          <cell r="AO389" t="str">
            <v>UK CO NTS</v>
          </cell>
        </row>
        <row r="390">
          <cell r="E390" t="str">
            <v>UK DO NTS</v>
          </cell>
          <cell r="F390" t="str">
            <v>UK VA</v>
          </cell>
          <cell r="G390">
            <v>4200</v>
          </cell>
          <cell r="H390">
            <v>172</v>
          </cell>
          <cell r="I390">
            <v>0</v>
          </cell>
          <cell r="J390">
            <v>107.57784702245442</v>
          </cell>
          <cell r="K390">
            <v>55.077847022454421</v>
          </cell>
          <cell r="L390">
            <v>-51</v>
          </cell>
          <cell r="M390">
            <v>0</v>
          </cell>
          <cell r="N390">
            <v>-8.3960968175455832</v>
          </cell>
          <cell r="O390">
            <v>0</v>
          </cell>
          <cell r="P390">
            <v>4171.4006513152435</v>
          </cell>
          <cell r="Q390">
            <v>168.78785119024758</v>
          </cell>
          <cell r="R390">
            <v>0</v>
          </cell>
          <cell r="S390">
            <v>106.65863950157296</v>
          </cell>
          <cell r="T390">
            <v>53.433790577430827</v>
          </cell>
          <cell r="U390">
            <v>0</v>
          </cell>
          <cell r="V390">
            <v>0</v>
          </cell>
          <cell r="W390">
            <v>40.815618235483683</v>
          </cell>
          <cell r="X390">
            <v>0</v>
          </cell>
          <cell r="Y390">
            <v>4147.3892102369309</v>
          </cell>
          <cell r="Z390">
            <v>165.85124511035642</v>
          </cell>
          <cell r="AA390">
            <v>0</v>
          </cell>
          <cell r="AB390">
            <v>105.84179048947982</v>
          </cell>
          <cell r="AC390">
            <v>51.684150412578958</v>
          </cell>
          <cell r="AD390">
            <v>0</v>
          </cell>
          <cell r="AE390">
            <v>0</v>
          </cell>
          <cell r="AF390">
            <v>38.872423282694641</v>
          </cell>
          <cell r="AG390">
            <v>0</v>
          </cell>
          <cell r="AH390" t="str">
            <v>UK VA</v>
          </cell>
          <cell r="AI390" t="str">
            <v>UK VA</v>
          </cell>
          <cell r="AJ390" t="str">
            <v>UK VA</v>
          </cell>
          <cell r="AK390" t="str">
            <v>UK VA</v>
          </cell>
          <cell r="AL390" t="str">
            <v>UK VA</v>
          </cell>
          <cell r="AM390" t="str">
            <v>UK VA</v>
          </cell>
          <cell r="AN390" t="str">
            <v>UK VA</v>
          </cell>
          <cell r="AO390" t="str">
            <v>UK VA</v>
          </cell>
        </row>
        <row r="391">
          <cell r="E391" t="str">
            <v>UK DO NTS</v>
          </cell>
          <cell r="F391" t="str">
            <v>UK VA</v>
          </cell>
          <cell r="G391">
            <v>4200</v>
          </cell>
          <cell r="H391">
            <v>172</v>
          </cell>
          <cell r="I391">
            <v>0</v>
          </cell>
          <cell r="J391">
            <v>107.57784702245442</v>
          </cell>
          <cell r="K391">
            <v>55.077847022454421</v>
          </cell>
          <cell r="L391">
            <v>-51</v>
          </cell>
          <cell r="M391">
            <v>0</v>
          </cell>
          <cell r="N391">
            <v>-8.3960968175455832</v>
          </cell>
          <cell r="O391">
            <v>0</v>
          </cell>
          <cell r="P391">
            <v>4171.4006513152435</v>
          </cell>
          <cell r="Q391">
            <v>168.78785119024758</v>
          </cell>
          <cell r="R391">
            <v>0</v>
          </cell>
          <cell r="S391">
            <v>106.65863950157296</v>
          </cell>
          <cell r="T391">
            <v>53.433790577430827</v>
          </cell>
          <cell r="U391">
            <v>0</v>
          </cell>
          <cell r="V391">
            <v>0</v>
          </cell>
          <cell r="W391">
            <v>40.815618235483683</v>
          </cell>
          <cell r="X391">
            <v>0</v>
          </cell>
          <cell r="Y391">
            <v>4147.3892102369309</v>
          </cell>
          <cell r="Z391">
            <v>165.85124511035642</v>
          </cell>
          <cell r="AA391">
            <v>0</v>
          </cell>
          <cell r="AB391">
            <v>105.84179048947982</v>
          </cell>
          <cell r="AC391">
            <v>51.684150412578958</v>
          </cell>
          <cell r="AD391">
            <v>0</v>
          </cell>
          <cell r="AE391">
            <v>0</v>
          </cell>
          <cell r="AF391">
            <v>38.872423282694641</v>
          </cell>
          <cell r="AG391">
            <v>0</v>
          </cell>
          <cell r="AH391" t="str">
            <v>UK VA</v>
          </cell>
          <cell r="AI391" t="str">
            <v>UK VA</v>
          </cell>
          <cell r="AJ391" t="str">
            <v>UK VA</v>
          </cell>
          <cell r="AK391" t="str">
            <v>UK VA</v>
          </cell>
          <cell r="AL391" t="str">
            <v>UK VA</v>
          </cell>
          <cell r="AM391" t="str">
            <v>UK VA</v>
          </cell>
          <cell r="AN391" t="str">
            <v>UK VA</v>
          </cell>
          <cell r="AO391" t="str">
            <v>UK VA</v>
          </cell>
        </row>
        <row r="392">
          <cell r="E392" t="str">
            <v>UK DO NTS</v>
          </cell>
          <cell r="F392" t="str">
            <v>UK VA</v>
          </cell>
          <cell r="G392">
            <v>4200</v>
          </cell>
          <cell r="H392">
            <v>172</v>
          </cell>
          <cell r="I392">
            <v>0</v>
          </cell>
          <cell r="J392">
            <v>107.57784702245442</v>
          </cell>
          <cell r="K392">
            <v>55.077847022454421</v>
          </cell>
          <cell r="L392">
            <v>-51</v>
          </cell>
          <cell r="M392">
            <v>0</v>
          </cell>
          <cell r="N392">
            <v>-8.3960968175455832</v>
          </cell>
          <cell r="O392">
            <v>0</v>
          </cell>
          <cell r="P392">
            <v>4171.4006513152435</v>
          </cell>
          <cell r="Q392">
            <v>168.78785119024758</v>
          </cell>
          <cell r="R392">
            <v>0</v>
          </cell>
          <cell r="S392">
            <v>106.65863950157296</v>
          </cell>
          <cell r="T392">
            <v>53.433790577430827</v>
          </cell>
          <cell r="U392">
            <v>0</v>
          </cell>
          <cell r="V392">
            <v>0</v>
          </cell>
          <cell r="W392">
            <v>40.815618235483683</v>
          </cell>
          <cell r="X392">
            <v>0</v>
          </cell>
          <cell r="Y392">
            <v>4147.3892102369309</v>
          </cell>
          <cell r="Z392">
            <v>165.85124511035642</v>
          </cell>
          <cell r="AA392">
            <v>0</v>
          </cell>
          <cell r="AB392">
            <v>105.84179048947982</v>
          </cell>
          <cell r="AC392">
            <v>51.684150412578958</v>
          </cell>
          <cell r="AD392">
            <v>0</v>
          </cell>
          <cell r="AE392">
            <v>0</v>
          </cell>
          <cell r="AF392">
            <v>38.872423282694641</v>
          </cell>
          <cell r="AG392">
            <v>0</v>
          </cell>
          <cell r="AH392" t="str">
            <v>UK VA</v>
          </cell>
          <cell r="AI392" t="str">
            <v>UK VA</v>
          </cell>
          <cell r="AJ392" t="str">
            <v>UK VA</v>
          </cell>
          <cell r="AK392" t="str">
            <v>UK VA</v>
          </cell>
          <cell r="AL392" t="str">
            <v>UK VA</v>
          </cell>
          <cell r="AM392" t="str">
            <v>UK VA</v>
          </cell>
          <cell r="AN392" t="str">
            <v>UK VA</v>
          </cell>
          <cell r="AO392" t="str">
            <v>UK VA</v>
          </cell>
        </row>
        <row r="393">
          <cell r="E393" t="str">
            <v>UK DO NTS</v>
          </cell>
          <cell r="F393" t="str">
            <v>UK VA</v>
          </cell>
          <cell r="G393">
            <v>4200</v>
          </cell>
          <cell r="H393">
            <v>172</v>
          </cell>
          <cell r="I393">
            <v>0</v>
          </cell>
          <cell r="J393">
            <v>107.57784702245442</v>
          </cell>
          <cell r="K393">
            <v>55.077847022454421</v>
          </cell>
          <cell r="L393">
            <v>-51</v>
          </cell>
          <cell r="M393">
            <v>0</v>
          </cell>
          <cell r="N393">
            <v>-8.3960968175455832</v>
          </cell>
          <cell r="O393">
            <v>0</v>
          </cell>
          <cell r="P393">
            <v>4171.4006513152435</v>
          </cell>
          <cell r="Q393">
            <v>168.78785119024758</v>
          </cell>
          <cell r="R393">
            <v>0</v>
          </cell>
          <cell r="S393">
            <v>106.65863950157296</v>
          </cell>
          <cell r="T393">
            <v>53.433790577430827</v>
          </cell>
          <cell r="U393">
            <v>0</v>
          </cell>
          <cell r="V393">
            <v>0</v>
          </cell>
          <cell r="W393">
            <v>40.815618235483683</v>
          </cell>
          <cell r="X393">
            <v>0</v>
          </cell>
          <cell r="Y393">
            <v>4147.3892102369309</v>
          </cell>
          <cell r="Z393">
            <v>165.85124511035642</v>
          </cell>
          <cell r="AA393">
            <v>0</v>
          </cell>
          <cell r="AB393">
            <v>105.84179048947982</v>
          </cell>
          <cell r="AC393">
            <v>51.684150412578958</v>
          </cell>
          <cell r="AD393">
            <v>0</v>
          </cell>
          <cell r="AE393">
            <v>0</v>
          </cell>
          <cell r="AF393">
            <v>38.872423282694641</v>
          </cell>
          <cell r="AG393">
            <v>0</v>
          </cell>
          <cell r="AH393" t="str">
            <v>UK VA</v>
          </cell>
          <cell r="AI393" t="str">
            <v>UK VA</v>
          </cell>
          <cell r="AJ393" t="str">
            <v>UK VA</v>
          </cell>
          <cell r="AK393" t="str">
            <v>UK VA</v>
          </cell>
          <cell r="AL393" t="str">
            <v>UK VA</v>
          </cell>
          <cell r="AM393" t="str">
            <v>UK VA</v>
          </cell>
          <cell r="AN393" t="str">
            <v>UK VA</v>
          </cell>
          <cell r="AO393" t="str">
            <v>UK VA</v>
          </cell>
        </row>
        <row r="394">
          <cell r="E394" t="str">
            <v>UK DO NTS</v>
          </cell>
          <cell r="F394" t="str">
            <v>UK VA</v>
          </cell>
          <cell r="G394">
            <v>4200</v>
          </cell>
          <cell r="H394">
            <v>172</v>
          </cell>
          <cell r="I394">
            <v>0</v>
          </cell>
          <cell r="J394">
            <v>107.57784702245442</v>
          </cell>
          <cell r="K394">
            <v>55.077847022454421</v>
          </cell>
          <cell r="L394">
            <v>-51</v>
          </cell>
          <cell r="M394">
            <v>0</v>
          </cell>
          <cell r="N394">
            <v>-8.3960968175455832</v>
          </cell>
          <cell r="O394">
            <v>0</v>
          </cell>
          <cell r="P394">
            <v>4171.4006513152435</v>
          </cell>
          <cell r="Q394">
            <v>168.78785119024758</v>
          </cell>
          <cell r="R394">
            <v>0</v>
          </cell>
          <cell r="S394">
            <v>106.65863950157296</v>
          </cell>
          <cell r="T394">
            <v>53.433790577430827</v>
          </cell>
          <cell r="U394">
            <v>0</v>
          </cell>
          <cell r="V394">
            <v>0</v>
          </cell>
          <cell r="W394">
            <v>40.815618235483683</v>
          </cell>
          <cell r="X394">
            <v>0</v>
          </cell>
          <cell r="Y394">
            <v>4147.3892102369309</v>
          </cell>
          <cell r="Z394">
            <v>165.85124511035642</v>
          </cell>
          <cell r="AA394">
            <v>0</v>
          </cell>
          <cell r="AB394">
            <v>105.84179048947982</v>
          </cell>
          <cell r="AC394">
            <v>51.684150412578958</v>
          </cell>
          <cell r="AD394">
            <v>0</v>
          </cell>
          <cell r="AE394">
            <v>0</v>
          </cell>
          <cell r="AF394">
            <v>38.872423282694641</v>
          </cell>
          <cell r="AG394">
            <v>0</v>
          </cell>
          <cell r="AH394" t="str">
            <v>UK VA</v>
          </cell>
          <cell r="AI394" t="str">
            <v>UK VA</v>
          </cell>
          <cell r="AJ394" t="str">
            <v>UK VA</v>
          </cell>
          <cell r="AK394" t="str">
            <v>UK VA</v>
          </cell>
          <cell r="AL394" t="str">
            <v>UK VA</v>
          </cell>
          <cell r="AM394" t="str">
            <v>UK VA</v>
          </cell>
          <cell r="AN394" t="str">
            <v>UK VA</v>
          </cell>
          <cell r="AO394" t="str">
            <v>UK VA</v>
          </cell>
        </row>
        <row r="395">
          <cell r="E395" t="str">
            <v>UK DO NTS</v>
          </cell>
          <cell r="F395" t="str">
            <v>UK VA</v>
          </cell>
          <cell r="G395">
            <v>7500</v>
          </cell>
          <cell r="H395">
            <v>500</v>
          </cell>
          <cell r="I395">
            <v>0</v>
          </cell>
          <cell r="J395">
            <v>90.063846696277665</v>
          </cell>
          <cell r="K395">
            <v>48.813846696277665</v>
          </cell>
          <cell r="L395">
            <v>-47.5</v>
          </cell>
          <cell r="M395">
            <v>0</v>
          </cell>
          <cell r="N395">
            <v>-20.19853270739732</v>
          </cell>
          <cell r="O395">
            <v>0</v>
          </cell>
          <cell r="P395">
            <v>7473.8164090118644</v>
          </cell>
          <cell r="Q395">
            <v>496.66529643785054</v>
          </cell>
          <cell r="R395">
            <v>0</v>
          </cell>
          <cell r="S395">
            <v>89.100126721164969</v>
          </cell>
          <cell r="T395">
            <v>47.140924201945218</v>
          </cell>
          <cell r="U395">
            <v>0</v>
          </cell>
          <cell r="V395">
            <v>0</v>
          </cell>
          <cell r="W395">
            <v>25.371467919906728</v>
          </cell>
          <cell r="X395">
            <v>0</v>
          </cell>
          <cell r="Y395">
            <v>7483.2047900198004</v>
          </cell>
          <cell r="Z395">
            <v>496.22063617378194</v>
          </cell>
          <cell r="AA395">
            <v>0</v>
          </cell>
          <cell r="AB395">
            <v>88.594903697109345</v>
          </cell>
          <cell r="AC395">
            <v>45.599208651175019</v>
          </cell>
          <cell r="AD395">
            <v>0</v>
          </cell>
          <cell r="AE395">
            <v>0</v>
          </cell>
          <cell r="AF395">
            <v>23.369606252049948</v>
          </cell>
          <cell r="AG395">
            <v>0</v>
          </cell>
          <cell r="AH395" t="str">
            <v>UK VA</v>
          </cell>
          <cell r="AI395" t="str">
            <v>UK VA</v>
          </cell>
          <cell r="AJ395" t="str">
            <v>UK VA</v>
          </cell>
          <cell r="AK395" t="str">
            <v>UK VA</v>
          </cell>
          <cell r="AL395" t="str">
            <v>UK VA</v>
          </cell>
          <cell r="AM395" t="str">
            <v>UK VA</v>
          </cell>
          <cell r="AN395" t="str">
            <v>UK VA</v>
          </cell>
          <cell r="AO395" t="str">
            <v>UK VA</v>
          </cell>
        </row>
        <row r="396">
          <cell r="E396" t="str">
            <v>UK DO NTS</v>
          </cell>
          <cell r="F396" t="str">
            <v>UK VA</v>
          </cell>
          <cell r="G396">
            <v>4800</v>
          </cell>
          <cell r="H396">
            <v>300</v>
          </cell>
          <cell r="I396">
            <v>0</v>
          </cell>
          <cell r="J396">
            <v>100.67348074983354</v>
          </cell>
          <cell r="K396">
            <v>55.073480749833543</v>
          </cell>
          <cell r="L396">
            <v>-60</v>
          </cell>
          <cell r="M396">
            <v>0</v>
          </cell>
          <cell r="N396">
            <v>-19.542827758059019</v>
          </cell>
          <cell r="O396">
            <v>0</v>
          </cell>
          <cell r="P396">
            <v>4774.0785139835261</v>
          </cell>
          <cell r="Q396">
            <v>298.79374327751384</v>
          </cell>
          <cell r="R396">
            <v>0</v>
          </cell>
          <cell r="S396">
            <v>99.884248871719137</v>
          </cell>
          <cell r="T396">
            <v>53.589122615185623</v>
          </cell>
          <cell r="U396">
            <v>0</v>
          </cell>
          <cell r="V396">
            <v>0</v>
          </cell>
          <cell r="W396">
            <v>38.820521603638809</v>
          </cell>
          <cell r="X396">
            <v>0</v>
          </cell>
          <cell r="Y396">
            <v>4773.9135593849796</v>
          </cell>
          <cell r="Z396">
            <v>299.06222328470488</v>
          </cell>
          <cell r="AA396">
            <v>0</v>
          </cell>
          <cell r="AB396">
            <v>99.614548451622298</v>
          </cell>
          <cell r="AC396">
            <v>52.23697537168399</v>
          </cell>
          <cell r="AD396">
            <v>0</v>
          </cell>
          <cell r="AE396">
            <v>0</v>
          </cell>
          <cell r="AF396">
            <v>37.171684389560824</v>
          </cell>
          <cell r="AG396">
            <v>0</v>
          </cell>
          <cell r="AH396" t="str">
            <v>UK VA</v>
          </cell>
          <cell r="AI396" t="str">
            <v>UK VA</v>
          </cell>
          <cell r="AJ396" t="str">
            <v>UK VA</v>
          </cell>
          <cell r="AK396" t="str">
            <v>UK VA</v>
          </cell>
          <cell r="AL396" t="str">
            <v>UK VA</v>
          </cell>
          <cell r="AM396" t="str">
            <v>UK VA</v>
          </cell>
          <cell r="AN396" t="str">
            <v>UK VA</v>
          </cell>
          <cell r="AO396" t="str">
            <v>UK VA</v>
          </cell>
        </row>
        <row r="397">
          <cell r="E397" t="str">
            <v>UK DO NTS</v>
          </cell>
          <cell r="F397" t="str">
            <v>UK VA</v>
          </cell>
          <cell r="G397">
            <v>4000</v>
          </cell>
          <cell r="H397">
            <v>0</v>
          </cell>
          <cell r="I397">
            <v>0</v>
          </cell>
          <cell r="J397">
            <v>88.345628541278117</v>
          </cell>
          <cell r="K397">
            <v>46.345628541278117</v>
          </cell>
          <cell r="L397">
            <v>-60</v>
          </cell>
          <cell r="M397">
            <v>0</v>
          </cell>
          <cell r="N397">
            <v>-24.857746387453901</v>
          </cell>
          <cell r="O397">
            <v>0</v>
          </cell>
          <cell r="P397">
            <v>3983.916577033518</v>
          </cell>
          <cell r="Q397">
            <v>0</v>
          </cell>
          <cell r="R397">
            <v>0</v>
          </cell>
          <cell r="S397">
            <v>87.794167720233162</v>
          </cell>
          <cell r="T397">
            <v>45.094780226203923</v>
          </cell>
          <cell r="U397">
            <v>0</v>
          </cell>
          <cell r="V397">
            <v>0</v>
          </cell>
          <cell r="W397">
            <v>33.771531192244083</v>
          </cell>
          <cell r="X397">
            <v>0</v>
          </cell>
          <cell r="Y397">
            <v>3987.4963104627318</v>
          </cell>
          <cell r="Z397">
            <v>0</v>
          </cell>
          <cell r="AA397">
            <v>0</v>
          </cell>
          <cell r="AB397">
            <v>87.662197973917131</v>
          </cell>
          <cell r="AC397">
            <v>43.923661494660465</v>
          </cell>
          <cell r="AD397">
            <v>0</v>
          </cell>
          <cell r="AE397">
            <v>0</v>
          </cell>
          <cell r="AF397">
            <v>32.370760179859374</v>
          </cell>
          <cell r="AG397">
            <v>0</v>
          </cell>
          <cell r="AH397" t="str">
            <v>UK VA</v>
          </cell>
          <cell r="AI397" t="str">
            <v>UK VA</v>
          </cell>
          <cell r="AJ397" t="str">
            <v>UK VA</v>
          </cell>
          <cell r="AK397" t="str">
            <v>UK VA</v>
          </cell>
          <cell r="AL397" t="str">
            <v>UK VA</v>
          </cell>
          <cell r="AM397" t="str">
            <v>UK VA</v>
          </cell>
          <cell r="AN397" t="str">
            <v>UK VA</v>
          </cell>
          <cell r="AO397" t="str">
            <v>UK VA</v>
          </cell>
        </row>
        <row r="398">
          <cell r="E398" t="str">
            <v>UK DO NTS</v>
          </cell>
          <cell r="F398" t="str">
            <v>UK VA</v>
          </cell>
          <cell r="G398">
            <v>4155</v>
          </cell>
          <cell r="H398">
            <v>85</v>
          </cell>
          <cell r="I398">
            <v>0</v>
          </cell>
          <cell r="J398">
            <v>84.398415781844889</v>
          </cell>
          <cell r="K398">
            <v>44.925915781844886</v>
          </cell>
          <cell r="L398">
            <v>-60</v>
          </cell>
          <cell r="M398">
            <v>0</v>
          </cell>
          <cell r="N398">
            <v>-26.229579573989419</v>
          </cell>
          <cell r="O398">
            <v>0</v>
          </cell>
          <cell r="P398">
            <v>4143.3918058052232</v>
          </cell>
          <cell r="Q398">
            <v>83.532592924323922</v>
          </cell>
          <cell r="R398">
            <v>0</v>
          </cell>
          <cell r="S398">
            <v>83.939181931423192</v>
          </cell>
          <cell r="T398">
            <v>43.75994185018201</v>
          </cell>
          <cell r="U398">
            <v>0</v>
          </cell>
          <cell r="V398">
            <v>0</v>
          </cell>
          <cell r="W398">
            <v>32.473280184336303</v>
          </cell>
          <cell r="X398">
            <v>0</v>
          </cell>
          <cell r="Y398">
            <v>4150.5449426342921</v>
          </cell>
          <cell r="Z398">
            <v>82.850354358382461</v>
          </cell>
          <cell r="AA398">
            <v>0</v>
          </cell>
          <cell r="AB398">
            <v>83.850404078267815</v>
          </cell>
          <cell r="AC398">
            <v>42.659305015603209</v>
          </cell>
          <cell r="AD398">
            <v>0</v>
          </cell>
          <cell r="AE398">
            <v>0</v>
          </cell>
          <cell r="AF398">
            <v>31.135557523468776</v>
          </cell>
          <cell r="AG398">
            <v>0</v>
          </cell>
          <cell r="AH398" t="str">
            <v>UK VA</v>
          </cell>
          <cell r="AI398" t="str">
            <v>UK VA</v>
          </cell>
          <cell r="AJ398" t="str">
            <v>UK VA</v>
          </cell>
          <cell r="AK398" t="str">
            <v>UK VA</v>
          </cell>
          <cell r="AL398" t="str">
            <v>UK VA</v>
          </cell>
          <cell r="AM398" t="str">
            <v>UK VA</v>
          </cell>
          <cell r="AN398" t="str">
            <v>UK VA</v>
          </cell>
          <cell r="AO398" t="str">
            <v>UK VA</v>
          </cell>
        </row>
        <row r="399">
          <cell r="E399" t="str">
            <v>TR DO NTI</v>
          </cell>
          <cell r="F399" t="str">
            <v>TR VA</v>
          </cell>
          <cell r="G399">
            <v>3000</v>
          </cell>
          <cell r="J399">
            <v>345</v>
          </cell>
          <cell r="L399">
            <v>152.80000000000001</v>
          </cell>
          <cell r="N399">
            <v>217.8</v>
          </cell>
          <cell r="O399">
            <v>0</v>
          </cell>
          <cell r="P399">
            <v>3000</v>
          </cell>
          <cell r="S399">
            <v>358.8</v>
          </cell>
          <cell r="U399">
            <v>152.80000000000001</v>
          </cell>
          <cell r="W399">
            <v>211.8</v>
          </cell>
          <cell r="Y399">
            <v>3000</v>
          </cell>
          <cell r="AB399">
            <v>373.15200000000004</v>
          </cell>
          <cell r="AD399">
            <v>152.80000000000001</v>
          </cell>
          <cell r="AF399">
            <v>226.15200000000004</v>
          </cell>
          <cell r="AH399" t="str">
            <v>TR VA</v>
          </cell>
          <cell r="AI399" t="str">
            <v>TR VA</v>
          </cell>
          <cell r="AJ399" t="str">
            <v>TR VA</v>
          </cell>
          <cell r="AK399" t="str">
            <v>TR VA</v>
          </cell>
          <cell r="AL399" t="str">
            <v>TR VA</v>
          </cell>
          <cell r="AM399" t="str">
            <v>TR VA</v>
          </cell>
          <cell r="AN399" t="str">
            <v>TR VA</v>
          </cell>
          <cell r="AO399" t="str">
            <v>TR VA</v>
          </cell>
        </row>
        <row r="400">
          <cell r="E400" t="str">
            <v>TR DO NTS</v>
          </cell>
          <cell r="F400" t="str">
            <v>TR VA</v>
          </cell>
          <cell r="G400">
            <v>3650</v>
          </cell>
          <cell r="J400">
            <v>719.05</v>
          </cell>
          <cell r="L400">
            <v>324.85000000000002</v>
          </cell>
          <cell r="N400">
            <v>277.39999999999998</v>
          </cell>
          <cell r="O400">
            <v>140</v>
          </cell>
          <cell r="P400">
            <v>3685</v>
          </cell>
          <cell r="S400">
            <v>725.94499999999994</v>
          </cell>
          <cell r="U400">
            <v>327.96499999999997</v>
          </cell>
          <cell r="W400">
            <v>280.05999999999995</v>
          </cell>
          <cell r="Y400">
            <v>3722</v>
          </cell>
          <cell r="AB400">
            <v>733.23399999999992</v>
          </cell>
          <cell r="AD400">
            <v>331.25799999999998</v>
          </cell>
          <cell r="AF400">
            <v>282.8719999999999</v>
          </cell>
          <cell r="AH400" t="str">
            <v>TR VA</v>
          </cell>
          <cell r="AI400" t="str">
            <v>TR VA</v>
          </cell>
          <cell r="AJ400" t="str">
            <v>TR VA</v>
          </cell>
          <cell r="AK400" t="str">
            <v>TR VA</v>
          </cell>
          <cell r="AL400" t="str">
            <v>TR VA</v>
          </cell>
          <cell r="AM400" t="str">
            <v>TR VA</v>
          </cell>
          <cell r="AN400" t="str">
            <v>TR VA</v>
          </cell>
          <cell r="AO400" t="str">
            <v>TR VA</v>
          </cell>
        </row>
        <row r="401">
          <cell r="E401" t="str">
            <v>TR DO NTI</v>
          </cell>
          <cell r="F401" t="str">
            <v>TR VA</v>
          </cell>
          <cell r="G401">
            <v>2888</v>
          </cell>
          <cell r="J401">
            <v>395.27052653740759</v>
          </cell>
          <cell r="L401">
            <v>212.5</v>
          </cell>
          <cell r="N401">
            <v>260.93730784159362</v>
          </cell>
          <cell r="O401">
            <v>0</v>
          </cell>
          <cell r="P401">
            <v>3023</v>
          </cell>
          <cell r="S401">
            <v>421.29266372058379</v>
          </cell>
          <cell r="U401">
            <v>212.5</v>
          </cell>
          <cell r="W401">
            <v>260.99838652628347</v>
          </cell>
          <cell r="Y401">
            <v>3205</v>
          </cell>
          <cell r="AB401">
            <v>454.6517658061631</v>
          </cell>
          <cell r="AD401">
            <v>212.5</v>
          </cell>
          <cell r="AF401">
            <v>291.48816380948455</v>
          </cell>
          <cell r="AH401" t="str">
            <v>TR VA</v>
          </cell>
          <cell r="AI401" t="str">
            <v>TR VA</v>
          </cell>
          <cell r="AJ401" t="str">
            <v>TR VA</v>
          </cell>
          <cell r="AK401" t="str">
            <v>TR VA</v>
          </cell>
          <cell r="AL401" t="str">
            <v>TR VA</v>
          </cell>
          <cell r="AM401" t="str">
            <v>TR VA</v>
          </cell>
          <cell r="AN401" t="str">
            <v>TR VA</v>
          </cell>
          <cell r="AO401" t="str">
            <v>TR VA</v>
          </cell>
        </row>
        <row r="402">
          <cell r="E402" t="str">
            <v>TR DO NTS</v>
          </cell>
          <cell r="F402" t="str">
            <v>TR VA</v>
          </cell>
          <cell r="G402">
            <v>1950</v>
          </cell>
          <cell r="J402">
            <v>380.25</v>
          </cell>
          <cell r="L402">
            <v>181.35</v>
          </cell>
          <cell r="N402">
            <v>148.19999999999999</v>
          </cell>
          <cell r="O402">
            <v>0</v>
          </cell>
          <cell r="P402">
            <v>2115</v>
          </cell>
          <cell r="S402">
            <v>412.42499999999995</v>
          </cell>
          <cell r="U402">
            <v>196.69499999999999</v>
          </cell>
          <cell r="W402">
            <v>160.73999999999998</v>
          </cell>
          <cell r="Y402">
            <v>2259</v>
          </cell>
          <cell r="AB402">
            <v>440.505</v>
          </cell>
          <cell r="AD402">
            <v>210.08699999999999</v>
          </cell>
          <cell r="AF402">
            <v>171.684</v>
          </cell>
          <cell r="AH402" t="str">
            <v>TR DO NTS</v>
          </cell>
          <cell r="AI402" t="str">
            <v>TR DO NTS</v>
          </cell>
          <cell r="AJ402" t="str">
            <v>TR VA</v>
          </cell>
          <cell r="AK402" t="str">
            <v>TR DO NTS</v>
          </cell>
          <cell r="AL402" t="str">
            <v>TR DO NTS</v>
          </cell>
          <cell r="AM402" t="str">
            <v>TR DO NTS</v>
          </cell>
          <cell r="AN402" t="str">
            <v>TR DO NTS</v>
          </cell>
          <cell r="AO402" t="str">
            <v>TR DO NTS</v>
          </cell>
        </row>
        <row r="403">
          <cell r="E403" t="str">
            <v>TR DO NTS</v>
          </cell>
          <cell r="F403" t="str">
            <v>TR VA</v>
          </cell>
          <cell r="G403">
            <v>3400</v>
          </cell>
          <cell r="J403">
            <v>396.04395604395603</v>
          </cell>
          <cell r="L403">
            <v>180</v>
          </cell>
          <cell r="N403">
            <v>361.03740659340684</v>
          </cell>
          <cell r="O403">
            <v>0</v>
          </cell>
          <cell r="P403">
            <v>3496</v>
          </cell>
          <cell r="S403">
            <v>407.22637362637357</v>
          </cell>
          <cell r="U403">
            <v>180</v>
          </cell>
          <cell r="W403">
            <v>433.24488791208819</v>
          </cell>
          <cell r="Y403">
            <v>3598</v>
          </cell>
          <cell r="AB403">
            <v>419.10769230769233</v>
          </cell>
          <cell r="AD403">
            <v>180</v>
          </cell>
          <cell r="AF403">
            <v>476.56937670329705</v>
          </cell>
          <cell r="AH403" t="str">
            <v>TR VA</v>
          </cell>
          <cell r="AI403" t="str">
            <v>TR VA</v>
          </cell>
          <cell r="AJ403" t="str">
            <v>TR VA</v>
          </cell>
          <cell r="AK403" t="str">
            <v>TR VA</v>
          </cell>
          <cell r="AL403" t="str">
            <v>TR DO NTS</v>
          </cell>
          <cell r="AM403" t="str">
            <v>TR DO NTS</v>
          </cell>
          <cell r="AN403" t="str">
            <v>TR DO NTS</v>
          </cell>
          <cell r="AO403" t="str">
            <v>TR DO NTS</v>
          </cell>
        </row>
        <row r="404">
          <cell r="E404" t="str">
            <v>TR DO NTS</v>
          </cell>
          <cell r="F404" t="str">
            <v>TR VA</v>
          </cell>
          <cell r="G404">
            <v>1350</v>
          </cell>
          <cell r="J404">
            <v>263.25</v>
          </cell>
          <cell r="L404">
            <v>25.6</v>
          </cell>
          <cell r="N404">
            <v>130.94999999999999</v>
          </cell>
          <cell r="O404">
            <v>0</v>
          </cell>
          <cell r="P404">
            <v>1386</v>
          </cell>
          <cell r="S404">
            <v>270.27</v>
          </cell>
          <cell r="U404">
            <v>25.6</v>
          </cell>
          <cell r="W404">
            <v>134.44199999999998</v>
          </cell>
          <cell r="Y404">
            <v>1424</v>
          </cell>
          <cell r="AB404">
            <v>277.67999999999995</v>
          </cell>
          <cell r="AD404">
            <v>25.6</v>
          </cell>
          <cell r="AF404">
            <v>138.12799999999996</v>
          </cell>
          <cell r="AH404" t="str">
            <v>TR VA</v>
          </cell>
          <cell r="AI404" t="str">
            <v>TR VA</v>
          </cell>
          <cell r="AJ404" t="str">
            <v>TR VA</v>
          </cell>
          <cell r="AK404" t="str">
            <v>TR VA</v>
          </cell>
          <cell r="AL404" t="str">
            <v>TR VA</v>
          </cell>
          <cell r="AM404" t="str">
            <v>TR VA</v>
          </cell>
          <cell r="AN404" t="str">
            <v>TR VA</v>
          </cell>
          <cell r="AO404" t="str">
            <v>TR VA</v>
          </cell>
        </row>
        <row r="405">
          <cell r="E405" t="str">
            <v>TR DO NTS</v>
          </cell>
          <cell r="F405" t="str">
            <v>TR VA</v>
          </cell>
          <cell r="G405">
            <v>1500</v>
          </cell>
          <cell r="J405">
            <v>358.5</v>
          </cell>
          <cell r="L405">
            <v>0</v>
          </cell>
          <cell r="N405">
            <v>169.5</v>
          </cell>
          <cell r="O405">
            <v>0</v>
          </cell>
          <cell r="P405">
            <v>0</v>
          </cell>
          <cell r="S405">
            <v>0</v>
          </cell>
          <cell r="U405">
            <v>0</v>
          </cell>
          <cell r="W405">
            <v>0</v>
          </cell>
          <cell r="Y405">
            <v>0</v>
          </cell>
          <cell r="AB405">
            <v>0</v>
          </cell>
          <cell r="AD405">
            <v>0</v>
          </cell>
          <cell r="AF405">
            <v>0</v>
          </cell>
          <cell r="AH405" t="str">
            <v>TR VA</v>
          </cell>
          <cell r="AI405" t="str">
            <v>TR VA</v>
          </cell>
          <cell r="AJ405" t="str">
            <v>TR VA</v>
          </cell>
          <cell r="AK405" t="str">
            <v>TR VA</v>
          </cell>
          <cell r="AL405" t="str">
            <v>TR VA</v>
          </cell>
          <cell r="AM405" t="str">
            <v>TR VA</v>
          </cell>
          <cell r="AN405" t="str">
            <v>TR VA</v>
          </cell>
          <cell r="AO405" t="str">
            <v>TR VA</v>
          </cell>
        </row>
        <row r="406">
          <cell r="E406" t="str">
            <v>TR DO NTI</v>
          </cell>
          <cell r="F406" t="str">
            <v>TR VA</v>
          </cell>
          <cell r="G406">
            <v>1250</v>
          </cell>
          <cell r="J406">
            <v>255</v>
          </cell>
          <cell r="L406">
            <v>15</v>
          </cell>
          <cell r="N406">
            <v>78.75</v>
          </cell>
          <cell r="O406">
            <v>75</v>
          </cell>
          <cell r="P406">
            <v>1303</v>
          </cell>
          <cell r="S406">
            <v>265.81200000000001</v>
          </cell>
          <cell r="U406">
            <v>15.635999999999999</v>
          </cell>
          <cell r="W406">
            <v>82.088999999999999</v>
          </cell>
          <cell r="Y406">
            <v>1358</v>
          </cell>
          <cell r="AB406">
            <v>277.03200000000004</v>
          </cell>
          <cell r="AD406">
            <v>16.295999999999999</v>
          </cell>
          <cell r="AF406">
            <v>85.554000000000002</v>
          </cell>
          <cell r="AH406" t="str">
            <v>TR VA</v>
          </cell>
          <cell r="AI406" t="str">
            <v>TR VA</v>
          </cell>
          <cell r="AJ406" t="str">
            <v>TR VA</v>
          </cell>
          <cell r="AK406" t="str">
            <v>TR VA</v>
          </cell>
          <cell r="AL406" t="str">
            <v>TR VA</v>
          </cell>
          <cell r="AM406" t="str">
            <v>TR VA</v>
          </cell>
          <cell r="AN406" t="str">
            <v>TR VA</v>
          </cell>
          <cell r="AO406" t="str">
            <v>TR VA</v>
          </cell>
        </row>
        <row r="407">
          <cell r="E407" t="str">
            <v>TR DO NTI</v>
          </cell>
          <cell r="F407" t="str">
            <v>TR VA</v>
          </cell>
          <cell r="G407">
            <v>5000</v>
          </cell>
          <cell r="J407">
            <v>708.09059411364728</v>
          </cell>
          <cell r="L407">
            <v>814.8</v>
          </cell>
          <cell r="N407">
            <v>502.20188763451495</v>
          </cell>
          <cell r="O407">
            <v>0</v>
          </cell>
          <cell r="P407">
            <v>5075</v>
          </cell>
          <cell r="S407">
            <v>736.16664851339715</v>
          </cell>
          <cell r="U407">
            <v>814.8</v>
          </cell>
          <cell r="W407">
            <v>483.59799212573193</v>
          </cell>
          <cell r="Y407">
            <v>5152</v>
          </cell>
          <cell r="AB407">
            <v>761.78668907252643</v>
          </cell>
          <cell r="AD407">
            <v>814.8</v>
          </cell>
          <cell r="AF407">
            <v>508.1498103393609</v>
          </cell>
          <cell r="AH407" t="str">
            <v>TR VA</v>
          </cell>
          <cell r="AI407" t="str">
            <v>TR VA</v>
          </cell>
          <cell r="AJ407" t="str">
            <v>TR VA</v>
          </cell>
          <cell r="AK407" t="str">
            <v>TR VA</v>
          </cell>
          <cell r="AL407" t="str">
            <v>TR VA</v>
          </cell>
          <cell r="AM407" t="str">
            <v>TR VA</v>
          </cell>
          <cell r="AN407" t="str">
            <v>TR VA</v>
          </cell>
          <cell r="AO407" t="str">
            <v>TR VA</v>
          </cell>
        </row>
        <row r="408">
          <cell r="E408" t="str">
            <v>TR DO NTI</v>
          </cell>
          <cell r="F408" t="str">
            <v>TR VA</v>
          </cell>
          <cell r="G408">
            <v>1250</v>
          </cell>
          <cell r="J408">
            <v>253.75</v>
          </cell>
          <cell r="L408">
            <v>18.75</v>
          </cell>
          <cell r="N408">
            <v>101.25</v>
          </cell>
          <cell r="O408">
            <v>155</v>
          </cell>
          <cell r="P408">
            <v>1310</v>
          </cell>
          <cell r="S408">
            <v>265.93</v>
          </cell>
          <cell r="U408">
            <v>19.649999999999999</v>
          </cell>
          <cell r="W408">
            <v>106.11</v>
          </cell>
          <cell r="Y408">
            <v>1374</v>
          </cell>
          <cell r="AB408">
            <v>278.92200000000003</v>
          </cell>
          <cell r="AD408">
            <v>20.61</v>
          </cell>
          <cell r="AF408">
            <v>111.294</v>
          </cell>
          <cell r="AH408" t="str">
            <v>TR VA</v>
          </cell>
          <cell r="AI408" t="str">
            <v>TR VA</v>
          </cell>
          <cell r="AJ408" t="str">
            <v>TR VA</v>
          </cell>
          <cell r="AK408" t="str">
            <v>TR VA</v>
          </cell>
          <cell r="AL408" t="str">
            <v>TR VA</v>
          </cell>
          <cell r="AM408" t="str">
            <v>TR VA</v>
          </cell>
          <cell r="AN408" t="str">
            <v>TR VA</v>
          </cell>
          <cell r="AO408" t="str">
            <v>TR VA</v>
          </cell>
        </row>
        <row r="409">
          <cell r="E409" t="str">
            <v>TR DO NTI</v>
          </cell>
          <cell r="F409" t="str">
            <v>TR VA</v>
          </cell>
          <cell r="G409">
            <v>1500</v>
          </cell>
          <cell r="J409">
            <v>334.5</v>
          </cell>
          <cell r="L409">
            <v>115.5</v>
          </cell>
          <cell r="N409">
            <v>180</v>
          </cell>
          <cell r="O409">
            <v>90</v>
          </cell>
          <cell r="P409">
            <v>1559</v>
          </cell>
          <cell r="S409">
            <v>347.65700000000004</v>
          </cell>
          <cell r="U409">
            <v>120.04300000000001</v>
          </cell>
          <cell r="W409">
            <v>187.08</v>
          </cell>
          <cell r="Y409">
            <v>1622</v>
          </cell>
          <cell r="AB409">
            <v>361.70600000000002</v>
          </cell>
          <cell r="AD409">
            <v>124.89400000000001</v>
          </cell>
          <cell r="AF409">
            <v>194.64000000000001</v>
          </cell>
          <cell r="AH409" t="str">
            <v>TR VA</v>
          </cell>
          <cell r="AI409" t="str">
            <v>TR VA</v>
          </cell>
          <cell r="AJ409" t="str">
            <v>TR VA</v>
          </cell>
          <cell r="AK409" t="str">
            <v>TR VA</v>
          </cell>
          <cell r="AL409" t="str">
            <v>TR VA</v>
          </cell>
          <cell r="AM409" t="str">
            <v>TR VA</v>
          </cell>
          <cell r="AN409" t="str">
            <v>TR VA</v>
          </cell>
          <cell r="AO409" t="str">
            <v>TR VA</v>
          </cell>
        </row>
        <row r="410">
          <cell r="E410" t="str">
            <v>TR DO NTS</v>
          </cell>
          <cell r="F410" t="str">
            <v>TR VA</v>
          </cell>
          <cell r="G410">
            <v>4014</v>
          </cell>
          <cell r="J410">
            <v>854.98199999999997</v>
          </cell>
          <cell r="L410">
            <v>413.44200000000001</v>
          </cell>
          <cell r="N410">
            <v>337.17599999999999</v>
          </cell>
          <cell r="O410">
            <v>125</v>
          </cell>
          <cell r="P410">
            <v>4190</v>
          </cell>
          <cell r="S410">
            <v>892.47</v>
          </cell>
          <cell r="U410">
            <v>431.57</v>
          </cell>
          <cell r="W410">
            <v>351.96000000000004</v>
          </cell>
          <cell r="Y410">
            <v>4357</v>
          </cell>
          <cell r="AB410">
            <v>928.04100000000005</v>
          </cell>
          <cell r="AD410">
            <v>448.77100000000002</v>
          </cell>
          <cell r="AF410">
            <v>365.98800000000006</v>
          </cell>
          <cell r="AH410" t="str">
            <v>TR DO NTS</v>
          </cell>
          <cell r="AI410" t="str">
            <v>TR DO NTS</v>
          </cell>
          <cell r="AJ410" t="str">
            <v>TR VA</v>
          </cell>
          <cell r="AK410" t="str">
            <v>TR DO NTS</v>
          </cell>
          <cell r="AL410" t="str">
            <v>TR DO NTS</v>
          </cell>
          <cell r="AM410" t="str">
            <v>TR DO NTS</v>
          </cell>
          <cell r="AN410" t="str">
            <v>TR DO NTS</v>
          </cell>
          <cell r="AO410" t="str">
            <v>TR DO NTS</v>
          </cell>
        </row>
        <row r="411">
          <cell r="E411" t="str">
            <v>TR DO NTS</v>
          </cell>
          <cell r="F411" t="str">
            <v>TR VA</v>
          </cell>
          <cell r="G411">
            <v>2000</v>
          </cell>
          <cell r="J411">
            <v>438</v>
          </cell>
          <cell r="L411">
            <v>96</v>
          </cell>
          <cell r="N411">
            <v>182</v>
          </cell>
          <cell r="O411">
            <v>125</v>
          </cell>
          <cell r="P411">
            <v>2061.5</v>
          </cell>
          <cell r="S411">
            <v>451.46850000000001</v>
          </cell>
          <cell r="U411">
            <v>98.951999999999998</v>
          </cell>
          <cell r="W411">
            <v>187.59650000000002</v>
          </cell>
          <cell r="Y411">
            <v>2126.5</v>
          </cell>
          <cell r="AB411">
            <v>465.70350000000002</v>
          </cell>
          <cell r="AD411">
            <v>102.072</v>
          </cell>
          <cell r="AF411">
            <v>193.51150000000001</v>
          </cell>
          <cell r="AH411" t="str">
            <v>TR VA</v>
          </cell>
          <cell r="AI411" t="str">
            <v>TR VA</v>
          </cell>
          <cell r="AJ411" t="str">
            <v>TR VA</v>
          </cell>
          <cell r="AK411" t="str">
            <v>TR VA</v>
          </cell>
          <cell r="AL411" t="str">
            <v>TR VA</v>
          </cell>
          <cell r="AM411" t="str">
            <v>TR VA</v>
          </cell>
          <cell r="AN411" t="str">
            <v>TR VA</v>
          </cell>
          <cell r="AO411" t="str">
            <v>TR VA</v>
          </cell>
        </row>
        <row r="412">
          <cell r="E412" t="str">
            <v>TR DO NTS</v>
          </cell>
          <cell r="F412" t="str">
            <v>TR VA</v>
          </cell>
          <cell r="G412">
            <v>2000</v>
          </cell>
          <cell r="J412">
            <v>438</v>
          </cell>
          <cell r="L412">
            <v>96</v>
          </cell>
          <cell r="N412">
            <v>182</v>
          </cell>
          <cell r="O412">
            <v>125</v>
          </cell>
          <cell r="P412">
            <v>2061.5</v>
          </cell>
          <cell r="S412">
            <v>451.46850000000001</v>
          </cell>
          <cell r="U412">
            <v>98.951999999999998</v>
          </cell>
          <cell r="W412">
            <v>187.59650000000002</v>
          </cell>
          <cell r="Y412">
            <v>2126.5</v>
          </cell>
          <cell r="AB412">
            <v>465.70350000000002</v>
          </cell>
          <cell r="AD412">
            <v>102.072</v>
          </cell>
          <cell r="AF412">
            <v>193.51150000000001</v>
          </cell>
          <cell r="AH412" t="str">
            <v>TR VA</v>
          </cell>
          <cell r="AI412" t="str">
            <v>TR VA</v>
          </cell>
          <cell r="AJ412" t="str">
            <v>TR VA</v>
          </cell>
          <cell r="AK412" t="str">
            <v>TR VA</v>
          </cell>
          <cell r="AL412" t="str">
            <v>TR VA</v>
          </cell>
          <cell r="AM412" t="str">
            <v>TR VA</v>
          </cell>
          <cell r="AN412" t="str">
            <v>TR VA</v>
          </cell>
          <cell r="AO412" t="str">
            <v>TR VA</v>
          </cell>
        </row>
        <row r="413">
          <cell r="E413" t="str">
            <v>TR DO NTI</v>
          </cell>
          <cell r="F413" t="str">
            <v>TR VA</v>
          </cell>
          <cell r="G413">
            <v>1550</v>
          </cell>
          <cell r="J413">
            <v>327.05</v>
          </cell>
          <cell r="L413">
            <v>20.149999999999999</v>
          </cell>
          <cell r="N413">
            <v>151.9</v>
          </cell>
          <cell r="O413">
            <v>90</v>
          </cell>
          <cell r="P413">
            <v>1550</v>
          </cell>
          <cell r="S413">
            <v>327.05</v>
          </cell>
          <cell r="U413">
            <v>20.149999999999999</v>
          </cell>
          <cell r="W413">
            <v>151.9</v>
          </cell>
          <cell r="Y413">
            <v>1550</v>
          </cell>
          <cell r="AB413">
            <v>327.05</v>
          </cell>
          <cell r="AD413">
            <v>20.149999999999999</v>
          </cell>
          <cell r="AF413">
            <v>151.9</v>
          </cell>
          <cell r="AH413" t="str">
            <v>TR VA</v>
          </cell>
          <cell r="AI413" t="str">
            <v>TR VA</v>
          </cell>
          <cell r="AJ413" t="str">
            <v>TR VA</v>
          </cell>
          <cell r="AK413" t="str">
            <v>TR VA</v>
          </cell>
          <cell r="AL413" t="str">
            <v>TR VA</v>
          </cell>
          <cell r="AM413" t="str">
            <v>TR VA</v>
          </cell>
          <cell r="AN413" t="str">
            <v>TR VA</v>
          </cell>
          <cell r="AO413" t="str">
            <v>TR VA</v>
          </cell>
        </row>
        <row r="414">
          <cell r="E414" t="str">
            <v>TR DO NTI</v>
          </cell>
          <cell r="F414" t="str">
            <v>TR VA</v>
          </cell>
          <cell r="G414">
            <v>4300</v>
          </cell>
          <cell r="J414">
            <v>500.87912087912082</v>
          </cell>
          <cell r="L414">
            <v>457.2</v>
          </cell>
          <cell r="N414">
            <v>378.40000000000003</v>
          </cell>
          <cell r="O414">
            <v>0</v>
          </cell>
          <cell r="P414">
            <v>4515</v>
          </cell>
          <cell r="S414">
            <v>550.96703296703299</v>
          </cell>
          <cell r="U414">
            <v>457.2</v>
          </cell>
          <cell r="W414">
            <v>378.4</v>
          </cell>
          <cell r="Y414">
            <v>4740.75</v>
          </cell>
          <cell r="AB414">
            <v>606.06373626373625</v>
          </cell>
          <cell r="AD414">
            <v>457.2</v>
          </cell>
          <cell r="AF414">
            <v>416.24</v>
          </cell>
          <cell r="AH414" t="str">
            <v>TR VA</v>
          </cell>
          <cell r="AI414" t="str">
            <v>TR VA</v>
          </cell>
          <cell r="AJ414" t="str">
            <v>TR VA</v>
          </cell>
          <cell r="AK414" t="str">
            <v>TR VA</v>
          </cell>
          <cell r="AL414" t="str">
            <v>TR VA</v>
          </cell>
          <cell r="AM414" t="str">
            <v>TR VA</v>
          </cell>
          <cell r="AN414" t="str">
            <v>TR VA</v>
          </cell>
          <cell r="AO414" t="str">
            <v>TR VA</v>
          </cell>
        </row>
        <row r="415">
          <cell r="E415" t="str">
            <v>TR DO NTI</v>
          </cell>
          <cell r="F415" t="str">
            <v>TR VA</v>
          </cell>
          <cell r="G415">
            <v>2050</v>
          </cell>
          <cell r="J415">
            <v>434.6</v>
          </cell>
          <cell r="L415">
            <v>49.2</v>
          </cell>
          <cell r="N415">
            <v>215.25</v>
          </cell>
          <cell r="O415">
            <v>70</v>
          </cell>
          <cell r="P415">
            <v>2050</v>
          </cell>
          <cell r="S415">
            <v>434.6</v>
          </cell>
          <cell r="U415">
            <v>49.2</v>
          </cell>
          <cell r="W415">
            <v>215.25</v>
          </cell>
          <cell r="Y415">
            <v>2050</v>
          </cell>
          <cell r="AB415">
            <v>434.6</v>
          </cell>
          <cell r="AD415">
            <v>49.2</v>
          </cell>
          <cell r="AF415">
            <v>215.25</v>
          </cell>
          <cell r="AH415" t="str">
            <v>TR VA</v>
          </cell>
          <cell r="AI415" t="str">
            <v>TR VA</v>
          </cell>
          <cell r="AJ415" t="str">
            <v>TR VA</v>
          </cell>
          <cell r="AK415" t="str">
            <v>TR VA</v>
          </cell>
          <cell r="AL415" t="str">
            <v>TR VA</v>
          </cell>
          <cell r="AM415" t="str">
            <v>TR VA</v>
          </cell>
          <cell r="AN415" t="str">
            <v>TR VA</v>
          </cell>
          <cell r="AO415" t="str">
            <v>TR VA</v>
          </cell>
        </row>
        <row r="416">
          <cell r="E416" t="str">
            <v>TR DO NTS</v>
          </cell>
          <cell r="F416" t="str">
            <v>TR VA</v>
          </cell>
          <cell r="G416">
            <v>5566</v>
          </cell>
          <cell r="J416">
            <v>828.40556448961433</v>
          </cell>
          <cell r="L416">
            <v>543.9</v>
          </cell>
          <cell r="N416">
            <v>547.61359336504643</v>
          </cell>
          <cell r="O416">
            <v>0</v>
          </cell>
          <cell r="P416">
            <v>5640</v>
          </cell>
          <cell r="S416">
            <v>856.75081238949406</v>
          </cell>
          <cell r="U416">
            <v>543.9</v>
          </cell>
          <cell r="W416">
            <v>524.94890508835772</v>
          </cell>
          <cell r="Y416">
            <v>5719</v>
          </cell>
          <cell r="AB416">
            <v>888.24485130318863</v>
          </cell>
          <cell r="AD416">
            <v>543.9</v>
          </cell>
          <cell r="AF416">
            <v>555.14736909794431</v>
          </cell>
          <cell r="AH416" t="str">
            <v>TR VA</v>
          </cell>
          <cell r="AI416" t="str">
            <v>TR VA</v>
          </cell>
          <cell r="AJ416" t="str">
            <v>TR VA</v>
          </cell>
          <cell r="AK416" t="str">
            <v>TR VA</v>
          </cell>
          <cell r="AL416" t="str">
            <v>TR VA</v>
          </cell>
          <cell r="AM416" t="str">
            <v>TR VA</v>
          </cell>
          <cell r="AN416" t="str">
            <v>TR VA</v>
          </cell>
          <cell r="AO416" t="str">
            <v>TR VA</v>
          </cell>
        </row>
        <row r="417">
          <cell r="E417" t="str">
            <v>TR DO NTS</v>
          </cell>
          <cell r="F417" t="str">
            <v>TR VA</v>
          </cell>
          <cell r="G417">
            <v>1800</v>
          </cell>
          <cell r="J417">
            <v>372.6</v>
          </cell>
          <cell r="L417">
            <v>176.4</v>
          </cell>
          <cell r="N417">
            <v>91.8</v>
          </cell>
          <cell r="O417">
            <v>100</v>
          </cell>
          <cell r="P417">
            <v>2150</v>
          </cell>
          <cell r="S417">
            <v>445.05</v>
          </cell>
          <cell r="U417">
            <v>210.7</v>
          </cell>
          <cell r="W417">
            <v>109.64999999999999</v>
          </cell>
          <cell r="Y417">
            <v>2500</v>
          </cell>
          <cell r="AB417">
            <v>517.5</v>
          </cell>
          <cell r="AD417">
            <v>245</v>
          </cell>
          <cell r="AF417">
            <v>127.5</v>
          </cell>
          <cell r="AH417" t="str">
            <v>TR DO NTS</v>
          </cell>
          <cell r="AI417" t="str">
            <v>TR DO NTS</v>
          </cell>
          <cell r="AJ417" t="str">
            <v>TR VA</v>
          </cell>
          <cell r="AK417" t="str">
            <v>TR DO NTS</v>
          </cell>
          <cell r="AL417" t="str">
            <v>TR DO NTS</v>
          </cell>
          <cell r="AM417" t="str">
            <v>TR DO NTS</v>
          </cell>
          <cell r="AN417" t="str">
            <v>TR DO NTS</v>
          </cell>
          <cell r="AO417" t="str">
            <v>TR DO NTS</v>
          </cell>
        </row>
        <row r="418">
          <cell r="E418" t="str">
            <v>TR DO NTI</v>
          </cell>
          <cell r="F418" t="str">
            <v>TR VA</v>
          </cell>
          <cell r="G418">
            <v>2750</v>
          </cell>
          <cell r="J418">
            <v>536.25</v>
          </cell>
          <cell r="L418">
            <v>0</v>
          </cell>
          <cell r="N418">
            <v>221.92500000000001</v>
          </cell>
          <cell r="O418">
            <v>125</v>
          </cell>
          <cell r="P418">
            <v>3163</v>
          </cell>
          <cell r="S418">
            <v>616.78499999999997</v>
          </cell>
          <cell r="U418">
            <v>0</v>
          </cell>
          <cell r="W418">
            <v>255.25410000000002</v>
          </cell>
          <cell r="Y418">
            <v>3163</v>
          </cell>
          <cell r="AB418">
            <v>616.78499999999997</v>
          </cell>
          <cell r="AD418">
            <v>0</v>
          </cell>
          <cell r="AF418">
            <v>255.25410000000002</v>
          </cell>
          <cell r="AH418" t="str">
            <v>TR VA</v>
          </cell>
          <cell r="AI418" t="str">
            <v>TR VA</v>
          </cell>
          <cell r="AJ418" t="str">
            <v>TR VA</v>
          </cell>
          <cell r="AK418" t="str">
            <v>TR VA</v>
          </cell>
          <cell r="AL418" t="str">
            <v>TR VA</v>
          </cell>
          <cell r="AM418" t="str">
            <v>TR VA</v>
          </cell>
          <cell r="AN418" t="str">
            <v>TR VA</v>
          </cell>
          <cell r="AO418" t="str">
            <v>TR VA</v>
          </cell>
        </row>
        <row r="419">
          <cell r="E419" t="str">
            <v>TR DO NTI</v>
          </cell>
          <cell r="F419" t="str">
            <v>TR VA</v>
          </cell>
          <cell r="G419">
            <v>4000</v>
          </cell>
          <cell r="J419">
            <v>465.93406593406593</v>
          </cell>
          <cell r="L419">
            <v>440</v>
          </cell>
          <cell r="N419">
            <v>268.13186813186815</v>
          </cell>
          <cell r="O419">
            <v>0</v>
          </cell>
          <cell r="P419">
            <v>4000</v>
          </cell>
          <cell r="S419">
            <v>465.93406593406593</v>
          </cell>
          <cell r="U419">
            <v>440</v>
          </cell>
          <cell r="W419">
            <v>268.13186813186815</v>
          </cell>
          <cell r="Y419">
            <v>4000</v>
          </cell>
          <cell r="AB419">
            <v>465.93406593406593</v>
          </cell>
          <cell r="AD419">
            <v>440</v>
          </cell>
          <cell r="AF419">
            <v>268.13186813186815</v>
          </cell>
          <cell r="AH419" t="str">
            <v>TR VA</v>
          </cell>
          <cell r="AI419" t="str">
            <v>TR VA</v>
          </cell>
          <cell r="AJ419" t="str">
            <v>TR VA</v>
          </cell>
          <cell r="AK419" t="str">
            <v>TR VA</v>
          </cell>
          <cell r="AL419" t="str">
            <v>TR VA</v>
          </cell>
          <cell r="AM419" t="str">
            <v>TR VA</v>
          </cell>
          <cell r="AN419" t="str">
            <v>TR VA</v>
          </cell>
          <cell r="AO419" t="str">
            <v>TR VA</v>
          </cell>
        </row>
        <row r="420">
          <cell r="E420" t="str">
            <v>TR DO NTS</v>
          </cell>
          <cell r="F420" t="str">
            <v>TR VA</v>
          </cell>
          <cell r="G420">
            <v>2000</v>
          </cell>
          <cell r="J420">
            <v>450</v>
          </cell>
          <cell r="L420">
            <v>0</v>
          </cell>
          <cell r="N420">
            <v>228</v>
          </cell>
          <cell r="O420">
            <v>0</v>
          </cell>
          <cell r="P420">
            <v>2072</v>
          </cell>
          <cell r="S420">
            <v>466.2</v>
          </cell>
          <cell r="U420">
            <v>0</v>
          </cell>
          <cell r="W420">
            <v>236.208</v>
          </cell>
          <cell r="Y420">
            <v>2148.16</v>
          </cell>
          <cell r="AB420">
            <v>483.3359999999999</v>
          </cell>
          <cell r="AD420">
            <v>0</v>
          </cell>
          <cell r="AF420">
            <v>244.89023999999995</v>
          </cell>
          <cell r="AH420" t="str">
            <v>TR VA</v>
          </cell>
          <cell r="AI420" t="str">
            <v>TR VA</v>
          </cell>
          <cell r="AJ420" t="str">
            <v>TR VA</v>
          </cell>
          <cell r="AK420" t="str">
            <v>TR VA</v>
          </cell>
          <cell r="AL420" t="str">
            <v>TR VA</v>
          </cell>
          <cell r="AM420" t="str">
            <v>TR VA</v>
          </cell>
          <cell r="AN420" t="str">
            <v>TR VA</v>
          </cell>
          <cell r="AO420" t="str">
            <v>TR VA</v>
          </cell>
        </row>
        <row r="421">
          <cell r="E421" t="str">
            <v>TR DO NTI</v>
          </cell>
          <cell r="F421" t="str">
            <v>TR VA</v>
          </cell>
          <cell r="G421">
            <v>1442</v>
          </cell>
          <cell r="J421">
            <v>324.45</v>
          </cell>
          <cell r="L421">
            <v>60.564</v>
          </cell>
          <cell r="N421">
            <v>154.29400000000001</v>
          </cell>
          <cell r="O421">
            <v>0</v>
          </cell>
          <cell r="P421">
            <v>1492</v>
          </cell>
          <cell r="S421">
            <v>335.7</v>
          </cell>
          <cell r="U421">
            <v>62.664000000000001</v>
          </cell>
          <cell r="W421">
            <v>159.64400000000001</v>
          </cell>
          <cell r="Y421">
            <v>1544</v>
          </cell>
          <cell r="AB421">
            <v>347.4</v>
          </cell>
          <cell r="AD421">
            <v>64.847999999999999</v>
          </cell>
          <cell r="AF421">
            <v>165.208</v>
          </cell>
          <cell r="AH421" t="str">
            <v>TR VA</v>
          </cell>
          <cell r="AI421" t="str">
            <v>TR VA</v>
          </cell>
          <cell r="AJ421" t="str">
            <v>TR VA</v>
          </cell>
          <cell r="AK421" t="str">
            <v>TR VA</v>
          </cell>
          <cell r="AL421" t="str">
            <v>TR VA</v>
          </cell>
          <cell r="AM421" t="str">
            <v>TR VA</v>
          </cell>
          <cell r="AN421" t="str">
            <v>TR VA</v>
          </cell>
          <cell r="AO421" t="str">
            <v>TR VA</v>
          </cell>
        </row>
        <row r="422">
          <cell r="E422" t="str">
            <v>TR DO NTI</v>
          </cell>
          <cell r="F422" t="str">
            <v>TR VA</v>
          </cell>
          <cell r="G422">
            <v>4900</v>
          </cell>
          <cell r="J422">
            <v>570.76923076923072</v>
          </cell>
          <cell r="L422">
            <v>500</v>
          </cell>
          <cell r="N422">
            <v>278.38461538461542</v>
          </cell>
          <cell r="O422">
            <v>0</v>
          </cell>
          <cell r="P422">
            <v>5390</v>
          </cell>
          <cell r="S422">
            <v>627.84615384615392</v>
          </cell>
          <cell r="U422">
            <v>500</v>
          </cell>
          <cell r="W422">
            <v>278.38461538461536</v>
          </cell>
          <cell r="Y422">
            <v>5540</v>
          </cell>
          <cell r="AB422">
            <v>645.31868131868134</v>
          </cell>
          <cell r="AD422">
            <v>500</v>
          </cell>
          <cell r="AF422">
            <v>286.13186813186815</v>
          </cell>
          <cell r="AH422" t="str">
            <v>TR VA</v>
          </cell>
          <cell r="AI422" t="str">
            <v>TR VA</v>
          </cell>
          <cell r="AJ422" t="str">
            <v>TR VA</v>
          </cell>
          <cell r="AK422" t="str">
            <v>TR VA</v>
          </cell>
          <cell r="AL422" t="str">
            <v>TR VA</v>
          </cell>
          <cell r="AM422" t="str">
            <v>TR VA</v>
          </cell>
          <cell r="AN422" t="str">
            <v>TR VA</v>
          </cell>
          <cell r="AO422" t="str">
            <v>TR VA</v>
          </cell>
        </row>
        <row r="423">
          <cell r="E423" t="str">
            <v>TR DO NTI</v>
          </cell>
          <cell r="F423" t="str">
            <v>TR VA</v>
          </cell>
          <cell r="G423">
            <v>6200</v>
          </cell>
          <cell r="J423">
            <v>722.19780219780228</v>
          </cell>
          <cell r="L423">
            <v>504</v>
          </cell>
          <cell r="N423">
            <v>524.61538461538464</v>
          </cell>
          <cell r="O423">
            <v>0</v>
          </cell>
          <cell r="P423">
            <v>6510</v>
          </cell>
          <cell r="S423">
            <v>758.30769230769226</v>
          </cell>
          <cell r="U423">
            <v>504</v>
          </cell>
          <cell r="W423">
            <v>500.76923076923077</v>
          </cell>
          <cell r="Y423">
            <v>6836</v>
          </cell>
          <cell r="AB423">
            <v>796.28131868131868</v>
          </cell>
          <cell r="AD423">
            <v>504</v>
          </cell>
          <cell r="AF423">
            <v>525.84615384615392</v>
          </cell>
          <cell r="AH423" t="str">
            <v>TR VA</v>
          </cell>
          <cell r="AI423" t="str">
            <v>TR VA</v>
          </cell>
          <cell r="AJ423" t="str">
            <v>TR VA</v>
          </cell>
          <cell r="AK423" t="str">
            <v>TR VA</v>
          </cell>
          <cell r="AL423" t="str">
            <v>TR VA</v>
          </cell>
          <cell r="AM423" t="str">
            <v>TR VA</v>
          </cell>
          <cell r="AN423" t="str">
            <v>TR VA</v>
          </cell>
          <cell r="AO423" t="str">
            <v>TR VA</v>
          </cell>
        </row>
        <row r="424">
          <cell r="E424" t="str">
            <v>TR CO NTS</v>
          </cell>
          <cell r="F424" t="str">
            <v>TR VA</v>
          </cell>
          <cell r="G424">
            <v>8000</v>
          </cell>
          <cell r="J424">
            <v>1797.8021978021977</v>
          </cell>
          <cell r="L424">
            <v>1183.3333333333335</v>
          </cell>
          <cell r="N424">
            <v>1276.4835164835165</v>
          </cell>
          <cell r="O424">
            <v>630</v>
          </cell>
          <cell r="P424">
            <v>8120</v>
          </cell>
          <cell r="S424">
            <v>1824.7692307692307</v>
          </cell>
          <cell r="U424">
            <v>1183.3333333333335</v>
          </cell>
          <cell r="W424">
            <v>1177.8461538461538</v>
          </cell>
          <cell r="Y424">
            <v>8247</v>
          </cell>
          <cell r="AB424">
            <v>1853.3093406593407</v>
          </cell>
          <cell r="AD424">
            <v>1183.3333333333335</v>
          </cell>
          <cell r="AF424">
            <v>1196.2681318681318</v>
          </cell>
          <cell r="AH424" t="str">
            <v>TR VA</v>
          </cell>
          <cell r="AI424" t="str">
            <v>TR VA</v>
          </cell>
          <cell r="AJ424" t="str">
            <v>TR VA</v>
          </cell>
          <cell r="AK424" t="str">
            <v>TR VA</v>
          </cell>
          <cell r="AL424" t="str">
            <v>TR VA</v>
          </cell>
          <cell r="AM424" t="str">
            <v>TR VA</v>
          </cell>
          <cell r="AN424" t="str">
            <v>TR VA</v>
          </cell>
          <cell r="AO424" t="str">
            <v>TR VA</v>
          </cell>
        </row>
        <row r="425">
          <cell r="E425" t="str">
            <v>TR DO NTS</v>
          </cell>
          <cell r="F425" t="str">
            <v>TR VA</v>
          </cell>
          <cell r="G425">
            <v>1200</v>
          </cell>
          <cell r="J425">
            <v>262.8</v>
          </cell>
          <cell r="L425">
            <v>94.8</v>
          </cell>
          <cell r="N425">
            <v>136.80000000000001</v>
          </cell>
          <cell r="O425">
            <v>80</v>
          </cell>
          <cell r="P425">
            <v>1266</v>
          </cell>
          <cell r="S425">
            <v>277.25400000000002</v>
          </cell>
          <cell r="U425">
            <v>100.014</v>
          </cell>
          <cell r="W425">
            <v>144.32400000000001</v>
          </cell>
          <cell r="Y425">
            <v>1321</v>
          </cell>
          <cell r="AB425">
            <v>289.29899999999998</v>
          </cell>
          <cell r="AD425">
            <v>104.35899999999999</v>
          </cell>
          <cell r="AF425">
            <v>150.59399999999999</v>
          </cell>
          <cell r="AH425" t="str">
            <v>TR DO NTS</v>
          </cell>
          <cell r="AI425" t="str">
            <v>TR DO NTS</v>
          </cell>
          <cell r="AJ425" t="str">
            <v>TR VA</v>
          </cell>
          <cell r="AK425" t="str">
            <v>TR DO NTS</v>
          </cell>
          <cell r="AL425" t="str">
            <v>TR DO NTS</v>
          </cell>
          <cell r="AM425" t="str">
            <v>TR DO NTS</v>
          </cell>
          <cell r="AN425" t="str">
            <v>TR DO NTS</v>
          </cell>
          <cell r="AO425" t="str">
            <v>TR DO NTS</v>
          </cell>
        </row>
        <row r="426">
          <cell r="E426" t="str">
            <v>TR DO NTI</v>
          </cell>
          <cell r="F426" t="str">
            <v>TR VA</v>
          </cell>
          <cell r="G426">
            <v>5000</v>
          </cell>
          <cell r="J426">
            <v>393.28267641659306</v>
          </cell>
          <cell r="L426">
            <v>48.8</v>
          </cell>
          <cell r="N426">
            <v>394.30138395373689</v>
          </cell>
          <cell r="O426">
            <v>0</v>
          </cell>
          <cell r="P426">
            <v>5011</v>
          </cell>
          <cell r="S426">
            <v>414.42348343023343</v>
          </cell>
          <cell r="U426">
            <v>48.8</v>
          </cell>
          <cell r="W426">
            <v>379.35603418917515</v>
          </cell>
          <cell r="Y426">
            <v>5027</v>
          </cell>
          <cell r="AB426">
            <v>436.45675939358449</v>
          </cell>
          <cell r="AD426">
            <v>48.8</v>
          </cell>
          <cell r="AF426">
            <v>401.13378261106453</v>
          </cell>
          <cell r="AH426" t="str">
            <v>TR VA</v>
          </cell>
          <cell r="AI426" t="str">
            <v>TR VA</v>
          </cell>
          <cell r="AJ426" t="str">
            <v>TR VA</v>
          </cell>
          <cell r="AK426" t="str">
            <v>TR VA</v>
          </cell>
          <cell r="AL426" t="str">
            <v>TR VA</v>
          </cell>
          <cell r="AM426" t="str">
            <v>TR VA</v>
          </cell>
          <cell r="AN426" t="str">
            <v>TR VA</v>
          </cell>
          <cell r="AO426" t="str">
            <v>TR VA</v>
          </cell>
        </row>
        <row r="427">
          <cell r="E427" t="str">
            <v>TR DO NTI</v>
          </cell>
          <cell r="F427" t="str">
            <v>TR VA</v>
          </cell>
          <cell r="G427">
            <v>2200</v>
          </cell>
          <cell r="J427">
            <v>466.4</v>
          </cell>
          <cell r="L427">
            <v>193.6</v>
          </cell>
          <cell r="N427">
            <v>215.6</v>
          </cell>
          <cell r="O427">
            <v>0</v>
          </cell>
          <cell r="P427">
            <v>2447</v>
          </cell>
          <cell r="S427">
            <v>518.76400000000001</v>
          </cell>
          <cell r="U427">
            <v>215.33600000000001</v>
          </cell>
          <cell r="W427">
            <v>239.80600000000001</v>
          </cell>
          <cell r="Y427">
            <v>2592</v>
          </cell>
          <cell r="AB427">
            <v>549.50400000000002</v>
          </cell>
          <cell r="AD427">
            <v>228.096</v>
          </cell>
          <cell r="AF427">
            <v>254.01600000000002</v>
          </cell>
          <cell r="AH427" t="str">
            <v>TR VA</v>
          </cell>
          <cell r="AI427" t="str">
            <v>TR VA</v>
          </cell>
          <cell r="AJ427" t="str">
            <v>TR VA</v>
          </cell>
          <cell r="AK427" t="str">
            <v>TR VA</v>
          </cell>
          <cell r="AL427" t="str">
            <v>TR VA</v>
          </cell>
          <cell r="AM427" t="str">
            <v>TR VA</v>
          </cell>
          <cell r="AN427" t="str">
            <v>TR VA</v>
          </cell>
          <cell r="AO427" t="str">
            <v>TR VA</v>
          </cell>
        </row>
        <row r="428">
          <cell r="E428" t="str">
            <v>TR DO NTI</v>
          </cell>
          <cell r="F428" t="str">
            <v>TR VA</v>
          </cell>
          <cell r="G428">
            <v>1217</v>
          </cell>
          <cell r="J428">
            <v>289.64600000000002</v>
          </cell>
          <cell r="L428">
            <v>93.709000000000003</v>
          </cell>
          <cell r="N428">
            <v>164.29499999999999</v>
          </cell>
          <cell r="O428">
            <v>0</v>
          </cell>
          <cell r="P428">
            <v>1604</v>
          </cell>
          <cell r="S428">
            <v>381.75200000000007</v>
          </cell>
          <cell r="U428">
            <v>123.508</v>
          </cell>
          <cell r="W428">
            <v>216.54</v>
          </cell>
          <cell r="Y428">
            <v>1769</v>
          </cell>
          <cell r="AB428">
            <v>421.02200000000005</v>
          </cell>
          <cell r="AD428">
            <v>136.21299999999999</v>
          </cell>
          <cell r="AF428">
            <v>238.81499999999997</v>
          </cell>
          <cell r="AH428" t="str">
            <v>TR DO NTI</v>
          </cell>
          <cell r="AI428" t="str">
            <v>TR DO NTI</v>
          </cell>
          <cell r="AJ428" t="str">
            <v>TR VA</v>
          </cell>
          <cell r="AK428" t="str">
            <v>TR DO NTI</v>
          </cell>
          <cell r="AL428" t="str">
            <v>TR DO NTI</v>
          </cell>
          <cell r="AM428" t="str">
            <v>TR DO NTI</v>
          </cell>
          <cell r="AN428" t="str">
            <v>TR DO NTI</v>
          </cell>
          <cell r="AO428" t="str">
            <v>TR DO NTI</v>
          </cell>
        </row>
        <row r="429">
          <cell r="E429" t="str">
            <v>TR DO NTI</v>
          </cell>
          <cell r="F429" t="str">
            <v>TR VA</v>
          </cell>
          <cell r="G429">
            <v>5000</v>
          </cell>
          <cell r="J429">
            <v>582.41758241758237</v>
          </cell>
          <cell r="L429">
            <v>630</v>
          </cell>
          <cell r="N429">
            <v>362.63736263736263</v>
          </cell>
          <cell r="O429">
            <v>0</v>
          </cell>
          <cell r="P429">
            <v>5250</v>
          </cell>
          <cell r="S429">
            <v>611.53846153846155</v>
          </cell>
          <cell r="U429">
            <v>630</v>
          </cell>
          <cell r="W429">
            <v>346.15384615384613</v>
          </cell>
          <cell r="Y429">
            <v>5563</v>
          </cell>
          <cell r="AB429">
            <v>647.99780219780223</v>
          </cell>
          <cell r="AD429">
            <v>630</v>
          </cell>
          <cell r="AF429">
            <v>366.79120879120882</v>
          </cell>
          <cell r="AH429" t="str">
            <v>TR VA</v>
          </cell>
          <cell r="AI429" t="str">
            <v>TR VA</v>
          </cell>
          <cell r="AJ429" t="str">
            <v>TR VA</v>
          </cell>
          <cell r="AK429" t="str">
            <v>TR VA</v>
          </cell>
          <cell r="AL429" t="str">
            <v>TR VA</v>
          </cell>
          <cell r="AM429" t="str">
            <v>TR VA</v>
          </cell>
          <cell r="AN429" t="str">
            <v>TR VA</v>
          </cell>
          <cell r="AO429" t="str">
            <v>TR VA</v>
          </cell>
        </row>
        <row r="430">
          <cell r="E430" t="str">
            <v>TR DO NTI</v>
          </cell>
          <cell r="F430" t="str">
            <v>TR VA</v>
          </cell>
          <cell r="G430">
            <v>1259</v>
          </cell>
          <cell r="J430">
            <v>258.09500000000003</v>
          </cell>
          <cell r="L430">
            <v>90.647999999999996</v>
          </cell>
          <cell r="N430">
            <v>134.71299999999999</v>
          </cell>
          <cell r="O430">
            <v>95</v>
          </cell>
          <cell r="P430">
            <v>1408</v>
          </cell>
          <cell r="S430">
            <v>288.64000000000004</v>
          </cell>
          <cell r="U430">
            <v>101.376</v>
          </cell>
          <cell r="W430">
            <v>150.65600000000001</v>
          </cell>
          <cell r="Y430">
            <v>1503</v>
          </cell>
          <cell r="AB430">
            <v>308.11500000000001</v>
          </cell>
          <cell r="AD430">
            <v>108.21599999999999</v>
          </cell>
          <cell r="AF430">
            <v>160.821</v>
          </cell>
          <cell r="AH430" t="str">
            <v>TR VA</v>
          </cell>
          <cell r="AI430" t="str">
            <v>TR VA</v>
          </cell>
          <cell r="AJ430" t="str">
            <v>TR VA</v>
          </cell>
          <cell r="AK430" t="str">
            <v>TR VA</v>
          </cell>
          <cell r="AL430" t="str">
            <v>TR VA</v>
          </cell>
          <cell r="AM430" t="str">
            <v>TR VA</v>
          </cell>
          <cell r="AN430" t="str">
            <v>TR VA</v>
          </cell>
          <cell r="AO430" t="str">
            <v>TR VA</v>
          </cell>
        </row>
        <row r="431">
          <cell r="E431" t="str">
            <v>TR DO NTS</v>
          </cell>
          <cell r="F431" t="str">
            <v>TR VA</v>
          </cell>
          <cell r="G431">
            <v>3100</v>
          </cell>
          <cell r="J431">
            <v>361.09890109890114</v>
          </cell>
          <cell r="L431">
            <v>310</v>
          </cell>
          <cell r="N431">
            <v>267.92857142857144</v>
          </cell>
          <cell r="O431">
            <v>0</v>
          </cell>
          <cell r="P431">
            <v>3211</v>
          </cell>
          <cell r="S431">
            <v>374.02857142857141</v>
          </cell>
          <cell r="U431">
            <v>310</v>
          </cell>
          <cell r="W431">
            <v>252.29285714285714</v>
          </cell>
          <cell r="Y431">
            <v>3328</v>
          </cell>
          <cell r="AB431">
            <v>387.65714285714284</v>
          </cell>
          <cell r="AD431">
            <v>310</v>
          </cell>
          <cell r="AF431">
            <v>261.48571428571427</v>
          </cell>
          <cell r="AH431" t="str">
            <v>TR VA</v>
          </cell>
          <cell r="AI431" t="str">
            <v>TR VA</v>
          </cell>
          <cell r="AJ431" t="str">
            <v>TR VA</v>
          </cell>
          <cell r="AK431" t="str">
            <v>TR VA</v>
          </cell>
          <cell r="AL431" t="str">
            <v>TR VA</v>
          </cell>
          <cell r="AM431" t="str">
            <v>TR VA</v>
          </cell>
          <cell r="AN431" t="str">
            <v>TR VA</v>
          </cell>
          <cell r="AO431" t="str">
            <v>TR VA</v>
          </cell>
        </row>
        <row r="432">
          <cell r="E432" t="str">
            <v>TR DO NTS</v>
          </cell>
          <cell r="F432" t="str">
            <v>TR VA</v>
          </cell>
          <cell r="G432">
            <v>1000</v>
          </cell>
          <cell r="J432">
            <v>202</v>
          </cell>
          <cell r="L432">
            <v>0</v>
          </cell>
          <cell r="N432">
            <v>108</v>
          </cell>
          <cell r="O432">
            <v>130</v>
          </cell>
          <cell r="P432">
            <v>1036</v>
          </cell>
          <cell r="S432">
            <v>209.27200000000002</v>
          </cell>
          <cell r="U432">
            <v>0</v>
          </cell>
          <cell r="W432">
            <v>111.88800000000001</v>
          </cell>
          <cell r="Y432">
            <v>1074.08</v>
          </cell>
          <cell r="AB432">
            <v>216.96415999999999</v>
          </cell>
          <cell r="AD432">
            <v>0</v>
          </cell>
          <cell r="AF432">
            <v>116.00063999999999</v>
          </cell>
          <cell r="AH432" t="str">
            <v>TR VA</v>
          </cell>
          <cell r="AI432" t="str">
            <v>TR VA</v>
          </cell>
          <cell r="AJ432" t="str">
            <v>TR VA</v>
          </cell>
          <cell r="AK432" t="str">
            <v>TR VA</v>
          </cell>
          <cell r="AL432" t="str">
            <v>TR VA</v>
          </cell>
          <cell r="AM432" t="str">
            <v>TR VA</v>
          </cell>
          <cell r="AN432" t="str">
            <v>TR VA</v>
          </cell>
          <cell r="AO432" t="str">
            <v>TR VA</v>
          </cell>
        </row>
        <row r="433">
          <cell r="E433" t="str">
            <v>TR DO NTS</v>
          </cell>
          <cell r="F433" t="str">
            <v>TR VA</v>
          </cell>
          <cell r="G433">
            <v>4500</v>
          </cell>
          <cell r="J433">
            <v>524.17582417582423</v>
          </cell>
          <cell r="L433">
            <v>408</v>
          </cell>
          <cell r="N433">
            <v>160.46703296703296</v>
          </cell>
          <cell r="O433">
            <v>0</v>
          </cell>
          <cell r="P433">
            <v>4695</v>
          </cell>
          <cell r="S433">
            <v>546.8901098901099</v>
          </cell>
          <cell r="U433">
            <v>408</v>
          </cell>
          <cell r="W433">
            <v>192.56043956043956</v>
          </cell>
          <cell r="Y433">
            <v>4901</v>
          </cell>
          <cell r="AB433">
            <v>570.88571428571436</v>
          </cell>
          <cell r="AD433">
            <v>408</v>
          </cell>
          <cell r="AF433">
            <v>211.81648351648354</v>
          </cell>
          <cell r="AH433" t="str">
            <v>TR DO NTS</v>
          </cell>
          <cell r="AI433" t="str">
            <v>TR DO NTS</v>
          </cell>
          <cell r="AJ433" t="str">
            <v>TR VA</v>
          </cell>
          <cell r="AK433" t="str">
            <v>TR DO NTS</v>
          </cell>
          <cell r="AL433" t="str">
            <v>TR DO NTS</v>
          </cell>
          <cell r="AM433" t="str">
            <v>TR DO NTS</v>
          </cell>
          <cell r="AN433" t="str">
            <v>TR DO NTS</v>
          </cell>
          <cell r="AO433" t="str">
            <v>TR DO NTS</v>
          </cell>
        </row>
        <row r="434">
          <cell r="E434" t="str">
            <v>TR DO NTI</v>
          </cell>
          <cell r="F434" t="str">
            <v>TR VA</v>
          </cell>
          <cell r="G434">
            <v>3001</v>
          </cell>
          <cell r="J434">
            <v>633.21100000000001</v>
          </cell>
          <cell r="L434">
            <v>33.011000000000003</v>
          </cell>
          <cell r="N434">
            <v>222.07400000000001</v>
          </cell>
          <cell r="O434">
            <v>85</v>
          </cell>
          <cell r="P434">
            <v>3001</v>
          </cell>
          <cell r="S434">
            <v>633.21100000000001</v>
          </cell>
          <cell r="U434">
            <v>33.011000000000003</v>
          </cell>
          <cell r="W434">
            <v>222.07400000000001</v>
          </cell>
          <cell r="Y434">
            <v>3001</v>
          </cell>
          <cell r="AB434">
            <v>633.21100000000001</v>
          </cell>
          <cell r="AD434">
            <v>33.011000000000003</v>
          </cell>
          <cell r="AF434">
            <v>222.07400000000001</v>
          </cell>
          <cell r="AH434" t="str">
            <v>TR VA</v>
          </cell>
          <cell r="AI434" t="str">
            <v>TR VA</v>
          </cell>
          <cell r="AJ434" t="str">
            <v>TR VA</v>
          </cell>
          <cell r="AK434" t="str">
            <v>TR VA</v>
          </cell>
          <cell r="AL434" t="str">
            <v>TR VA</v>
          </cell>
          <cell r="AM434" t="str">
            <v>TR VA</v>
          </cell>
          <cell r="AN434" t="str">
            <v>TR VA</v>
          </cell>
          <cell r="AO434" t="str">
            <v>TR VA</v>
          </cell>
        </row>
        <row r="435">
          <cell r="E435" t="str">
            <v>TR DO NTI</v>
          </cell>
          <cell r="F435" t="str">
            <v>TR VA</v>
          </cell>
          <cell r="G435">
            <v>4307</v>
          </cell>
          <cell r="J435">
            <v>501.69450549450545</v>
          </cell>
          <cell r="L435">
            <v>500</v>
          </cell>
          <cell r="N435">
            <v>474.67328675824183</v>
          </cell>
          <cell r="O435">
            <v>0</v>
          </cell>
          <cell r="P435">
            <v>4717</v>
          </cell>
          <cell r="S435">
            <v>549.45274725274714</v>
          </cell>
          <cell r="U435">
            <v>500</v>
          </cell>
          <cell r="W435">
            <v>569.60794410989013</v>
          </cell>
          <cell r="Y435">
            <v>4862</v>
          </cell>
          <cell r="AB435">
            <v>566.34285714285716</v>
          </cell>
          <cell r="AD435">
            <v>500</v>
          </cell>
          <cell r="AF435">
            <v>626.56873852087915</v>
          </cell>
          <cell r="AH435" t="str">
            <v>TR VA</v>
          </cell>
          <cell r="AI435" t="str">
            <v>TR VA</v>
          </cell>
          <cell r="AJ435" t="str">
            <v>TR VA</v>
          </cell>
          <cell r="AK435" t="str">
            <v>TR VA</v>
          </cell>
          <cell r="AL435" t="str">
            <v>TR DO NTI</v>
          </cell>
          <cell r="AM435" t="str">
            <v>TR DO NTI</v>
          </cell>
          <cell r="AN435" t="str">
            <v>TR DO NTI</v>
          </cell>
          <cell r="AO435" t="str">
            <v>TR DO NTI</v>
          </cell>
        </row>
        <row r="436">
          <cell r="E436" t="str">
            <v>TR DO NTS</v>
          </cell>
          <cell r="F436" t="str">
            <v>TR VA</v>
          </cell>
          <cell r="G436">
            <v>3450</v>
          </cell>
          <cell r="J436">
            <v>401.86813186813185</v>
          </cell>
          <cell r="L436">
            <v>146.19999999999999</v>
          </cell>
          <cell r="N436">
            <v>342.26558520000015</v>
          </cell>
          <cell r="O436">
            <v>0</v>
          </cell>
          <cell r="P436">
            <v>3450</v>
          </cell>
          <cell r="S436">
            <v>401.86813186813185</v>
          </cell>
          <cell r="U436">
            <v>146.19999999999999</v>
          </cell>
          <cell r="W436">
            <v>410.71870224000014</v>
          </cell>
          <cell r="Y436">
            <v>3450</v>
          </cell>
          <cell r="AB436">
            <v>401.86813186813185</v>
          </cell>
          <cell r="AD436">
            <v>146.19999999999999</v>
          </cell>
          <cell r="AF436">
            <v>451.79057246400021</v>
          </cell>
          <cell r="AH436" t="str">
            <v>TR VA</v>
          </cell>
          <cell r="AI436" t="str">
            <v>TR VA</v>
          </cell>
          <cell r="AJ436" t="str">
            <v>TR VA</v>
          </cell>
          <cell r="AK436" t="str">
            <v>TR VA</v>
          </cell>
          <cell r="AL436" t="str">
            <v>TR DO NTS</v>
          </cell>
          <cell r="AM436" t="str">
            <v>TR DO NTS</v>
          </cell>
          <cell r="AN436" t="str">
            <v>TR DO NTS</v>
          </cell>
          <cell r="AO436" t="str">
            <v>TR DO NTS</v>
          </cell>
        </row>
        <row r="437">
          <cell r="E437" t="str">
            <v>TR DO NTS</v>
          </cell>
          <cell r="F437" t="str">
            <v>TR VA</v>
          </cell>
          <cell r="G437">
            <v>2700</v>
          </cell>
          <cell r="J437">
            <v>314.50549450549448</v>
          </cell>
          <cell r="L437">
            <v>350</v>
          </cell>
          <cell r="N437">
            <v>242.33241758241761</v>
          </cell>
          <cell r="O437">
            <v>0</v>
          </cell>
          <cell r="P437">
            <v>2899</v>
          </cell>
          <cell r="S437">
            <v>337.68571428571425</v>
          </cell>
          <cell r="U437">
            <v>350</v>
          </cell>
          <cell r="W437">
            <v>290.79890109890113</v>
          </cell>
          <cell r="Y437">
            <v>3088</v>
          </cell>
          <cell r="AB437">
            <v>359.70109890109887</v>
          </cell>
          <cell r="AD437">
            <v>350</v>
          </cell>
          <cell r="AF437">
            <v>319.87879120879126</v>
          </cell>
          <cell r="AH437" t="str">
            <v>TR DO NTS</v>
          </cell>
          <cell r="AI437" t="str">
            <v>TR DO NTS</v>
          </cell>
          <cell r="AJ437" t="str">
            <v>TR VA</v>
          </cell>
          <cell r="AK437" t="str">
            <v>TR DO NTS</v>
          </cell>
          <cell r="AL437" t="str">
            <v>TR DO NTS</v>
          </cell>
          <cell r="AM437" t="str">
            <v>TR DO NTS</v>
          </cell>
          <cell r="AN437" t="str">
            <v>TR DO NTS</v>
          </cell>
          <cell r="AO437" t="str">
            <v>TR DO NTS</v>
          </cell>
        </row>
        <row r="438">
          <cell r="E438" t="str">
            <v>TR DO NTI</v>
          </cell>
          <cell r="F438" t="str">
            <v>TR VA</v>
          </cell>
          <cell r="G438">
            <v>5475</v>
          </cell>
          <cell r="J438">
            <v>798.05246322770654</v>
          </cell>
          <cell r="L438">
            <v>596.79999999999995</v>
          </cell>
          <cell r="N438">
            <v>436.7466334019561</v>
          </cell>
          <cell r="O438">
            <v>0</v>
          </cell>
          <cell r="P438">
            <v>6374</v>
          </cell>
          <cell r="S438">
            <v>939.4419483363373</v>
          </cell>
          <cell r="U438">
            <v>596.79999999999995</v>
          </cell>
          <cell r="W438">
            <v>532.61904163400879</v>
          </cell>
          <cell r="Y438">
            <v>7104</v>
          </cell>
          <cell r="AB438">
            <v>1060.559982722941</v>
          </cell>
          <cell r="AD438">
            <v>596.79999999999995</v>
          </cell>
          <cell r="AF438">
            <v>648.69621251054321</v>
          </cell>
          <cell r="AH438" t="str">
            <v>TR DO NTI</v>
          </cell>
          <cell r="AI438" t="str">
            <v>TR DO NTI</v>
          </cell>
          <cell r="AJ438" t="str">
            <v>TR VA</v>
          </cell>
          <cell r="AK438" t="str">
            <v>TR DO NTI</v>
          </cell>
          <cell r="AL438" t="str">
            <v>TR DO NTI</v>
          </cell>
          <cell r="AM438" t="str">
            <v>TR DO NTI</v>
          </cell>
          <cell r="AN438" t="str">
            <v>TR DO NTI</v>
          </cell>
          <cell r="AO438" t="str">
            <v>TR DO NTI</v>
          </cell>
        </row>
        <row r="439">
          <cell r="E439" t="str">
            <v>TR DO NTI</v>
          </cell>
          <cell r="F439" t="str">
            <v>TR VA</v>
          </cell>
          <cell r="G439">
            <v>2884</v>
          </cell>
          <cell r="J439">
            <v>335.93846153846152</v>
          </cell>
          <cell r="L439">
            <v>34</v>
          </cell>
          <cell r="N439">
            <v>237.05846153846156</v>
          </cell>
          <cell r="O439">
            <v>0</v>
          </cell>
          <cell r="P439">
            <v>3156</v>
          </cell>
          <cell r="S439">
            <v>367.62197802197801</v>
          </cell>
          <cell r="U439">
            <v>34</v>
          </cell>
          <cell r="W439">
            <v>235.83296703296702</v>
          </cell>
          <cell r="Y439">
            <v>3247</v>
          </cell>
          <cell r="AB439">
            <v>378.22197802197798</v>
          </cell>
          <cell r="AD439">
            <v>34</v>
          </cell>
          <cell r="AF439">
            <v>242.63296703296703</v>
          </cell>
          <cell r="AH439" t="str">
            <v>TR VA</v>
          </cell>
          <cell r="AI439" t="str">
            <v>TR VA</v>
          </cell>
          <cell r="AJ439" t="str">
            <v>TR VA</v>
          </cell>
          <cell r="AK439" t="str">
            <v>TR VA</v>
          </cell>
          <cell r="AL439" t="str">
            <v>TR VA</v>
          </cell>
          <cell r="AM439" t="str">
            <v>TR VA</v>
          </cell>
          <cell r="AN439" t="str">
            <v>TR VA</v>
          </cell>
          <cell r="AO439" t="str">
            <v>TR VA</v>
          </cell>
        </row>
        <row r="440">
          <cell r="E440" t="str">
            <v>TR DO NTS</v>
          </cell>
          <cell r="F440" t="str">
            <v>TR VA</v>
          </cell>
          <cell r="G440">
            <v>1650</v>
          </cell>
          <cell r="J440">
            <v>349.8</v>
          </cell>
          <cell r="L440">
            <v>77.55</v>
          </cell>
          <cell r="N440">
            <v>156.75</v>
          </cell>
          <cell r="O440">
            <v>0</v>
          </cell>
          <cell r="P440">
            <v>1698</v>
          </cell>
          <cell r="S440">
            <v>359.976</v>
          </cell>
          <cell r="U440">
            <v>79.805999999999997</v>
          </cell>
          <cell r="W440">
            <v>161.31</v>
          </cell>
          <cell r="Y440">
            <v>1748</v>
          </cell>
          <cell r="AB440">
            <v>370.57600000000002</v>
          </cell>
          <cell r="AD440">
            <v>82.156000000000006</v>
          </cell>
          <cell r="AF440">
            <v>166.06</v>
          </cell>
          <cell r="AH440" t="str">
            <v>TR VA</v>
          </cell>
          <cell r="AI440" t="str">
            <v>TR VA</v>
          </cell>
          <cell r="AJ440" t="str">
            <v>TR VA</v>
          </cell>
          <cell r="AK440" t="str">
            <v>TR VA</v>
          </cell>
          <cell r="AL440" t="str">
            <v>TR VA</v>
          </cell>
          <cell r="AM440" t="str">
            <v>TR VA</v>
          </cell>
          <cell r="AN440" t="str">
            <v>TR VA</v>
          </cell>
          <cell r="AO440" t="str">
            <v>TR VA</v>
          </cell>
        </row>
        <row r="441">
          <cell r="E441" t="str">
            <v>TR DO NTS</v>
          </cell>
          <cell r="F441" t="str">
            <v>TR VA</v>
          </cell>
          <cell r="G441">
            <v>5475</v>
          </cell>
          <cell r="J441">
            <v>789.14168691980922</v>
          </cell>
          <cell r="L441">
            <v>594</v>
          </cell>
          <cell r="N441">
            <v>434.94831884708429</v>
          </cell>
          <cell r="O441">
            <v>0</v>
          </cell>
          <cell r="P441">
            <v>6013</v>
          </cell>
          <cell r="S441">
            <v>883.73326004402588</v>
          </cell>
          <cell r="U441">
            <v>594</v>
          </cell>
          <cell r="W441">
            <v>484.73792055538956</v>
          </cell>
          <cell r="Y441">
            <v>6146</v>
          </cell>
          <cell r="AB441">
            <v>921.62027439573501</v>
          </cell>
          <cell r="AD441">
            <v>594</v>
          </cell>
          <cell r="AF441">
            <v>520.54580020411572</v>
          </cell>
          <cell r="AH441" t="str">
            <v>TR DO NTS</v>
          </cell>
          <cell r="AI441" t="str">
            <v>TR DO NTS</v>
          </cell>
          <cell r="AJ441" t="str">
            <v>TR VA</v>
          </cell>
          <cell r="AK441" t="str">
            <v>TR DO NTS</v>
          </cell>
          <cell r="AL441" t="str">
            <v>TR DO NTS</v>
          </cell>
          <cell r="AM441" t="str">
            <v>TR DO NTS</v>
          </cell>
          <cell r="AN441" t="str">
            <v>TR DO NTS</v>
          </cell>
          <cell r="AO441" t="str">
            <v>TR DO NTS</v>
          </cell>
        </row>
        <row r="442">
          <cell r="E442" t="str">
            <v>TR DO NTI</v>
          </cell>
          <cell r="F442" t="str">
            <v>TR VA</v>
          </cell>
          <cell r="G442">
            <v>1050</v>
          </cell>
          <cell r="J442">
            <v>244.65</v>
          </cell>
          <cell r="L442">
            <v>94.5</v>
          </cell>
          <cell r="N442">
            <v>80.849999999999994</v>
          </cell>
          <cell r="O442">
            <v>0</v>
          </cell>
          <cell r="P442">
            <v>1368</v>
          </cell>
          <cell r="S442">
            <v>318.74400000000003</v>
          </cell>
          <cell r="U442">
            <v>123.12</v>
          </cell>
          <cell r="W442">
            <v>105.336</v>
          </cell>
          <cell r="Y442">
            <v>1768</v>
          </cell>
          <cell r="AB442">
            <v>411.94400000000007</v>
          </cell>
          <cell r="AD442">
            <v>159.12</v>
          </cell>
          <cell r="AF442">
            <v>136.136</v>
          </cell>
          <cell r="AH442" t="str">
            <v>TR DO NTI</v>
          </cell>
          <cell r="AI442" t="str">
            <v>TR DO NTI</v>
          </cell>
          <cell r="AJ442" t="str">
            <v>TR VA</v>
          </cell>
          <cell r="AK442" t="str">
            <v>TR DO NTI</v>
          </cell>
          <cell r="AL442" t="str">
            <v>TR DO NTI</v>
          </cell>
          <cell r="AM442" t="str">
            <v>TR DO NTI</v>
          </cell>
          <cell r="AN442" t="str">
            <v>TR DO NTI</v>
          </cell>
          <cell r="AO442" t="str">
            <v>TR DO NTI</v>
          </cell>
        </row>
        <row r="443">
          <cell r="E443" t="str">
            <v>TR DO NTI</v>
          </cell>
          <cell r="F443" t="str">
            <v>TR VA</v>
          </cell>
          <cell r="G443">
            <v>4250</v>
          </cell>
          <cell r="J443">
            <v>574.69207602937638</v>
          </cell>
          <cell r="L443">
            <v>120.6</v>
          </cell>
          <cell r="N443">
            <v>650.87213312106746</v>
          </cell>
          <cell r="O443">
            <v>0</v>
          </cell>
          <cell r="P443">
            <v>4400</v>
          </cell>
          <cell r="S443">
            <v>606.02556453491798</v>
          </cell>
          <cell r="U443">
            <v>120.6</v>
          </cell>
          <cell r="W443">
            <v>781.04655974528089</v>
          </cell>
          <cell r="Y443">
            <v>4556.3500000000004</v>
          </cell>
          <cell r="AB443">
            <v>639.22480685553535</v>
          </cell>
          <cell r="AD443">
            <v>120.6</v>
          </cell>
          <cell r="AF443">
            <v>859.1512157198091</v>
          </cell>
          <cell r="AH443" t="str">
            <v>TR VA</v>
          </cell>
          <cell r="AI443" t="str">
            <v>TR VA</v>
          </cell>
          <cell r="AJ443" t="str">
            <v>TR VA</v>
          </cell>
          <cell r="AK443" t="str">
            <v>TR VA</v>
          </cell>
          <cell r="AL443" t="str">
            <v>TR DO NTI</v>
          </cell>
          <cell r="AM443" t="str">
            <v>TR DO NTI</v>
          </cell>
          <cell r="AN443" t="str">
            <v>TR DO NTI</v>
          </cell>
          <cell r="AO443" t="str">
            <v>TR DO NTI</v>
          </cell>
        </row>
        <row r="444">
          <cell r="E444" t="str">
            <v>TR DO NTS</v>
          </cell>
          <cell r="F444" t="str">
            <v>TR VA</v>
          </cell>
          <cell r="G444">
            <v>10400</v>
          </cell>
          <cell r="J444">
            <v>1285.7142857142858</v>
          </cell>
          <cell r="L444">
            <v>860</v>
          </cell>
          <cell r="N444">
            <v>1541.4240905737156</v>
          </cell>
          <cell r="O444">
            <v>180</v>
          </cell>
          <cell r="P444">
            <v>10746</v>
          </cell>
          <cell r="S444">
            <v>1328.4890109890109</v>
          </cell>
          <cell r="U444">
            <v>860</v>
          </cell>
          <cell r="W444">
            <v>1849.7089086884587</v>
          </cell>
          <cell r="Y444">
            <v>11111</v>
          </cell>
          <cell r="AB444">
            <v>1373.6126373626373</v>
          </cell>
          <cell r="AD444">
            <v>860</v>
          </cell>
          <cell r="AF444">
            <v>2034.6797995573047</v>
          </cell>
          <cell r="AH444" t="str">
            <v>TR VA</v>
          </cell>
          <cell r="AI444" t="str">
            <v>TR VA</v>
          </cell>
          <cell r="AJ444" t="str">
            <v>TR VA</v>
          </cell>
          <cell r="AK444" t="str">
            <v>TR VA</v>
          </cell>
          <cell r="AL444" t="str">
            <v>TR DO NTS</v>
          </cell>
          <cell r="AM444" t="str">
            <v>TR DO NTS</v>
          </cell>
          <cell r="AN444" t="str">
            <v>TR DO NTS</v>
          </cell>
          <cell r="AO444" t="str">
            <v>TR DO NTS</v>
          </cell>
        </row>
        <row r="445">
          <cell r="E445" t="str">
            <v>TR DO NTS</v>
          </cell>
          <cell r="F445" t="str">
            <v>TR VA</v>
          </cell>
          <cell r="G445">
            <v>2939</v>
          </cell>
          <cell r="J445">
            <v>628.94600000000003</v>
          </cell>
          <cell r="L445">
            <v>473.17899999999997</v>
          </cell>
          <cell r="N445">
            <v>73.474999999999994</v>
          </cell>
          <cell r="O445">
            <v>108</v>
          </cell>
          <cell r="P445">
            <v>3265</v>
          </cell>
          <cell r="S445">
            <v>698.71</v>
          </cell>
          <cell r="U445">
            <v>525.66499999999996</v>
          </cell>
          <cell r="W445">
            <v>81.624999999999986</v>
          </cell>
          <cell r="Y445">
            <v>3300</v>
          </cell>
          <cell r="AB445">
            <v>706.2</v>
          </cell>
          <cell r="AD445">
            <v>531.29999999999995</v>
          </cell>
          <cell r="AF445">
            <v>82.499999999999986</v>
          </cell>
          <cell r="AH445" t="str">
            <v>TR DO NTS</v>
          </cell>
          <cell r="AI445" t="str">
            <v>TR DO NTS</v>
          </cell>
          <cell r="AJ445" t="str">
            <v>TR VA</v>
          </cell>
          <cell r="AK445" t="str">
            <v>TR DO NTS</v>
          </cell>
          <cell r="AL445" t="str">
            <v>TR DO NTS</v>
          </cell>
          <cell r="AM445" t="str">
            <v>TR DO NTS</v>
          </cell>
          <cell r="AN445" t="str">
            <v>TR DO NTS</v>
          </cell>
          <cell r="AO445" t="str">
            <v>TR DO NTS</v>
          </cell>
        </row>
        <row r="446">
          <cell r="E446" t="str">
            <v>TR DO NTS</v>
          </cell>
          <cell r="F446" t="str">
            <v>TR VA</v>
          </cell>
          <cell r="G446">
            <v>8225</v>
          </cell>
          <cell r="J446">
            <v>1899.9749999999999</v>
          </cell>
          <cell r="L446">
            <v>970.55</v>
          </cell>
          <cell r="N446">
            <v>723.8</v>
          </cell>
          <cell r="O446">
            <v>70</v>
          </cell>
          <cell r="P446">
            <v>8587</v>
          </cell>
          <cell r="S446">
            <v>1983.597</v>
          </cell>
          <cell r="U446">
            <v>1013.266</v>
          </cell>
          <cell r="W446">
            <v>755.65599999999995</v>
          </cell>
          <cell r="Y446">
            <v>8969</v>
          </cell>
          <cell r="AB446">
            <v>2071.8389999999999</v>
          </cell>
          <cell r="AD446">
            <v>1058.3420000000001</v>
          </cell>
          <cell r="AF446">
            <v>789.27199999999993</v>
          </cell>
          <cell r="AH446" t="str">
            <v>TR DO NTS</v>
          </cell>
          <cell r="AI446" t="str">
            <v>TR DO NTS</v>
          </cell>
          <cell r="AJ446" t="str">
            <v>TR VA</v>
          </cell>
          <cell r="AK446" t="str">
            <v>TR DO NTS</v>
          </cell>
          <cell r="AL446" t="str">
            <v>TR DO NTS</v>
          </cell>
          <cell r="AM446" t="str">
            <v>TR DO NTS</v>
          </cell>
          <cell r="AN446" t="str">
            <v>TR DO NTS</v>
          </cell>
          <cell r="AO446" t="str">
            <v>TR DO NTS</v>
          </cell>
        </row>
        <row r="447">
          <cell r="E447" t="str">
            <v>TR DO NTS</v>
          </cell>
          <cell r="F447" t="str">
            <v>TR VA</v>
          </cell>
          <cell r="G447">
            <v>1775</v>
          </cell>
          <cell r="J447">
            <v>376.3</v>
          </cell>
          <cell r="L447">
            <v>284</v>
          </cell>
          <cell r="N447">
            <v>47.924999999999997</v>
          </cell>
          <cell r="O447">
            <v>100</v>
          </cell>
          <cell r="P447">
            <v>1843</v>
          </cell>
          <cell r="S447">
            <v>390.71600000000001</v>
          </cell>
          <cell r="U447">
            <v>294.88</v>
          </cell>
          <cell r="W447">
            <v>49.760999999999996</v>
          </cell>
          <cell r="Y447">
            <v>1931</v>
          </cell>
          <cell r="AB447">
            <v>409.37199999999996</v>
          </cell>
          <cell r="AD447">
            <v>308.95999999999998</v>
          </cell>
          <cell r="AF447">
            <v>52.136999999999993</v>
          </cell>
          <cell r="AH447" t="str">
            <v>TR VA</v>
          </cell>
          <cell r="AI447" t="str">
            <v>TR VA</v>
          </cell>
          <cell r="AJ447" t="str">
            <v>TR VA</v>
          </cell>
          <cell r="AK447" t="str">
            <v>TR VA</v>
          </cell>
          <cell r="AL447" t="str">
            <v>TR VA</v>
          </cell>
          <cell r="AM447" t="str">
            <v>TR VA</v>
          </cell>
          <cell r="AN447" t="str">
            <v>TR VA</v>
          </cell>
          <cell r="AO447" t="str">
            <v>TR VA</v>
          </cell>
        </row>
        <row r="448">
          <cell r="E448" t="str">
            <v>TR DO NTS</v>
          </cell>
          <cell r="F448" t="str">
            <v>TR VA</v>
          </cell>
          <cell r="G448">
            <v>2450</v>
          </cell>
          <cell r="J448">
            <v>526.75</v>
          </cell>
          <cell r="L448">
            <v>210.7</v>
          </cell>
          <cell r="N448">
            <v>252.35</v>
          </cell>
          <cell r="O448">
            <v>90</v>
          </cell>
          <cell r="P448">
            <v>3049</v>
          </cell>
          <cell r="S448">
            <v>655.53499999999997</v>
          </cell>
          <cell r="U448">
            <v>262.214</v>
          </cell>
          <cell r="W448">
            <v>314.04700000000003</v>
          </cell>
          <cell r="Y448">
            <v>3165</v>
          </cell>
          <cell r="AB448">
            <v>680.47500000000002</v>
          </cell>
          <cell r="AD448">
            <v>272.19</v>
          </cell>
          <cell r="AF448">
            <v>325.99500000000006</v>
          </cell>
          <cell r="AH448" t="str">
            <v>TR DO NTS</v>
          </cell>
          <cell r="AI448" t="str">
            <v>TR DO NTS</v>
          </cell>
          <cell r="AJ448" t="str">
            <v>TR VA</v>
          </cell>
          <cell r="AK448" t="str">
            <v>TR DO NTS</v>
          </cell>
          <cell r="AL448" t="str">
            <v>TR DO NTS</v>
          </cell>
          <cell r="AM448" t="str">
            <v>TR DO NTS</v>
          </cell>
          <cell r="AN448" t="str">
            <v>TR DO NTS</v>
          </cell>
          <cell r="AO448" t="str">
            <v>TR DO NTS</v>
          </cell>
        </row>
        <row r="449">
          <cell r="E449" t="str">
            <v>TR DO NTS</v>
          </cell>
          <cell r="F449" t="str">
            <v>TR VA</v>
          </cell>
          <cell r="G449">
            <v>1200</v>
          </cell>
          <cell r="J449">
            <v>261.60000000000002</v>
          </cell>
          <cell r="L449">
            <v>69.599999999999994</v>
          </cell>
          <cell r="N449">
            <v>160.80000000000001</v>
          </cell>
          <cell r="O449">
            <v>90</v>
          </cell>
          <cell r="P449">
            <v>1200</v>
          </cell>
          <cell r="S449">
            <v>261.60000000000002</v>
          </cell>
          <cell r="U449">
            <v>69.599999999999994</v>
          </cell>
          <cell r="W449">
            <v>160.80000000000001</v>
          </cell>
          <cell r="Y449">
            <v>1200</v>
          </cell>
          <cell r="AB449">
            <v>261.60000000000002</v>
          </cell>
          <cell r="AD449">
            <v>69.599999999999994</v>
          </cell>
          <cell r="AF449">
            <v>160.80000000000001</v>
          </cell>
          <cell r="AH449" t="str">
            <v>TR VA</v>
          </cell>
          <cell r="AI449" t="str">
            <v>TR VA</v>
          </cell>
          <cell r="AJ449" t="str">
            <v>TR VA</v>
          </cell>
          <cell r="AK449" t="str">
            <v>TR VA</v>
          </cell>
          <cell r="AL449" t="str">
            <v>TR VA</v>
          </cell>
          <cell r="AM449" t="str">
            <v>TR VA</v>
          </cell>
          <cell r="AN449" t="str">
            <v>TR VA</v>
          </cell>
          <cell r="AO449" t="str">
            <v>TR VA</v>
          </cell>
        </row>
        <row r="450">
          <cell r="E450" t="str">
            <v>TR DO NTI</v>
          </cell>
          <cell r="F450" t="str">
            <v>TR VA</v>
          </cell>
          <cell r="G450">
            <v>1807</v>
          </cell>
          <cell r="J450">
            <v>355.97899999999998</v>
          </cell>
          <cell r="L450">
            <v>95.771000000000001</v>
          </cell>
          <cell r="N450">
            <v>195.15600000000001</v>
          </cell>
          <cell r="O450">
            <v>0</v>
          </cell>
          <cell r="P450">
            <v>2015</v>
          </cell>
          <cell r="S450">
            <v>396.95499999999998</v>
          </cell>
          <cell r="U450">
            <v>106.795</v>
          </cell>
          <cell r="W450">
            <v>217.62</v>
          </cell>
          <cell r="Y450">
            <v>2147</v>
          </cell>
          <cell r="AB450">
            <v>422.959</v>
          </cell>
          <cell r="AD450">
            <v>113.791</v>
          </cell>
          <cell r="AF450">
            <v>231.876</v>
          </cell>
          <cell r="AH450" t="str">
            <v>TR VA</v>
          </cell>
          <cell r="AI450" t="str">
            <v>TR VA</v>
          </cell>
          <cell r="AJ450" t="str">
            <v>TR VA</v>
          </cell>
          <cell r="AK450" t="str">
            <v>TR VA</v>
          </cell>
          <cell r="AL450" t="str">
            <v>TR VA</v>
          </cell>
          <cell r="AM450" t="str">
            <v>TR VA</v>
          </cell>
          <cell r="AN450" t="str">
            <v>TR VA</v>
          </cell>
          <cell r="AO450" t="str">
            <v>TR VA</v>
          </cell>
        </row>
        <row r="451">
          <cell r="E451" t="str">
            <v>TR DO NTI</v>
          </cell>
          <cell r="F451" t="str">
            <v>TR VA</v>
          </cell>
          <cell r="G451">
            <v>3000</v>
          </cell>
          <cell r="J451">
            <v>591</v>
          </cell>
          <cell r="L451">
            <v>219</v>
          </cell>
          <cell r="N451">
            <v>261</v>
          </cell>
          <cell r="O451">
            <v>200</v>
          </cell>
          <cell r="P451">
            <v>3140</v>
          </cell>
          <cell r="S451">
            <v>618.57999999999993</v>
          </cell>
          <cell r="U451">
            <v>229.22</v>
          </cell>
          <cell r="W451">
            <v>273.18</v>
          </cell>
          <cell r="Y451">
            <v>3287</v>
          </cell>
          <cell r="AB451">
            <v>647.53899999999987</v>
          </cell>
          <cell r="AD451">
            <v>239.95099999999999</v>
          </cell>
          <cell r="AF451">
            <v>285.96899999999999</v>
          </cell>
          <cell r="AH451" t="str">
            <v>TR VA</v>
          </cell>
          <cell r="AI451" t="str">
            <v>TR VA</v>
          </cell>
          <cell r="AJ451" t="str">
            <v>TR VA</v>
          </cell>
          <cell r="AK451" t="str">
            <v>TR VA</v>
          </cell>
          <cell r="AL451" t="str">
            <v>TR VA</v>
          </cell>
          <cell r="AM451" t="str">
            <v>TR VA</v>
          </cell>
          <cell r="AN451" t="str">
            <v>TR VA</v>
          </cell>
          <cell r="AO451" t="str">
            <v>TR VA</v>
          </cell>
        </row>
        <row r="452">
          <cell r="E452" t="str">
            <v>NL CO NTS</v>
          </cell>
          <cell r="F452" t="str">
            <v>NL VA</v>
          </cell>
          <cell r="G452">
            <v>3125</v>
          </cell>
          <cell r="H452">
            <v>0</v>
          </cell>
          <cell r="I452">
            <v>0</v>
          </cell>
          <cell r="J452">
            <v>125.87184873949586</v>
          </cell>
          <cell r="K452">
            <v>113.19684873949586</v>
          </cell>
          <cell r="L452">
            <v>-29.61573236196319</v>
          </cell>
          <cell r="M452">
            <v>0</v>
          </cell>
          <cell r="N452">
            <v>83.58111637753268</v>
          </cell>
          <cell r="O452">
            <v>102.5</v>
          </cell>
          <cell r="P452">
            <v>3575</v>
          </cell>
          <cell r="Q452">
            <v>0</v>
          </cell>
          <cell r="R452">
            <v>0</v>
          </cell>
          <cell r="S452">
            <v>154.20759495798325</v>
          </cell>
          <cell r="T452">
            <v>139.41739095798326</v>
          </cell>
          <cell r="U452">
            <v>-20.631718661963191</v>
          </cell>
          <cell r="V452">
            <v>0</v>
          </cell>
          <cell r="W452">
            <v>118.78567229602007</v>
          </cell>
          <cell r="X452">
            <v>0</v>
          </cell>
          <cell r="Y452">
            <v>3715</v>
          </cell>
          <cell r="Z452">
            <v>0</v>
          </cell>
          <cell r="AA452">
            <v>0</v>
          </cell>
          <cell r="AB452">
            <v>163.61167015092434</v>
          </cell>
          <cell r="AC452">
            <v>147.93488133492434</v>
          </cell>
          <cell r="AD452">
            <v>-21.244029976024414</v>
          </cell>
          <cell r="AE452">
            <v>0</v>
          </cell>
          <cell r="AF452">
            <v>126.69085135889992</v>
          </cell>
          <cell r="AG452">
            <v>0</v>
          </cell>
          <cell r="AH452" t="str">
            <v>NL CO NTS</v>
          </cell>
          <cell r="AI452" t="str">
            <v>NL CO NTS</v>
          </cell>
          <cell r="AJ452" t="str">
            <v>NL VA</v>
          </cell>
          <cell r="AK452" t="str">
            <v>NL CO NTS</v>
          </cell>
          <cell r="AL452" t="str">
            <v>NL CO NTS</v>
          </cell>
          <cell r="AM452" t="str">
            <v>NL CO NTS</v>
          </cell>
          <cell r="AN452" t="str">
            <v>NL CO NTS</v>
          </cell>
          <cell r="AO452" t="str">
            <v>NL CO NTS</v>
          </cell>
        </row>
        <row r="453">
          <cell r="E453" t="str">
            <v>NL CO NTS</v>
          </cell>
          <cell r="F453" t="str">
            <v>NL VA</v>
          </cell>
          <cell r="G453">
            <v>3125</v>
          </cell>
          <cell r="H453">
            <v>0</v>
          </cell>
          <cell r="I453">
            <v>0</v>
          </cell>
          <cell r="J453">
            <v>125.87184873949586</v>
          </cell>
          <cell r="K453">
            <v>113.19684873949586</v>
          </cell>
          <cell r="L453">
            <v>-29.61573236196319</v>
          </cell>
          <cell r="M453">
            <v>0</v>
          </cell>
          <cell r="N453">
            <v>83.58111637753268</v>
          </cell>
          <cell r="O453">
            <v>102.5</v>
          </cell>
          <cell r="P453">
            <v>3575</v>
          </cell>
          <cell r="Q453">
            <v>0</v>
          </cell>
          <cell r="R453">
            <v>0</v>
          </cell>
          <cell r="S453">
            <v>154.20759495798325</v>
          </cell>
          <cell r="T453">
            <v>139.41739095798326</v>
          </cell>
          <cell r="U453">
            <v>-20.631718661963191</v>
          </cell>
          <cell r="V453">
            <v>0</v>
          </cell>
          <cell r="W453">
            <v>118.78567229602007</v>
          </cell>
          <cell r="X453">
            <v>0</v>
          </cell>
          <cell r="Y453">
            <v>3715</v>
          </cell>
          <cell r="Z453">
            <v>0</v>
          </cell>
          <cell r="AA453">
            <v>0</v>
          </cell>
          <cell r="AB453">
            <v>163.61167015092434</v>
          </cell>
          <cell r="AC453">
            <v>147.93488133492434</v>
          </cell>
          <cell r="AD453">
            <v>-21.244029976024414</v>
          </cell>
          <cell r="AE453">
            <v>0</v>
          </cell>
          <cell r="AF453">
            <v>126.69085135889992</v>
          </cell>
          <cell r="AG453">
            <v>0</v>
          </cell>
          <cell r="AH453" t="str">
            <v>NL CO NTS</v>
          </cell>
          <cell r="AI453" t="str">
            <v>NL CO NTS</v>
          </cell>
          <cell r="AJ453" t="str">
            <v>NL VA</v>
          </cell>
          <cell r="AK453" t="str">
            <v>NL CO NTS</v>
          </cell>
          <cell r="AL453" t="str">
            <v>NL CO NTS</v>
          </cell>
          <cell r="AM453" t="str">
            <v>NL CO NTS</v>
          </cell>
          <cell r="AN453" t="str">
            <v>NL CO NTS</v>
          </cell>
          <cell r="AO453" t="str">
            <v>NL CO NTS</v>
          </cell>
        </row>
        <row r="454">
          <cell r="E454" t="str">
            <v>NL VA</v>
          </cell>
          <cell r="F454" t="str">
            <v>NL VA</v>
          </cell>
          <cell r="AH454" t="str">
            <v>NL VA</v>
          </cell>
          <cell r="AI454" t="str">
            <v>NL VA</v>
          </cell>
          <cell r="AJ454" t="str">
            <v>NL VA</v>
          </cell>
          <cell r="AK454" t="str">
            <v>NL VA</v>
          </cell>
          <cell r="AL454" t="str">
            <v>NL VA</v>
          </cell>
          <cell r="AM454" t="str">
            <v>NL VA</v>
          </cell>
          <cell r="AN454" t="str">
            <v>NL VA</v>
          </cell>
          <cell r="AO454" t="str">
            <v>NL VA</v>
          </cell>
        </row>
        <row r="455">
          <cell r="E455" t="str">
            <v>NL VA</v>
          </cell>
          <cell r="F455" t="str">
            <v>NL VA</v>
          </cell>
          <cell r="AH455" t="str">
            <v>NL VA</v>
          </cell>
          <cell r="AI455" t="str">
            <v>NL VA</v>
          </cell>
          <cell r="AJ455" t="str">
            <v>NL VA</v>
          </cell>
          <cell r="AK455" t="str">
            <v>NL VA</v>
          </cell>
          <cell r="AL455" t="str">
            <v>NL VA</v>
          </cell>
          <cell r="AM455" t="str">
            <v>NL VA</v>
          </cell>
          <cell r="AN455" t="str">
            <v>NL VA</v>
          </cell>
          <cell r="AO455" t="str">
            <v>NL VA</v>
          </cell>
        </row>
        <row r="456">
          <cell r="E456" t="str">
            <v>NL VA</v>
          </cell>
          <cell r="F456" t="str">
            <v>NL VA</v>
          </cell>
          <cell r="AH456" t="str">
            <v>NL VA</v>
          </cell>
          <cell r="AI456" t="str">
            <v>NL VA</v>
          </cell>
          <cell r="AJ456" t="str">
            <v>NL VA</v>
          </cell>
          <cell r="AK456" t="str">
            <v>NL VA</v>
          </cell>
          <cell r="AL456" t="str">
            <v>NL VA</v>
          </cell>
          <cell r="AM456" t="str">
            <v>NL VA</v>
          </cell>
          <cell r="AN456" t="str">
            <v>NL VA</v>
          </cell>
          <cell r="AO456" t="str">
            <v>NL VA</v>
          </cell>
        </row>
        <row r="457">
          <cell r="E457" t="str">
            <v>NL VA</v>
          </cell>
          <cell r="F457" t="str">
            <v>NL VA</v>
          </cell>
          <cell r="G457">
            <v>0</v>
          </cell>
          <cell r="H457">
            <v>0</v>
          </cell>
          <cell r="I457">
            <v>746.01251999999999</v>
          </cell>
          <cell r="J457">
            <v>0</v>
          </cell>
          <cell r="K457">
            <v>410.30688600000002</v>
          </cell>
          <cell r="L457">
            <v>-3.6749999999999998</v>
          </cell>
          <cell r="M457">
            <v>132.56647799999996</v>
          </cell>
          <cell r="N457">
            <v>506.69836399999997</v>
          </cell>
          <cell r="O457">
            <v>36.75</v>
          </cell>
          <cell r="P457">
            <v>0</v>
          </cell>
          <cell r="Q457">
            <v>0</v>
          </cell>
          <cell r="R457">
            <v>789.22695160422427</v>
          </cell>
          <cell r="S457">
            <v>0</v>
          </cell>
          <cell r="T457">
            <v>416.19982338232336</v>
          </cell>
          <cell r="U457">
            <v>0</v>
          </cell>
          <cell r="V457">
            <v>134.47043326008577</v>
          </cell>
          <cell r="W457">
            <v>550.67025664240919</v>
          </cell>
          <cell r="X457">
            <v>0</v>
          </cell>
          <cell r="Y457">
            <v>0</v>
          </cell>
          <cell r="Z457">
            <v>0</v>
          </cell>
          <cell r="AA457">
            <v>776.15365801162613</v>
          </cell>
          <cell r="AB457">
            <v>0</v>
          </cell>
          <cell r="AC457">
            <v>426.88451190639438</v>
          </cell>
          <cell r="AD457">
            <v>0</v>
          </cell>
          <cell r="AE457">
            <v>137.92256037394344</v>
          </cell>
          <cell r="AF457">
            <v>564.80707228033793</v>
          </cell>
          <cell r="AG457">
            <v>0</v>
          </cell>
          <cell r="AH457" t="str">
            <v>NL VA</v>
          </cell>
          <cell r="AI457" t="str">
            <v>NL VA</v>
          </cell>
          <cell r="AJ457" t="str">
            <v>NL VA</v>
          </cell>
          <cell r="AK457" t="str">
            <v>NL VA</v>
          </cell>
          <cell r="AL457" t="str">
            <v>NL VA</v>
          </cell>
          <cell r="AM457" t="str">
            <v>NL VA</v>
          </cell>
          <cell r="AN457" t="str">
            <v>NL VA</v>
          </cell>
          <cell r="AO457" t="str">
            <v>NL VA</v>
          </cell>
        </row>
        <row r="458">
          <cell r="E458" t="str">
            <v>NL VA</v>
          </cell>
          <cell r="F458" t="str">
            <v>NL VA</v>
          </cell>
          <cell r="G458">
            <v>0</v>
          </cell>
          <cell r="H458">
            <v>0</v>
          </cell>
          <cell r="I458">
            <v>746.01251999999999</v>
          </cell>
          <cell r="J458">
            <v>0</v>
          </cell>
          <cell r="K458">
            <v>410.30688600000002</v>
          </cell>
          <cell r="L458">
            <v>-3.6749999999999998</v>
          </cell>
          <cell r="M458">
            <v>132.56647799999996</v>
          </cell>
          <cell r="N458">
            <v>506.69836399999997</v>
          </cell>
          <cell r="O458">
            <v>36.75</v>
          </cell>
          <cell r="P458">
            <v>0</v>
          </cell>
          <cell r="Q458">
            <v>0</v>
          </cell>
          <cell r="R458">
            <v>789.22695160422427</v>
          </cell>
          <cell r="S458">
            <v>0</v>
          </cell>
          <cell r="T458">
            <v>416.19982338232336</v>
          </cell>
          <cell r="U458">
            <v>0</v>
          </cell>
          <cell r="V458">
            <v>134.47043326008577</v>
          </cell>
          <cell r="W458">
            <v>550.67025664240919</v>
          </cell>
          <cell r="X458">
            <v>0</v>
          </cell>
          <cell r="Y458">
            <v>0</v>
          </cell>
          <cell r="Z458">
            <v>0</v>
          </cell>
          <cell r="AA458">
            <v>776.15365801162613</v>
          </cell>
          <cell r="AB458">
            <v>0</v>
          </cell>
          <cell r="AC458">
            <v>426.88451190639438</v>
          </cell>
          <cell r="AD458">
            <v>0</v>
          </cell>
          <cell r="AE458">
            <v>137.92256037394344</v>
          </cell>
          <cell r="AF458">
            <v>564.80707228033793</v>
          </cell>
          <cell r="AG458">
            <v>0</v>
          </cell>
          <cell r="AH458" t="str">
            <v>NL VA</v>
          </cell>
          <cell r="AI458" t="str">
            <v>NL VA</v>
          </cell>
          <cell r="AJ458" t="str">
            <v>NL VA</v>
          </cell>
          <cell r="AK458" t="str">
            <v>NL VA</v>
          </cell>
          <cell r="AL458" t="str">
            <v>NL VA</v>
          </cell>
          <cell r="AM458" t="str">
            <v>NL VA</v>
          </cell>
          <cell r="AN458" t="str">
            <v>NL VA</v>
          </cell>
          <cell r="AO458" t="str">
            <v>NL VA</v>
          </cell>
        </row>
        <row r="459">
          <cell r="E459" t="str">
            <v>NL VA</v>
          </cell>
          <cell r="F459" t="str">
            <v>NL VA</v>
          </cell>
          <cell r="G459">
            <v>0</v>
          </cell>
          <cell r="H459">
            <v>0</v>
          </cell>
          <cell r="I459">
            <v>746.01251999999999</v>
          </cell>
          <cell r="J459">
            <v>0</v>
          </cell>
          <cell r="K459">
            <v>410.30688600000002</v>
          </cell>
          <cell r="L459">
            <v>-3.6749999999999998</v>
          </cell>
          <cell r="M459">
            <v>132.56647799999996</v>
          </cell>
          <cell r="N459">
            <v>506.69836399999997</v>
          </cell>
          <cell r="O459">
            <v>36.75</v>
          </cell>
          <cell r="P459">
            <v>0</v>
          </cell>
          <cell r="Q459">
            <v>0</v>
          </cell>
          <cell r="R459">
            <v>789.22695160422427</v>
          </cell>
          <cell r="S459">
            <v>0</v>
          </cell>
          <cell r="T459">
            <v>416.19982338232336</v>
          </cell>
          <cell r="U459">
            <v>0</v>
          </cell>
          <cell r="V459">
            <v>134.47043326008577</v>
          </cell>
          <cell r="W459">
            <v>550.67025664240919</v>
          </cell>
          <cell r="X459">
            <v>0</v>
          </cell>
          <cell r="Y459">
            <v>0</v>
          </cell>
          <cell r="Z459">
            <v>0</v>
          </cell>
          <cell r="AA459">
            <v>776.15365801162613</v>
          </cell>
          <cell r="AB459">
            <v>0</v>
          </cell>
          <cell r="AC459">
            <v>426.88451190639438</v>
          </cell>
          <cell r="AD459">
            <v>0</v>
          </cell>
          <cell r="AE459">
            <v>137.92256037394344</v>
          </cell>
          <cell r="AF459">
            <v>564.80707228033793</v>
          </cell>
          <cell r="AG459">
            <v>0</v>
          </cell>
          <cell r="AH459" t="str">
            <v>NL VA</v>
          </cell>
          <cell r="AI459" t="str">
            <v>NL VA</v>
          </cell>
          <cell r="AJ459" t="str">
            <v>NL VA</v>
          </cell>
          <cell r="AK459" t="str">
            <v>NL VA</v>
          </cell>
          <cell r="AL459" t="str">
            <v>NL VA</v>
          </cell>
          <cell r="AM459" t="str">
            <v>NL VA</v>
          </cell>
          <cell r="AN459" t="str">
            <v>NL VA</v>
          </cell>
          <cell r="AO459" t="str">
            <v>NL VA</v>
          </cell>
        </row>
        <row r="460">
          <cell r="E460" t="str">
            <v>NL VA</v>
          </cell>
          <cell r="F460" t="str">
            <v>NL VA</v>
          </cell>
          <cell r="G460">
            <v>0</v>
          </cell>
          <cell r="H460">
            <v>0</v>
          </cell>
          <cell r="I460">
            <v>746.01251999999999</v>
          </cell>
          <cell r="J460">
            <v>0</v>
          </cell>
          <cell r="K460">
            <v>410.30688600000002</v>
          </cell>
          <cell r="L460">
            <v>-3.6749999999999998</v>
          </cell>
          <cell r="M460">
            <v>132.56647799999996</v>
          </cell>
          <cell r="N460">
            <v>506.69836399999997</v>
          </cell>
          <cell r="O460">
            <v>36.75</v>
          </cell>
          <cell r="P460">
            <v>0</v>
          </cell>
          <cell r="Q460">
            <v>0</v>
          </cell>
          <cell r="R460">
            <v>789.22695160422427</v>
          </cell>
          <cell r="S460">
            <v>0</v>
          </cell>
          <cell r="T460">
            <v>416.19982338232336</v>
          </cell>
          <cell r="U460">
            <v>0</v>
          </cell>
          <cell r="V460">
            <v>134.47043326008577</v>
          </cell>
          <cell r="W460">
            <v>550.67025664240919</v>
          </cell>
          <cell r="X460">
            <v>0</v>
          </cell>
          <cell r="Y460">
            <v>0</v>
          </cell>
          <cell r="Z460">
            <v>0</v>
          </cell>
          <cell r="AA460">
            <v>776.15365801162613</v>
          </cell>
          <cell r="AB460">
            <v>0</v>
          </cell>
          <cell r="AC460">
            <v>426.88451190639438</v>
          </cell>
          <cell r="AD460">
            <v>0</v>
          </cell>
          <cell r="AE460">
            <v>137.92256037394344</v>
          </cell>
          <cell r="AF460">
            <v>564.80707228033793</v>
          </cell>
          <cell r="AG460">
            <v>0</v>
          </cell>
          <cell r="AH460" t="str">
            <v>NL VA</v>
          </cell>
          <cell r="AI460" t="str">
            <v>NL VA</v>
          </cell>
          <cell r="AJ460" t="str">
            <v>NL VA</v>
          </cell>
          <cell r="AK460" t="str">
            <v>NL VA</v>
          </cell>
          <cell r="AL460" t="str">
            <v>NL VA</v>
          </cell>
          <cell r="AM460" t="str">
            <v>NL VA</v>
          </cell>
          <cell r="AN460" t="str">
            <v>NL VA</v>
          </cell>
          <cell r="AO460" t="str">
            <v>NL VA</v>
          </cell>
        </row>
        <row r="461">
          <cell r="E461" t="str">
            <v>BE DO NTS</v>
          </cell>
          <cell r="F461" t="str">
            <v>BE VA</v>
          </cell>
          <cell r="G461">
            <v>5291.666666666667</v>
          </cell>
          <cell r="H461">
            <v>166.66666666666666</v>
          </cell>
          <cell r="I461">
            <v>0</v>
          </cell>
          <cell r="J461">
            <v>46.613865712121424</v>
          </cell>
          <cell r="K461">
            <v>-22.177800954545244</v>
          </cell>
          <cell r="N461">
            <v>-22.177800954545244</v>
          </cell>
          <cell r="O461">
            <v>0</v>
          </cell>
          <cell r="P461">
            <v>5344.583333333333</v>
          </cell>
          <cell r="Q461">
            <v>168.33333333333334</v>
          </cell>
          <cell r="R461">
            <v>0</v>
          </cell>
          <cell r="S461">
            <v>125.02989612329414</v>
          </cell>
          <cell r="T461">
            <v>54.160721123294145</v>
          </cell>
          <cell r="U461">
            <v>0</v>
          </cell>
          <cell r="V461">
            <v>0</v>
          </cell>
          <cell r="W461">
            <v>54.160721123294145</v>
          </cell>
          <cell r="X461">
            <v>0</v>
          </cell>
          <cell r="Y461">
            <v>5398.0291666666662</v>
          </cell>
          <cell r="Z461">
            <v>170.01666666666668</v>
          </cell>
          <cell r="AA461">
            <v>0</v>
          </cell>
          <cell r="AB461">
            <v>137.7642324938021</v>
          </cell>
          <cell r="AC461">
            <v>64.683230542052115</v>
          </cell>
          <cell r="AD461">
            <v>0</v>
          </cell>
          <cell r="AE461">
            <v>0</v>
          </cell>
          <cell r="AF461">
            <v>64.683230542052115</v>
          </cell>
          <cell r="AG461">
            <v>0</v>
          </cell>
          <cell r="AH461" t="str">
            <v>BE VA</v>
          </cell>
          <cell r="AI461" t="str">
            <v>BE VA</v>
          </cell>
          <cell r="AJ461" t="str">
            <v>BE VA</v>
          </cell>
          <cell r="AK461" t="str">
            <v>BE VA</v>
          </cell>
          <cell r="AL461" t="str">
            <v>BE DO NTS</v>
          </cell>
          <cell r="AM461" t="str">
            <v>BE DO NTS</v>
          </cell>
          <cell r="AN461" t="str">
            <v>BE DO NTS</v>
          </cell>
          <cell r="AO461" t="str">
            <v>BE DO NTS</v>
          </cell>
        </row>
        <row r="462">
          <cell r="E462" t="str">
            <v>BE DO NTS</v>
          </cell>
          <cell r="F462" t="str">
            <v>BE VA</v>
          </cell>
          <cell r="G462">
            <v>5291.666666666667</v>
          </cell>
          <cell r="H462">
            <v>166.66666666666666</v>
          </cell>
          <cell r="I462">
            <v>0</v>
          </cell>
          <cell r="J462">
            <v>46.613865712121424</v>
          </cell>
          <cell r="K462">
            <v>-22.177800954545244</v>
          </cell>
          <cell r="N462">
            <v>-22.177800954545244</v>
          </cell>
          <cell r="O462">
            <v>0</v>
          </cell>
          <cell r="P462">
            <v>5344.583333333333</v>
          </cell>
          <cell r="Q462">
            <v>168.33333333333334</v>
          </cell>
          <cell r="R462">
            <v>0</v>
          </cell>
          <cell r="S462">
            <v>125.02989612329414</v>
          </cell>
          <cell r="T462">
            <v>54.160721123294145</v>
          </cell>
          <cell r="U462">
            <v>0</v>
          </cell>
          <cell r="V462">
            <v>0</v>
          </cell>
          <cell r="W462">
            <v>54.160721123294145</v>
          </cell>
          <cell r="X462">
            <v>0</v>
          </cell>
          <cell r="Y462">
            <v>5398.0291666666662</v>
          </cell>
          <cell r="Z462">
            <v>170.01666666666668</v>
          </cell>
          <cell r="AA462">
            <v>0</v>
          </cell>
          <cell r="AB462">
            <v>137.7642324938021</v>
          </cell>
          <cell r="AC462">
            <v>64.683230542052115</v>
          </cell>
          <cell r="AD462">
            <v>0</v>
          </cell>
          <cell r="AE462">
            <v>0</v>
          </cell>
          <cell r="AF462">
            <v>64.683230542052115</v>
          </cell>
          <cell r="AG462">
            <v>0</v>
          </cell>
          <cell r="AH462" t="str">
            <v>BE VA</v>
          </cell>
          <cell r="AI462" t="str">
            <v>BE VA</v>
          </cell>
          <cell r="AJ462" t="str">
            <v>BE VA</v>
          </cell>
          <cell r="AK462" t="str">
            <v>BE VA</v>
          </cell>
          <cell r="AL462" t="str">
            <v>BE DO NTS</v>
          </cell>
          <cell r="AM462" t="str">
            <v>BE DO NTS</v>
          </cell>
          <cell r="AN462" t="str">
            <v>BE DO NTS</v>
          </cell>
          <cell r="AO462" t="str">
            <v>BE DO NTS</v>
          </cell>
        </row>
        <row r="463">
          <cell r="E463" t="str">
            <v>BE DO NTS</v>
          </cell>
          <cell r="F463" t="str">
            <v>BE VA</v>
          </cell>
          <cell r="G463">
            <v>5291.666666666667</v>
          </cell>
          <cell r="H463">
            <v>166.66666666666666</v>
          </cell>
          <cell r="I463">
            <v>0</v>
          </cell>
          <cell r="J463">
            <v>46.613865712121424</v>
          </cell>
          <cell r="K463">
            <v>-22.177800954545244</v>
          </cell>
          <cell r="N463">
            <v>-22.177800954545244</v>
          </cell>
          <cell r="O463">
            <v>0</v>
          </cell>
          <cell r="P463">
            <v>5344.583333333333</v>
          </cell>
          <cell r="Q463">
            <v>168.33333333333334</v>
          </cell>
          <cell r="R463">
            <v>0</v>
          </cell>
          <cell r="S463">
            <v>125.02989612329414</v>
          </cell>
          <cell r="T463">
            <v>54.160721123294145</v>
          </cell>
          <cell r="U463">
            <v>0</v>
          </cell>
          <cell r="V463">
            <v>0</v>
          </cell>
          <cell r="W463">
            <v>54.160721123294145</v>
          </cell>
          <cell r="X463">
            <v>0</v>
          </cell>
          <cell r="Y463">
            <v>5398.0291666666662</v>
          </cell>
          <cell r="Z463">
            <v>170.01666666666668</v>
          </cell>
          <cell r="AA463">
            <v>0</v>
          </cell>
          <cell r="AB463">
            <v>137.7642324938021</v>
          </cell>
          <cell r="AC463">
            <v>64.683230542052115</v>
          </cell>
          <cell r="AD463">
            <v>0</v>
          </cell>
          <cell r="AE463">
            <v>0</v>
          </cell>
          <cell r="AF463">
            <v>64.683230542052115</v>
          </cell>
          <cell r="AG463">
            <v>0</v>
          </cell>
          <cell r="AH463" t="str">
            <v>BE VA</v>
          </cell>
          <cell r="AI463" t="str">
            <v>BE VA</v>
          </cell>
          <cell r="AJ463" t="str">
            <v>BE VA</v>
          </cell>
          <cell r="AK463" t="str">
            <v>BE VA</v>
          </cell>
          <cell r="AL463" t="str">
            <v>BE DO NTS</v>
          </cell>
          <cell r="AM463" t="str">
            <v>BE DO NTS</v>
          </cell>
          <cell r="AN463" t="str">
            <v>BE DO NTS</v>
          </cell>
          <cell r="AO463" t="str">
            <v>BE DO NTS</v>
          </cell>
        </row>
        <row r="464">
          <cell r="E464" t="str">
            <v>BE DO NTS</v>
          </cell>
          <cell r="F464" t="str">
            <v>BE VA</v>
          </cell>
          <cell r="G464">
            <v>5291.666666666667</v>
          </cell>
          <cell r="H464">
            <v>166.66666666666666</v>
          </cell>
          <cell r="I464">
            <v>0</v>
          </cell>
          <cell r="J464">
            <v>46.613865712121424</v>
          </cell>
          <cell r="K464">
            <v>-22.177800954545244</v>
          </cell>
          <cell r="N464">
            <v>-22.177800954545244</v>
          </cell>
          <cell r="O464">
            <v>0</v>
          </cell>
          <cell r="P464">
            <v>5344.583333333333</v>
          </cell>
          <cell r="Q464">
            <v>168.33333333333334</v>
          </cell>
          <cell r="R464">
            <v>0</v>
          </cell>
          <cell r="S464">
            <v>125.02989612329414</v>
          </cell>
          <cell r="T464">
            <v>54.160721123294145</v>
          </cell>
          <cell r="U464">
            <v>0</v>
          </cell>
          <cell r="V464">
            <v>0</v>
          </cell>
          <cell r="W464">
            <v>54.160721123294145</v>
          </cell>
          <cell r="X464">
            <v>0</v>
          </cell>
          <cell r="Y464">
            <v>5398.0291666666662</v>
          </cell>
          <cell r="Z464">
            <v>170.01666666666668</v>
          </cell>
          <cell r="AA464">
            <v>0</v>
          </cell>
          <cell r="AB464">
            <v>137.7642324938021</v>
          </cell>
          <cell r="AC464">
            <v>64.683230542052115</v>
          </cell>
          <cell r="AD464">
            <v>0</v>
          </cell>
          <cell r="AE464">
            <v>0</v>
          </cell>
          <cell r="AF464">
            <v>64.683230542052115</v>
          </cell>
          <cell r="AG464">
            <v>0</v>
          </cell>
          <cell r="AH464" t="str">
            <v>BE VA</v>
          </cell>
          <cell r="AI464" t="str">
            <v>BE VA</v>
          </cell>
          <cell r="AJ464" t="str">
            <v>BE VA</v>
          </cell>
          <cell r="AK464" t="str">
            <v>BE VA</v>
          </cell>
          <cell r="AL464" t="str">
            <v>BE DO NTS</v>
          </cell>
          <cell r="AM464" t="str">
            <v>BE DO NTS</v>
          </cell>
          <cell r="AN464" t="str">
            <v>BE DO NTS</v>
          </cell>
          <cell r="AO464" t="str">
            <v>BE DO NTS</v>
          </cell>
        </row>
        <row r="465">
          <cell r="E465" t="str">
            <v>BE DO NTS</v>
          </cell>
          <cell r="F465" t="str">
            <v>BE VA</v>
          </cell>
          <cell r="G465">
            <v>5291.666666666667</v>
          </cell>
          <cell r="H465">
            <v>166.66666666666666</v>
          </cell>
          <cell r="I465">
            <v>0</v>
          </cell>
          <cell r="J465">
            <v>46.613865712121424</v>
          </cell>
          <cell r="K465">
            <v>-22.177800954545244</v>
          </cell>
          <cell r="N465">
            <v>-22.177800954545244</v>
          </cell>
          <cell r="O465">
            <v>0</v>
          </cell>
          <cell r="P465">
            <v>5344.583333333333</v>
          </cell>
          <cell r="Q465">
            <v>168.33333333333334</v>
          </cell>
          <cell r="R465">
            <v>0</v>
          </cell>
          <cell r="S465">
            <v>125.02989612329414</v>
          </cell>
          <cell r="T465">
            <v>54.160721123294145</v>
          </cell>
          <cell r="U465">
            <v>0</v>
          </cell>
          <cell r="V465">
            <v>0</v>
          </cell>
          <cell r="W465">
            <v>54.160721123294145</v>
          </cell>
          <cell r="X465">
            <v>0</v>
          </cell>
          <cell r="Y465">
            <v>5398.0291666666662</v>
          </cell>
          <cell r="Z465">
            <v>170.01666666666668</v>
          </cell>
          <cell r="AA465">
            <v>0</v>
          </cell>
          <cell r="AB465">
            <v>137.7642324938021</v>
          </cell>
          <cell r="AC465">
            <v>64.683230542052115</v>
          </cell>
          <cell r="AD465">
            <v>0</v>
          </cell>
          <cell r="AE465">
            <v>0</v>
          </cell>
          <cell r="AF465">
            <v>64.683230542052115</v>
          </cell>
          <cell r="AG465">
            <v>0</v>
          </cell>
          <cell r="AH465" t="str">
            <v>BE VA</v>
          </cell>
          <cell r="AI465" t="str">
            <v>BE VA</v>
          </cell>
          <cell r="AJ465" t="str">
            <v>BE VA</v>
          </cell>
          <cell r="AK465" t="str">
            <v>BE VA</v>
          </cell>
          <cell r="AL465" t="str">
            <v>BE DO NTS</v>
          </cell>
          <cell r="AM465" t="str">
            <v>BE DO NTS</v>
          </cell>
          <cell r="AN465" t="str">
            <v>BE DO NTS</v>
          </cell>
          <cell r="AO465" t="str">
            <v>BE DO NTS</v>
          </cell>
        </row>
        <row r="466">
          <cell r="E466" t="str">
            <v>BE DO NTS</v>
          </cell>
          <cell r="F466" t="str">
            <v>BE VA</v>
          </cell>
          <cell r="G466">
            <v>5291.666666666667</v>
          </cell>
          <cell r="H466">
            <v>166.66666666666666</v>
          </cell>
          <cell r="I466">
            <v>0</v>
          </cell>
          <cell r="J466">
            <v>46.613865712121424</v>
          </cell>
          <cell r="K466">
            <v>-22.177800954545244</v>
          </cell>
          <cell r="N466">
            <v>-22.177800954545244</v>
          </cell>
          <cell r="O466">
            <v>0</v>
          </cell>
          <cell r="P466">
            <v>5344.583333333333</v>
          </cell>
          <cell r="Q466">
            <v>168.33333333333334</v>
          </cell>
          <cell r="R466">
            <v>0</v>
          </cell>
          <cell r="S466">
            <v>125.02989612329414</v>
          </cell>
          <cell r="T466">
            <v>54.160721123294145</v>
          </cell>
          <cell r="U466">
            <v>0</v>
          </cell>
          <cell r="V466">
            <v>0</v>
          </cell>
          <cell r="W466">
            <v>54.160721123294145</v>
          </cell>
          <cell r="X466">
            <v>0</v>
          </cell>
          <cell r="Y466">
            <v>5398.0291666666662</v>
          </cell>
          <cell r="Z466">
            <v>170.01666666666668</v>
          </cell>
          <cell r="AA466">
            <v>0</v>
          </cell>
          <cell r="AB466">
            <v>137.7642324938021</v>
          </cell>
          <cell r="AC466">
            <v>64.683230542052115</v>
          </cell>
          <cell r="AD466">
            <v>0</v>
          </cell>
          <cell r="AE466">
            <v>0</v>
          </cell>
          <cell r="AF466">
            <v>64.683230542052115</v>
          </cell>
          <cell r="AG466">
            <v>0</v>
          </cell>
          <cell r="AH466" t="str">
            <v>BE VA</v>
          </cell>
          <cell r="AI466" t="str">
            <v>BE VA</v>
          </cell>
          <cell r="AJ466" t="str">
            <v>BE VA</v>
          </cell>
          <cell r="AK466" t="str">
            <v>BE VA</v>
          </cell>
          <cell r="AL466" t="str">
            <v>BE DO NTS</v>
          </cell>
          <cell r="AM466" t="str">
            <v>BE DO NTS</v>
          </cell>
          <cell r="AN466" t="str">
            <v>BE DO NTS</v>
          </cell>
          <cell r="AO466" t="str">
            <v>BE DO NTS</v>
          </cell>
        </row>
        <row r="467">
          <cell r="E467" t="str">
            <v>TH VA</v>
          </cell>
          <cell r="F467" t="str">
            <v>TH VA</v>
          </cell>
          <cell r="G467">
            <v>76513.983565715942</v>
          </cell>
          <cell r="H467">
            <v>24524.439044810199</v>
          </cell>
          <cell r="I467">
            <v>72600.000000000015</v>
          </cell>
          <cell r="J467">
            <v>223467.04742563123</v>
          </cell>
          <cell r="K467">
            <v>186989.49380706606</v>
          </cell>
          <cell r="L467">
            <v>-30525.676342511288</v>
          </cell>
          <cell r="M467">
            <v>20077.674996772777</v>
          </cell>
          <cell r="N467">
            <v>142925.5335233011</v>
          </cell>
          <cell r="O467">
            <v>38500</v>
          </cell>
          <cell r="P467">
            <v>78090.171627169679</v>
          </cell>
          <cell r="Q467">
            <v>25029.64248913329</v>
          </cell>
          <cell r="R467">
            <v>72600.000000000015</v>
          </cell>
          <cell r="S467">
            <v>227943.34600259922</v>
          </cell>
          <cell r="T467">
            <v>189529.84748575761</v>
          </cell>
          <cell r="U467">
            <v>-25429.518378692566</v>
          </cell>
          <cell r="V467">
            <v>20376.1748471063</v>
          </cell>
          <cell r="W467">
            <v>149996.46650202156</v>
          </cell>
          <cell r="X467">
            <v>0</v>
          </cell>
          <cell r="Y467">
            <v>79862.818523106413</v>
          </cell>
          <cell r="Z467">
            <v>25597.815373636615</v>
          </cell>
          <cell r="AA467">
            <v>72600.000000000015</v>
          </cell>
          <cell r="AB467">
            <v>232977.57825685822</v>
          </cell>
          <cell r="AC467">
            <v>192430.37260455254</v>
          </cell>
          <cell r="AD467">
            <v>-25860.816584634151</v>
          </cell>
          <cell r="AE467">
            <v>20711.880240435617</v>
          </cell>
          <cell r="AF467">
            <v>151829.62003804042</v>
          </cell>
          <cell r="AG467">
            <v>0</v>
          </cell>
          <cell r="AH467" t="str">
            <v>TH VA</v>
          </cell>
          <cell r="AI467" t="str">
            <v>TH VA</v>
          </cell>
          <cell r="AJ467" t="str">
            <v>TH VA</v>
          </cell>
          <cell r="AK467" t="str">
            <v>TH VA</v>
          </cell>
          <cell r="AL467" t="str">
            <v>TH VA</v>
          </cell>
          <cell r="AM467" t="str">
            <v>TH VA</v>
          </cell>
          <cell r="AN467" t="str">
            <v>TH VA</v>
          </cell>
          <cell r="AO467" t="str">
            <v>TH VA</v>
          </cell>
        </row>
        <row r="468">
          <cell r="E468" t="str">
            <v>TH VA</v>
          </cell>
          <cell r="F468" t="str">
            <v>TH VA</v>
          </cell>
          <cell r="G468">
            <v>113468.64602736672</v>
          </cell>
          <cell r="H468">
            <v>30517.953667389011</v>
          </cell>
          <cell r="I468">
            <v>0</v>
          </cell>
          <cell r="J468">
            <v>293972.62481562991</v>
          </cell>
          <cell r="K468">
            <v>225768.86563034568</v>
          </cell>
          <cell r="L468">
            <v>0</v>
          </cell>
          <cell r="M468">
            <v>58391.322641071929</v>
          </cell>
          <cell r="N468">
            <v>201353.55918265117</v>
          </cell>
          <cell r="O468">
            <v>18580</v>
          </cell>
          <cell r="P468">
            <v>113468.64602736672</v>
          </cell>
          <cell r="Q468">
            <v>30517.953667389011</v>
          </cell>
          <cell r="R468">
            <v>0</v>
          </cell>
          <cell r="S468">
            <v>293972.62481562991</v>
          </cell>
          <cell r="T468">
            <v>223739.21948943037</v>
          </cell>
          <cell r="U468">
            <v>0</v>
          </cell>
          <cell r="V468">
            <v>60128.96473114258</v>
          </cell>
          <cell r="W468">
            <v>199318.77880185755</v>
          </cell>
          <cell r="X468">
            <v>0</v>
          </cell>
          <cell r="Y468">
            <v>113468.64602736672</v>
          </cell>
          <cell r="Z468">
            <v>30517.953667389011</v>
          </cell>
          <cell r="AA468">
            <v>0</v>
          </cell>
          <cell r="AB468">
            <v>293972.62481562991</v>
          </cell>
          <cell r="AC468">
            <v>221649.17398773873</v>
          </cell>
          <cell r="AD468">
            <v>0</v>
          </cell>
          <cell r="AE468">
            <v>61918.316559863015</v>
          </cell>
          <cell r="AF468">
            <v>196914.51870255033</v>
          </cell>
          <cell r="AG468">
            <v>0</v>
          </cell>
          <cell r="AH468" t="str">
            <v>TH VA</v>
          </cell>
          <cell r="AI468" t="str">
            <v>TH VA</v>
          </cell>
          <cell r="AJ468" t="str">
            <v>TH VA</v>
          </cell>
          <cell r="AK468" t="str">
            <v>TH VA</v>
          </cell>
          <cell r="AL468" t="str">
            <v>TH VA</v>
          </cell>
          <cell r="AM468" t="str">
            <v>TH VA</v>
          </cell>
          <cell r="AN468" t="str">
            <v>TH VA</v>
          </cell>
          <cell r="AO468" t="str">
            <v>TH VA</v>
          </cell>
        </row>
        <row r="469">
          <cell r="E469" t="str">
            <v>TH VA</v>
          </cell>
          <cell r="F469" t="str">
            <v>TH VA</v>
          </cell>
          <cell r="G469">
            <v>129466.74662073412</v>
          </cell>
          <cell r="H469">
            <v>29380.10841854319</v>
          </cell>
          <cell r="I469">
            <v>125400.00000000001</v>
          </cell>
          <cell r="J469">
            <v>370361.01923128561</v>
          </cell>
          <cell r="K469">
            <v>313960.34167840029</v>
          </cell>
          <cell r="L469">
            <v>-175078.7670344715</v>
          </cell>
          <cell r="M469">
            <v>34169.306586382838</v>
          </cell>
          <cell r="N469">
            <v>116481.12321709817</v>
          </cell>
          <cell r="O469">
            <v>38500</v>
          </cell>
          <cell r="P469">
            <v>131588.34814165457</v>
          </cell>
          <cell r="Q469">
            <v>29861.476423463959</v>
          </cell>
          <cell r="R469">
            <v>125400.00000000001</v>
          </cell>
          <cell r="S469">
            <v>376276.07505595358</v>
          </cell>
          <cell r="T469">
            <v>317127.43039538502</v>
          </cell>
          <cell r="U469">
            <v>-165373.4245166195</v>
          </cell>
          <cell r="V469">
            <v>34571.225343789331</v>
          </cell>
          <cell r="W469">
            <v>128592.02417474362</v>
          </cell>
          <cell r="X469">
            <v>0</v>
          </cell>
          <cell r="Y469">
            <v>133968.1993410307</v>
          </cell>
          <cell r="Z469">
            <v>30401.437141450209</v>
          </cell>
          <cell r="AA469">
            <v>125400.00000000001</v>
          </cell>
          <cell r="AB469">
            <v>382911.42773009255</v>
          </cell>
          <cell r="AC469">
            <v>320759.23621803103</v>
          </cell>
          <cell r="AD469">
            <v>-171382.93318708625</v>
          </cell>
          <cell r="AE469">
            <v>35022.066152905987</v>
          </cell>
          <cell r="AF469">
            <v>125360.096635965</v>
          </cell>
          <cell r="AG469">
            <v>0</v>
          </cell>
          <cell r="AH469" t="str">
            <v>TH VA</v>
          </cell>
          <cell r="AI469" t="str">
            <v>TH VA</v>
          </cell>
          <cell r="AJ469" t="str">
            <v>TH VA</v>
          </cell>
          <cell r="AK469" t="str">
            <v>TH VA</v>
          </cell>
          <cell r="AL469" t="str">
            <v>TH VA</v>
          </cell>
          <cell r="AM469" t="str">
            <v>TH VA</v>
          </cell>
          <cell r="AN469" t="str">
            <v>TH VA</v>
          </cell>
          <cell r="AO469" t="str">
            <v>TH VA</v>
          </cell>
        </row>
        <row r="470">
          <cell r="E470" t="str">
            <v>TH VA</v>
          </cell>
          <cell r="F470" t="str">
            <v>TH VA</v>
          </cell>
          <cell r="G470">
            <v>209170.24927046883</v>
          </cell>
          <cell r="H470">
            <v>40122.785938511348</v>
          </cell>
          <cell r="I470">
            <v>234000</v>
          </cell>
          <cell r="J470">
            <v>587482.64923491294</v>
          </cell>
          <cell r="K470">
            <v>489279.83905749302</v>
          </cell>
          <cell r="L470">
            <v>-89177.985909562034</v>
          </cell>
          <cell r="M470">
            <v>34117.837267672439</v>
          </cell>
          <cell r="N470">
            <v>332949.16092286748</v>
          </cell>
          <cell r="O470">
            <v>64162</v>
          </cell>
          <cell r="P470">
            <v>213470.92067536729</v>
          </cell>
          <cell r="Q470">
            <v>40949.315328844677</v>
          </cell>
          <cell r="R470">
            <v>234000</v>
          </cell>
          <cell r="S470">
            <v>598728.68148692034</v>
          </cell>
          <cell r="T470">
            <v>495314.02976586611</v>
          </cell>
          <cell r="U470">
            <v>-87414.255249628302</v>
          </cell>
          <cell r="V470">
            <v>34933.365914586495</v>
          </cell>
          <cell r="W470">
            <v>339201.870118074</v>
          </cell>
          <cell r="X470">
            <v>0</v>
          </cell>
          <cell r="Y470">
            <v>218307.63527990875</v>
          </cell>
          <cell r="Z470">
            <v>41878.864786809456</v>
          </cell>
          <cell r="AA470">
            <v>234000</v>
          </cell>
          <cell r="AB470">
            <v>611376.43885207851</v>
          </cell>
          <cell r="AC470">
            <v>502217.54125891242</v>
          </cell>
          <cell r="AD470">
            <v>-88756.550790021662</v>
          </cell>
          <cell r="AE470">
            <v>35850.5434772476</v>
          </cell>
          <cell r="AF470">
            <v>343025.27595200058</v>
          </cell>
          <cell r="AG470">
            <v>0</v>
          </cell>
          <cell r="AH470" t="str">
            <v>TH VA</v>
          </cell>
          <cell r="AI470" t="str">
            <v>TH VA</v>
          </cell>
          <cell r="AJ470" t="str">
            <v>TH VA</v>
          </cell>
          <cell r="AK470" t="str">
            <v>TH VA</v>
          </cell>
          <cell r="AL470" t="str">
            <v>TH VA</v>
          </cell>
          <cell r="AM470" t="str">
            <v>TH VA</v>
          </cell>
          <cell r="AN470" t="str">
            <v>TH VA</v>
          </cell>
          <cell r="AO470" t="str">
            <v>TH VA</v>
          </cell>
        </row>
        <row r="471">
          <cell r="E471" t="str">
            <v>TH VA</v>
          </cell>
          <cell r="F471" t="str">
            <v>TH VA</v>
          </cell>
          <cell r="G471">
            <v>173532.49709031149</v>
          </cell>
          <cell r="H471">
            <v>49000.118076710663</v>
          </cell>
          <cell r="I471">
            <v>192000</v>
          </cell>
          <cell r="J471">
            <v>528138.46131353441</v>
          </cell>
          <cell r="K471">
            <v>441046.68878843059</v>
          </cell>
          <cell r="L471">
            <v>-71040.759692950858</v>
          </cell>
          <cell r="M471">
            <v>35611.147145612216</v>
          </cell>
          <cell r="N471">
            <v>320321.83438042499</v>
          </cell>
          <cell r="O471">
            <v>37400</v>
          </cell>
          <cell r="P471">
            <v>177107.26653037188</v>
          </cell>
          <cell r="Q471">
            <v>50009.5205090909</v>
          </cell>
          <cell r="R471">
            <v>192000</v>
          </cell>
          <cell r="S471">
            <v>538681.92161659326</v>
          </cell>
          <cell r="T471">
            <v>446967.99502751691</v>
          </cell>
          <cell r="U471">
            <v>-65639.928667494882</v>
          </cell>
          <cell r="V471">
            <v>36288.186316011845</v>
          </cell>
          <cell r="W471">
            <v>330361.16058526275</v>
          </cell>
          <cell r="X471">
            <v>0</v>
          </cell>
          <cell r="Y471">
            <v>181127.60148061131</v>
          </cell>
          <cell r="Z471">
            <v>51144.736624647259</v>
          </cell>
          <cell r="AA471">
            <v>192000</v>
          </cell>
          <cell r="AB471">
            <v>550539.53723728983</v>
          </cell>
          <cell r="AC471">
            <v>453731.29049669846</v>
          </cell>
          <cell r="AD471">
            <v>-66904.925855063164</v>
          </cell>
          <cell r="AE471">
            <v>37049.612831785344</v>
          </cell>
          <cell r="AF471">
            <v>334416.75599488424</v>
          </cell>
          <cell r="AG471">
            <v>0</v>
          </cell>
          <cell r="AH471" t="str">
            <v>TH VA</v>
          </cell>
          <cell r="AI471" t="str">
            <v>TH VA</v>
          </cell>
          <cell r="AJ471" t="str">
            <v>TH VA</v>
          </cell>
          <cell r="AK471" t="str">
            <v>TH VA</v>
          </cell>
          <cell r="AL471" t="str">
            <v>TH VA</v>
          </cell>
          <cell r="AM471" t="str">
            <v>TH VA</v>
          </cell>
          <cell r="AN471" t="str">
            <v>TH VA</v>
          </cell>
          <cell r="AO471" t="str">
            <v>TH VA</v>
          </cell>
        </row>
        <row r="472">
          <cell r="E472" t="str">
            <v>TH VA</v>
          </cell>
          <cell r="F472" t="str">
            <v>TH VA</v>
          </cell>
          <cell r="G472">
            <v>113755.77027939835</v>
          </cell>
          <cell r="H472">
            <v>25849.771566319923</v>
          </cell>
          <cell r="I472">
            <v>99000.000000000015</v>
          </cell>
          <cell r="J472">
            <v>309580.35251705156</v>
          </cell>
          <cell r="K472">
            <v>271382.09241880511</v>
          </cell>
          <cell r="L472">
            <v>-27735.464049437804</v>
          </cell>
          <cell r="M472">
            <v>12440.830657745588</v>
          </cell>
          <cell r="N472">
            <v>195537.92004351213</v>
          </cell>
          <cell r="O472">
            <v>0</v>
          </cell>
          <cell r="P472">
            <v>116099.13914715394</v>
          </cell>
          <cell r="Q472">
            <v>26382.276860586113</v>
          </cell>
          <cell r="R472">
            <v>99000.000000000015</v>
          </cell>
          <cell r="S472">
            <v>315784.3587789028</v>
          </cell>
          <cell r="T472">
            <v>275547.13975939236</v>
          </cell>
          <cell r="U472">
            <v>-28309.057872657377</v>
          </cell>
          <cell r="V472">
            <v>12674.571578895164</v>
          </cell>
          <cell r="W472">
            <v>198077.53941570676</v>
          </cell>
          <cell r="X472">
            <v>0</v>
          </cell>
          <cell r="Y472">
            <v>118734.58960579435</v>
          </cell>
          <cell r="Z472">
            <v>26981.15454532142</v>
          </cell>
          <cell r="AA472">
            <v>99000.000000000015</v>
          </cell>
          <cell r="AB472">
            <v>322761.64322318393</v>
          </cell>
          <cell r="AC472">
            <v>280198.2691139399</v>
          </cell>
          <cell r="AD472">
            <v>-28951.302326943016</v>
          </cell>
          <cell r="AE472">
            <v>12937.446376936081</v>
          </cell>
          <cell r="AF472">
            <v>200903.4877247845</v>
          </cell>
          <cell r="AG472">
            <v>0</v>
          </cell>
          <cell r="AH472" t="str">
            <v>TH VA</v>
          </cell>
          <cell r="AI472" t="str">
            <v>TH VA</v>
          </cell>
          <cell r="AJ472" t="str">
            <v>TH VA</v>
          </cell>
          <cell r="AK472" t="str">
            <v>TH VA</v>
          </cell>
          <cell r="AL472" t="str">
            <v>TH VA</v>
          </cell>
          <cell r="AM472" t="str">
            <v>TH VA</v>
          </cell>
          <cell r="AN472" t="str">
            <v>TH VA</v>
          </cell>
          <cell r="AO472" t="str">
            <v>TH VA</v>
          </cell>
        </row>
        <row r="473">
          <cell r="E473" t="str">
            <v>TH VA</v>
          </cell>
          <cell r="F473" t="str">
            <v>TH VA</v>
          </cell>
          <cell r="G473">
            <v>40373.004668386668</v>
          </cell>
          <cell r="H473">
            <v>8506.7327780095948</v>
          </cell>
          <cell r="I473">
            <v>35640.000000000007</v>
          </cell>
          <cell r="J473">
            <v>114409.66111261687</v>
          </cell>
          <cell r="K473">
            <v>98995.768152147444</v>
          </cell>
          <cell r="L473">
            <v>-24558.578896979136</v>
          </cell>
          <cell r="M473">
            <v>3431.8717949630691</v>
          </cell>
          <cell r="N473">
            <v>61698.683622162709</v>
          </cell>
          <cell r="O473">
            <v>18000</v>
          </cell>
          <cell r="P473">
            <v>49419.942843341545</v>
          </cell>
          <cell r="Q473">
            <v>10418.36576788391</v>
          </cell>
          <cell r="R473">
            <v>47044.800000000003</v>
          </cell>
          <cell r="S473">
            <v>139016.40003284416</v>
          </cell>
          <cell r="T473">
            <v>119532.40724159646</v>
          </cell>
          <cell r="U473">
            <v>-25084.607943529863</v>
          </cell>
          <cell r="V473">
            <v>4491.7232567271649</v>
          </cell>
          <cell r="W473">
            <v>83480.383434799602</v>
          </cell>
          <cell r="X473">
            <v>0</v>
          </cell>
          <cell r="Y473">
            <v>50541.775545885437</v>
          </cell>
          <cell r="Z473">
            <v>10654.862670814882</v>
          </cell>
          <cell r="AA473">
            <v>51749.280000000006</v>
          </cell>
          <cell r="AB473">
            <v>142481.18017198981</v>
          </cell>
          <cell r="AC473">
            <v>121870.79768224634</v>
          </cell>
          <cell r="AD473">
            <v>-25337.081120255243</v>
          </cell>
          <cell r="AE473">
            <v>4902.7932330548801</v>
          </cell>
          <cell r="AF473">
            <v>86404.325977027896</v>
          </cell>
          <cell r="AG473">
            <v>0</v>
          </cell>
          <cell r="AH473" t="str">
            <v>TH VA</v>
          </cell>
          <cell r="AI473" t="str">
            <v>TH VA</v>
          </cell>
          <cell r="AJ473" t="str">
            <v>TH VA</v>
          </cell>
          <cell r="AK473" t="str">
            <v>TH VA</v>
          </cell>
          <cell r="AL473" t="str">
            <v>TH VA</v>
          </cell>
          <cell r="AM473" t="str">
            <v>TH VA</v>
          </cell>
          <cell r="AN473" t="str">
            <v>TH VA</v>
          </cell>
          <cell r="AO473" t="str">
            <v>TH VA</v>
          </cell>
        </row>
        <row r="474">
          <cell r="E474" t="str">
            <v>TH VA</v>
          </cell>
          <cell r="F474" t="str">
            <v>TH VA</v>
          </cell>
          <cell r="G474">
            <v>134701.32293722295</v>
          </cell>
          <cell r="H474">
            <v>32181.435453132803</v>
          </cell>
          <cell r="I474">
            <v>130680.00000000001</v>
          </cell>
          <cell r="J474">
            <v>398094.27150638384</v>
          </cell>
          <cell r="K474">
            <v>346568.2761180388</v>
          </cell>
          <cell r="L474">
            <v>-64354.084594384723</v>
          </cell>
          <cell r="M474">
            <v>12448.693143880548</v>
          </cell>
          <cell r="N474">
            <v>230829.71375160533</v>
          </cell>
          <cell r="O474">
            <v>66000</v>
          </cell>
          <cell r="P474">
            <v>164846.4810426195</v>
          </cell>
          <cell r="Q474">
            <v>39413.247628160876</v>
          </cell>
          <cell r="R474">
            <v>172497.6</v>
          </cell>
          <cell r="S474">
            <v>481841.53451100271</v>
          </cell>
          <cell r="T474">
            <v>416709.89480888017</v>
          </cell>
          <cell r="U474">
            <v>-66235.074060963452</v>
          </cell>
          <cell r="V474">
            <v>16304.514651173358</v>
          </cell>
          <cell r="W474">
            <v>289544.56397905474</v>
          </cell>
          <cell r="X474">
            <v>0</v>
          </cell>
          <cell r="Y474">
            <v>168588.49616228641</v>
          </cell>
          <cell r="Z474">
            <v>40307.928349319998</v>
          </cell>
          <cell r="AA474">
            <v>189747.36000000002</v>
          </cell>
          <cell r="AB474">
            <v>493912.73282520095</v>
          </cell>
          <cell r="AC474">
            <v>425015.76592384232</v>
          </cell>
          <cell r="AD474">
            <v>-67147.585024624364</v>
          </cell>
          <cell r="AE474">
            <v>17808.022614554997</v>
          </cell>
          <cell r="AF474">
            <v>296972.527547198</v>
          </cell>
          <cell r="AG474">
            <v>0</v>
          </cell>
          <cell r="AH474" t="str">
            <v>TH VA</v>
          </cell>
          <cell r="AI474" t="str">
            <v>TH VA</v>
          </cell>
          <cell r="AJ474" t="str">
            <v>TH VA</v>
          </cell>
          <cell r="AK474" t="str">
            <v>TH VA</v>
          </cell>
          <cell r="AL474" t="str">
            <v>TH VA</v>
          </cell>
          <cell r="AM474" t="str">
            <v>TH VA</v>
          </cell>
          <cell r="AN474" t="str">
            <v>TH VA</v>
          </cell>
          <cell r="AO474" t="str">
            <v>TH VA</v>
          </cell>
        </row>
        <row r="475">
          <cell r="E475" t="str">
            <v>TH VA</v>
          </cell>
          <cell r="F475" t="str">
            <v>TH VA</v>
          </cell>
          <cell r="G475">
            <v>89807.284346642657</v>
          </cell>
          <cell r="H475">
            <v>25553.088641633989</v>
          </cell>
          <cell r="I475">
            <v>77220.000000000015</v>
          </cell>
          <cell r="J475">
            <v>257885.72965759953</v>
          </cell>
          <cell r="K475">
            <v>221399.58289329123</v>
          </cell>
          <cell r="L475">
            <v>-24062.128223642678</v>
          </cell>
          <cell r="M475">
            <v>7460.6020194782623</v>
          </cell>
          <cell r="N475">
            <v>157016.54020032217</v>
          </cell>
          <cell r="O475">
            <v>39000</v>
          </cell>
          <cell r="P475">
            <v>109964.87842577361</v>
          </cell>
          <cell r="Q475">
            <v>31295.378721181904</v>
          </cell>
          <cell r="R475">
            <v>101930.40000000001</v>
          </cell>
          <cell r="S475">
            <v>315167.88270999613</v>
          </cell>
          <cell r="T475">
            <v>269047.42356581008</v>
          </cell>
          <cell r="U475">
            <v>-25262.344233884061</v>
          </cell>
          <cell r="V475">
            <v>9762.5378412954233</v>
          </cell>
          <cell r="W475">
            <v>196100.7039834733</v>
          </cell>
          <cell r="X475">
            <v>0</v>
          </cell>
          <cell r="Y475">
            <v>112461.08116603906</v>
          </cell>
          <cell r="Z475">
            <v>32005.783818152842</v>
          </cell>
          <cell r="AA475">
            <v>112123.44000000002</v>
          </cell>
          <cell r="AB475">
            <v>322991.92734071414</v>
          </cell>
          <cell r="AC475">
            <v>274205.19693342003</v>
          </cell>
          <cell r="AD475">
            <v>-25826.108908921695</v>
          </cell>
          <cell r="AE475">
            <v>10653.881143492848</v>
          </cell>
          <cell r="AF475">
            <v>200474.96116553553</v>
          </cell>
          <cell r="AG475">
            <v>0</v>
          </cell>
          <cell r="AH475" t="str">
            <v>TH VA</v>
          </cell>
          <cell r="AI475" t="str">
            <v>TH VA</v>
          </cell>
          <cell r="AJ475" t="str">
            <v>TH VA</v>
          </cell>
          <cell r="AK475" t="str">
            <v>TH VA</v>
          </cell>
          <cell r="AL475" t="str">
            <v>TH VA</v>
          </cell>
          <cell r="AM475" t="str">
            <v>TH VA</v>
          </cell>
          <cell r="AN475" t="str">
            <v>TH VA</v>
          </cell>
          <cell r="AO475" t="str">
            <v>TH VA</v>
          </cell>
        </row>
        <row r="476">
          <cell r="E476" t="str">
            <v>ZA KDR</v>
          </cell>
          <cell r="F476" t="str">
            <v>ZA VA</v>
          </cell>
          <cell r="G476">
            <v>2800</v>
          </cell>
          <cell r="H476">
            <v>2240</v>
          </cell>
          <cell r="I476">
            <v>0</v>
          </cell>
          <cell r="J476">
            <v>1611.4194133333331</v>
          </cell>
          <cell r="K476">
            <v>1611.4194133333331</v>
          </cell>
          <cell r="L476">
            <v>-398</v>
          </cell>
          <cell r="M476">
            <v>0</v>
          </cell>
          <cell r="N476">
            <v>2485.6994133333333</v>
          </cell>
          <cell r="O476">
            <v>16559</v>
          </cell>
          <cell r="P476">
            <v>5100</v>
          </cell>
          <cell r="Q476">
            <v>4080</v>
          </cell>
          <cell r="R476">
            <v>0</v>
          </cell>
          <cell r="S476">
            <v>2935.0853599999991</v>
          </cell>
          <cell r="T476">
            <v>2935.0853599999991</v>
          </cell>
          <cell r="U476">
            <v>0</v>
          </cell>
          <cell r="V476">
            <v>0</v>
          </cell>
          <cell r="W476">
            <v>4192.8046230241225</v>
          </cell>
          <cell r="X476">
            <v>0</v>
          </cell>
          <cell r="Y476">
            <v>6000</v>
          </cell>
          <cell r="Z476">
            <v>4800</v>
          </cell>
          <cell r="AA476">
            <v>0</v>
          </cell>
          <cell r="AB476">
            <v>3453.0415999999996</v>
          </cell>
          <cell r="AC476">
            <v>3453.0415999999996</v>
          </cell>
          <cell r="AD476">
            <v>0</v>
          </cell>
          <cell r="AE476">
            <v>0</v>
          </cell>
          <cell r="AF476">
            <v>4968.7369395883843</v>
          </cell>
          <cell r="AG476">
            <v>0</v>
          </cell>
          <cell r="AH476" t="str">
            <v>ZA KDR</v>
          </cell>
          <cell r="AI476" t="str">
            <v>ZA KDR</v>
          </cell>
          <cell r="AJ476" t="str">
            <v>ZA VA</v>
          </cell>
          <cell r="AK476" t="str">
            <v>ZA KDR</v>
          </cell>
          <cell r="AL476" t="str">
            <v>ZA KDR</v>
          </cell>
          <cell r="AM476" t="str">
            <v>ZA KDR</v>
          </cell>
          <cell r="AN476" t="str">
            <v>ZA KDR</v>
          </cell>
          <cell r="AO476" t="str">
            <v>ZA KDR</v>
          </cell>
        </row>
        <row r="477">
          <cell r="E477" t="str">
            <v>ZA DO NTS</v>
          </cell>
          <cell r="F477" t="str">
            <v>ZA VA</v>
          </cell>
          <cell r="G477">
            <v>3001</v>
          </cell>
          <cell r="H477">
            <v>0</v>
          </cell>
          <cell r="I477">
            <v>0</v>
          </cell>
          <cell r="J477">
            <v>775.78904996517758</v>
          </cell>
          <cell r="K477">
            <v>775.78904996517758</v>
          </cell>
          <cell r="L477">
            <v>0</v>
          </cell>
          <cell r="M477">
            <v>0</v>
          </cell>
          <cell r="N477">
            <v>890.78904996517758</v>
          </cell>
          <cell r="O477">
            <v>0</v>
          </cell>
          <cell r="P477">
            <v>3069.3999999999996</v>
          </cell>
          <cell r="Q477">
            <v>0</v>
          </cell>
          <cell r="R477">
            <v>0</v>
          </cell>
          <cell r="S477">
            <v>874.3759951814277</v>
          </cell>
          <cell r="T477">
            <v>874.3759951814277</v>
          </cell>
          <cell r="U477">
            <v>0</v>
          </cell>
          <cell r="V477">
            <v>0</v>
          </cell>
          <cell r="W477">
            <v>995.8639142347489</v>
          </cell>
          <cell r="X477">
            <v>0</v>
          </cell>
          <cell r="Y477">
            <v>3139.42</v>
          </cell>
          <cell r="Z477">
            <v>0</v>
          </cell>
          <cell r="AA477">
            <v>0</v>
          </cell>
          <cell r="AB477">
            <v>997.42972646782778</v>
          </cell>
          <cell r="AC477">
            <v>997.42972646782778</v>
          </cell>
          <cell r="AD477">
            <v>0</v>
          </cell>
          <cell r="AE477">
            <v>0</v>
          </cell>
          <cell r="AF477">
            <v>1127.0321776413002</v>
          </cell>
          <cell r="AG477">
            <v>0</v>
          </cell>
          <cell r="AH477" t="str">
            <v>ZA VA</v>
          </cell>
          <cell r="AI477" t="str">
            <v>ZA VA</v>
          </cell>
          <cell r="AJ477" t="str">
            <v>ZA VA</v>
          </cell>
          <cell r="AK477" t="str">
            <v>ZA VA</v>
          </cell>
          <cell r="AL477" t="str">
            <v>ZA DO NTS</v>
          </cell>
          <cell r="AM477" t="str">
            <v>ZA DO NTS</v>
          </cell>
          <cell r="AN477" t="str">
            <v>ZA DO NTS</v>
          </cell>
          <cell r="AO477" t="str">
            <v>ZA DO NTS</v>
          </cell>
        </row>
        <row r="478">
          <cell r="E478" t="str">
            <v>ZA DO NTS</v>
          </cell>
          <cell r="F478" t="str">
            <v>ZA VA</v>
          </cell>
          <cell r="G478">
            <v>3216</v>
          </cell>
          <cell r="H478">
            <v>1308</v>
          </cell>
          <cell r="I478">
            <v>0</v>
          </cell>
          <cell r="J478">
            <v>1380.1997911574051</v>
          </cell>
          <cell r="K478">
            <v>1380.1997911574051</v>
          </cell>
          <cell r="L478">
            <v>0</v>
          </cell>
          <cell r="M478">
            <v>0</v>
          </cell>
          <cell r="N478">
            <v>1405.1997911574051</v>
          </cell>
          <cell r="O478">
            <v>0</v>
          </cell>
          <cell r="P478">
            <v>3358.09</v>
          </cell>
          <cell r="Q478">
            <v>1354.74</v>
          </cell>
          <cell r="R478">
            <v>0</v>
          </cell>
          <cell r="S478">
            <v>1451.8446953080022</v>
          </cell>
          <cell r="T478">
            <v>1451.8446953080022</v>
          </cell>
          <cell r="U478">
            <v>0</v>
          </cell>
          <cell r="V478">
            <v>0</v>
          </cell>
          <cell r="W478">
            <v>1478.2446953080023</v>
          </cell>
          <cell r="X478">
            <v>0</v>
          </cell>
          <cell r="Y478">
            <v>3507.5317000000005</v>
          </cell>
          <cell r="Z478">
            <v>1404.0642000000003</v>
          </cell>
          <cell r="AA478">
            <v>0</v>
          </cell>
          <cell r="AB478">
            <v>1527.24497582973</v>
          </cell>
          <cell r="AC478">
            <v>1527.24497582973</v>
          </cell>
          <cell r="AD478">
            <v>0</v>
          </cell>
          <cell r="AE478">
            <v>0</v>
          </cell>
          <cell r="AF478">
            <v>1555.0763394708736</v>
          </cell>
          <cell r="AG478">
            <v>0</v>
          </cell>
          <cell r="AH478" t="str">
            <v>ZA DO NTS</v>
          </cell>
          <cell r="AI478" t="str">
            <v>ZA DO NTS</v>
          </cell>
          <cell r="AJ478" t="str">
            <v>ZA VA</v>
          </cell>
          <cell r="AK478" t="str">
            <v>ZA DO NTS</v>
          </cell>
          <cell r="AL478" t="str">
            <v>ZA DO NTS</v>
          </cell>
          <cell r="AM478" t="str">
            <v>ZA DO NTS</v>
          </cell>
          <cell r="AN478" t="str">
            <v>ZA DO NTS</v>
          </cell>
          <cell r="AO478" t="str">
            <v>ZA DO NTS</v>
          </cell>
        </row>
        <row r="479">
          <cell r="E479" t="str">
            <v>ZA DO NTS</v>
          </cell>
          <cell r="F479" t="str">
            <v>ZA VA</v>
          </cell>
          <cell r="G479">
            <v>6661</v>
          </cell>
          <cell r="H479">
            <v>0</v>
          </cell>
          <cell r="I479">
            <v>0</v>
          </cell>
          <cell r="J479">
            <v>1614.4506062967869</v>
          </cell>
          <cell r="K479">
            <v>1614.4506062967869</v>
          </cell>
          <cell r="L479">
            <v>0</v>
          </cell>
          <cell r="M479">
            <v>0</v>
          </cell>
          <cell r="N479">
            <v>1614.4506062967869</v>
          </cell>
          <cell r="O479">
            <v>0</v>
          </cell>
          <cell r="P479">
            <v>6904</v>
          </cell>
          <cell r="Q479">
            <v>0</v>
          </cell>
          <cell r="R479">
            <v>0</v>
          </cell>
          <cell r="S479">
            <v>1686.4312319120029</v>
          </cell>
          <cell r="T479">
            <v>1686.4312319120029</v>
          </cell>
          <cell r="U479">
            <v>0</v>
          </cell>
          <cell r="V479">
            <v>0</v>
          </cell>
          <cell r="W479">
            <v>1686.4312319120029</v>
          </cell>
          <cell r="X479">
            <v>0</v>
          </cell>
          <cell r="Y479">
            <v>7156.4500000000007</v>
          </cell>
          <cell r="Z479">
            <v>0</v>
          </cell>
          <cell r="AA479">
            <v>0</v>
          </cell>
          <cell r="AB479">
            <v>1761.5869576869454</v>
          </cell>
          <cell r="AC479">
            <v>1761.5869576869454</v>
          </cell>
          <cell r="AD479">
            <v>0</v>
          </cell>
          <cell r="AE479">
            <v>0</v>
          </cell>
          <cell r="AF479">
            <v>1761.5869576869454</v>
          </cell>
          <cell r="AG479">
            <v>0</v>
          </cell>
          <cell r="AH479" t="str">
            <v>ZA VA</v>
          </cell>
          <cell r="AI479" t="str">
            <v>ZA VA</v>
          </cell>
          <cell r="AJ479" t="str">
            <v>ZA VA</v>
          </cell>
          <cell r="AK479" t="str">
            <v>ZA VA</v>
          </cell>
          <cell r="AL479" t="str">
            <v>ZA DO NTS</v>
          </cell>
          <cell r="AM479" t="str">
            <v>ZA DO NTS</v>
          </cell>
          <cell r="AN479" t="str">
            <v>ZA DO NTS</v>
          </cell>
          <cell r="AO479" t="str">
            <v>ZA DO NTS</v>
          </cell>
        </row>
        <row r="480">
          <cell r="E480" t="str">
            <v>ZA DO NTS</v>
          </cell>
          <cell r="F480" t="str">
            <v>ZA VA</v>
          </cell>
          <cell r="G480">
            <v>3001</v>
          </cell>
          <cell r="H480">
            <v>0</v>
          </cell>
          <cell r="I480">
            <v>0</v>
          </cell>
          <cell r="J480">
            <v>775.78904996517758</v>
          </cell>
          <cell r="K480">
            <v>775.78904996517758</v>
          </cell>
          <cell r="L480">
            <v>0</v>
          </cell>
          <cell r="M480">
            <v>0</v>
          </cell>
          <cell r="N480">
            <v>890.78904996517758</v>
          </cell>
          <cell r="O480">
            <v>0</v>
          </cell>
          <cell r="P480">
            <v>3069.3999999999996</v>
          </cell>
          <cell r="Q480">
            <v>0</v>
          </cell>
          <cell r="R480">
            <v>0</v>
          </cell>
          <cell r="S480">
            <v>874.3759951814277</v>
          </cell>
          <cell r="T480">
            <v>874.3759951814277</v>
          </cell>
          <cell r="U480">
            <v>0</v>
          </cell>
          <cell r="V480">
            <v>0</v>
          </cell>
          <cell r="W480">
            <v>995.8639142347489</v>
          </cell>
          <cell r="X480">
            <v>0</v>
          </cell>
          <cell r="Y480">
            <v>3139.42</v>
          </cell>
          <cell r="Z480">
            <v>0</v>
          </cell>
          <cell r="AA480">
            <v>0</v>
          </cell>
          <cell r="AB480">
            <v>997.42972646782778</v>
          </cell>
          <cell r="AC480">
            <v>997.42972646782778</v>
          </cell>
          <cell r="AD480">
            <v>0</v>
          </cell>
          <cell r="AE480">
            <v>0</v>
          </cell>
          <cell r="AF480">
            <v>1127.0321776413002</v>
          </cell>
          <cell r="AG480">
            <v>0</v>
          </cell>
          <cell r="AH480" t="str">
            <v>ZA VA</v>
          </cell>
          <cell r="AI480" t="str">
            <v>ZA VA</v>
          </cell>
          <cell r="AJ480" t="str">
            <v>ZA VA</v>
          </cell>
          <cell r="AK480" t="str">
            <v>ZA VA</v>
          </cell>
          <cell r="AL480" t="str">
            <v>ZA DO NTS</v>
          </cell>
          <cell r="AM480" t="str">
            <v>ZA DO NTS</v>
          </cell>
          <cell r="AN480" t="str">
            <v>ZA DO NTS</v>
          </cell>
          <cell r="AO480" t="str">
            <v>ZA DO NTS</v>
          </cell>
        </row>
        <row r="481">
          <cell r="E481" t="str">
            <v>ZA DO NTS</v>
          </cell>
          <cell r="F481" t="str">
            <v>ZA VA</v>
          </cell>
          <cell r="G481">
            <v>3002.4</v>
          </cell>
          <cell r="H481">
            <v>0</v>
          </cell>
          <cell r="I481">
            <v>0</v>
          </cell>
          <cell r="J481">
            <v>1495.3487479069768</v>
          </cell>
          <cell r="K481">
            <v>1495.3487479069768</v>
          </cell>
          <cell r="L481">
            <v>0</v>
          </cell>
          <cell r="M481">
            <v>0</v>
          </cell>
          <cell r="N481">
            <v>1531.3487479069768</v>
          </cell>
          <cell r="O481">
            <v>600</v>
          </cell>
          <cell r="P481">
            <v>3278.4</v>
          </cell>
          <cell r="Q481">
            <v>0</v>
          </cell>
          <cell r="R481">
            <v>0</v>
          </cell>
          <cell r="S481">
            <v>1631.9995879069768</v>
          </cell>
          <cell r="T481">
            <v>1631.9995879069768</v>
          </cell>
          <cell r="U481">
            <v>0</v>
          </cell>
          <cell r="V481">
            <v>0</v>
          </cell>
          <cell r="W481">
            <v>1669.7275879069769</v>
          </cell>
          <cell r="X481">
            <v>0</v>
          </cell>
          <cell r="Y481">
            <v>3566.4</v>
          </cell>
          <cell r="Z481">
            <v>0</v>
          </cell>
          <cell r="AA481">
            <v>0</v>
          </cell>
          <cell r="AB481">
            <v>1774.7964679069769</v>
          </cell>
          <cell r="AC481">
            <v>1774.7964679069769</v>
          </cell>
          <cell r="AD481">
            <v>0</v>
          </cell>
          <cell r="AE481">
            <v>0</v>
          </cell>
          <cell r="AF481">
            <v>1814.3354119069768</v>
          </cell>
          <cell r="AG481">
            <v>0</v>
          </cell>
          <cell r="AH481" t="str">
            <v>ZA DO NTS</v>
          </cell>
          <cell r="AI481" t="str">
            <v>ZA DO NTS</v>
          </cell>
          <cell r="AJ481" t="str">
            <v>ZA VA</v>
          </cell>
          <cell r="AK481" t="str">
            <v>ZA DO NTS</v>
          </cell>
          <cell r="AL481" t="str">
            <v>ZA DO NTS</v>
          </cell>
          <cell r="AM481" t="str">
            <v>ZA DO NTS</v>
          </cell>
          <cell r="AN481" t="str">
            <v>ZA DO NTS</v>
          </cell>
          <cell r="AO481" t="str">
            <v>ZA DO NTS</v>
          </cell>
        </row>
        <row r="482">
          <cell r="E482" t="str">
            <v>ZA DO NTI</v>
          </cell>
          <cell r="F482" t="str">
            <v>ZA VA</v>
          </cell>
          <cell r="G482">
            <v>4051</v>
          </cell>
          <cell r="H482">
            <v>1620</v>
          </cell>
          <cell r="I482">
            <v>0</v>
          </cell>
          <cell r="J482">
            <v>1586.1293123824742</v>
          </cell>
          <cell r="K482">
            <v>1586.1293123824742</v>
          </cell>
          <cell r="L482">
            <v>0</v>
          </cell>
          <cell r="M482">
            <v>0</v>
          </cell>
          <cell r="N482">
            <v>1701.1293123824742</v>
          </cell>
          <cell r="O482">
            <v>0</v>
          </cell>
          <cell r="P482">
            <v>4861</v>
          </cell>
          <cell r="Q482">
            <v>1944</v>
          </cell>
          <cell r="R482">
            <v>0</v>
          </cell>
          <cell r="S482">
            <v>2081.4152345389007</v>
          </cell>
          <cell r="T482">
            <v>2081.4152345389007</v>
          </cell>
          <cell r="U482">
            <v>0</v>
          </cell>
          <cell r="V482">
            <v>0</v>
          </cell>
          <cell r="W482">
            <v>2201.5902345389009</v>
          </cell>
          <cell r="X482">
            <v>0</v>
          </cell>
          <cell r="Y482">
            <v>5401</v>
          </cell>
          <cell r="Z482">
            <v>2160</v>
          </cell>
          <cell r="AA482">
            <v>0</v>
          </cell>
          <cell r="AB482">
            <v>2551.8654446610885</v>
          </cell>
          <cell r="AC482">
            <v>2551.8654446610885</v>
          </cell>
          <cell r="AD482">
            <v>0</v>
          </cell>
          <cell r="AE482">
            <v>0</v>
          </cell>
          <cell r="AF482">
            <v>2677.4483196610886</v>
          </cell>
          <cell r="AG482">
            <v>0</v>
          </cell>
          <cell r="AH482" t="str">
            <v>ZA DO NTI</v>
          </cell>
          <cell r="AI482" t="str">
            <v>ZA DO NTI</v>
          </cell>
          <cell r="AJ482" t="str">
            <v>ZA VA</v>
          </cell>
          <cell r="AK482" t="str">
            <v>ZA DO NTI</v>
          </cell>
          <cell r="AL482" t="str">
            <v>ZA DO NTI</v>
          </cell>
          <cell r="AM482" t="str">
            <v>ZA DO NTI</v>
          </cell>
          <cell r="AN482" t="str">
            <v>ZA DO NTI</v>
          </cell>
          <cell r="AO482" t="str">
            <v>ZA DO NTI</v>
          </cell>
        </row>
        <row r="483">
          <cell r="E483" t="str">
            <v>ZA KDR</v>
          </cell>
          <cell r="F483" t="str">
            <v>ZA VA</v>
          </cell>
          <cell r="G483">
            <v>4388</v>
          </cell>
          <cell r="H483">
            <v>3115</v>
          </cell>
          <cell r="I483">
            <v>0</v>
          </cell>
          <cell r="J483">
            <v>2584.7626600013014</v>
          </cell>
          <cell r="K483">
            <v>2584.7626600013014</v>
          </cell>
          <cell r="L483">
            <v>-842.20560122872052</v>
          </cell>
          <cell r="M483">
            <v>0</v>
          </cell>
          <cell r="N483">
            <v>2338.4474587725813</v>
          </cell>
          <cell r="O483">
            <v>0</v>
          </cell>
          <cell r="P483">
            <v>4546</v>
          </cell>
          <cell r="Q483">
            <v>3235</v>
          </cell>
          <cell r="R483">
            <v>0</v>
          </cell>
          <cell r="S483">
            <v>2857.1356107863985</v>
          </cell>
          <cell r="T483">
            <v>2857.1356107863985</v>
          </cell>
          <cell r="U483">
            <v>-898.60245135791479</v>
          </cell>
          <cell r="V483">
            <v>0</v>
          </cell>
          <cell r="W483">
            <v>2617.114351102226</v>
          </cell>
          <cell r="X483">
            <v>0</v>
          </cell>
          <cell r="Y483">
            <v>4711</v>
          </cell>
          <cell r="Z483">
            <v>3360</v>
          </cell>
          <cell r="AA483">
            <v>0</v>
          </cell>
          <cell r="AB483">
            <v>3146.8081596164643</v>
          </cell>
          <cell r="AC483">
            <v>3146.8081596164643</v>
          </cell>
          <cell r="AD483">
            <v>-957.97517507514897</v>
          </cell>
          <cell r="AE483">
            <v>0</v>
          </cell>
          <cell r="AF483">
            <v>2914.0692448762488</v>
          </cell>
          <cell r="AG483">
            <v>0</v>
          </cell>
          <cell r="AH483" t="str">
            <v>ZA VA</v>
          </cell>
          <cell r="AI483" t="str">
            <v>ZA VA</v>
          </cell>
          <cell r="AJ483" t="str">
            <v>ZA VA</v>
          </cell>
          <cell r="AK483" t="str">
            <v>ZA VA</v>
          </cell>
          <cell r="AL483" t="str">
            <v>ZA KDR</v>
          </cell>
          <cell r="AM483" t="str">
            <v>ZA KDR</v>
          </cell>
          <cell r="AN483" t="str">
            <v>ZA KDR</v>
          </cell>
          <cell r="AO483" t="str">
            <v>ZA KDR</v>
          </cell>
        </row>
        <row r="484">
          <cell r="E484" t="str">
            <v>ZA VA</v>
          </cell>
          <cell r="F484" t="str">
            <v>ZA VA</v>
          </cell>
          <cell r="G484">
            <v>5938.4807999999994</v>
          </cell>
          <cell r="H484">
            <v>2540.1425096737385</v>
          </cell>
          <cell r="I484">
            <v>0</v>
          </cell>
          <cell r="J484">
            <v>3589.8895864777182</v>
          </cell>
          <cell r="K484">
            <v>3589.8895864777178</v>
          </cell>
          <cell r="L484">
            <v>-522.88574415472772</v>
          </cell>
          <cell r="M484">
            <v>0</v>
          </cell>
          <cell r="N484">
            <v>3872.9150716909899</v>
          </cell>
          <cell r="O484">
            <v>3240</v>
          </cell>
          <cell r="P484">
            <v>6086.9428199999984</v>
          </cell>
          <cell r="Q484">
            <v>2603.6460724155818</v>
          </cell>
          <cell r="R484">
            <v>0</v>
          </cell>
          <cell r="S484">
            <v>3925.4104919400966</v>
          </cell>
          <cell r="T484">
            <v>3925.4104919400966</v>
          </cell>
          <cell r="U484">
            <v>-557.81080665621334</v>
          </cell>
          <cell r="V484">
            <v>0</v>
          </cell>
          <cell r="W484">
            <v>4248.8335837440973</v>
          </cell>
          <cell r="X484">
            <v>0</v>
          </cell>
          <cell r="Y484">
            <v>6178.2469622999979</v>
          </cell>
          <cell r="Z484">
            <v>2642.7007635018153</v>
          </cell>
          <cell r="AA484">
            <v>0</v>
          </cell>
          <cell r="AB484">
            <v>4233.8711265926577</v>
          </cell>
          <cell r="AC484">
            <v>4233.8711265926577</v>
          </cell>
          <cell r="AD484">
            <v>-592.75255836420729</v>
          </cell>
          <cell r="AE484">
            <v>0</v>
          </cell>
          <cell r="AF484">
            <v>4591.6002480747184</v>
          </cell>
          <cell r="AG484">
            <v>0</v>
          </cell>
          <cell r="AH484" t="str">
            <v>ZA VA</v>
          </cell>
          <cell r="AI484" t="str">
            <v>ZA VA</v>
          </cell>
          <cell r="AJ484" t="str">
            <v>ZA VA</v>
          </cell>
          <cell r="AK484" t="str">
            <v>ZA VA</v>
          </cell>
          <cell r="AL484" t="str">
            <v>ZA VA</v>
          </cell>
          <cell r="AM484" t="str">
            <v>ZA VA</v>
          </cell>
          <cell r="AN484" t="str">
            <v>ZA VA</v>
          </cell>
          <cell r="AO484" t="str">
            <v>ZA VA</v>
          </cell>
        </row>
        <row r="485">
          <cell r="E485" t="str">
            <v>ZA VA</v>
          </cell>
          <cell r="F485" t="str">
            <v>ZA VA</v>
          </cell>
          <cell r="G485">
            <v>74596.756489199994</v>
          </cell>
          <cell r="H485">
            <v>59607.886347759995</v>
          </cell>
          <cell r="I485">
            <v>0</v>
          </cell>
          <cell r="J485">
            <v>41612.933252555333</v>
          </cell>
          <cell r="K485">
            <v>43104.868382339329</v>
          </cell>
          <cell r="L485">
            <v>0</v>
          </cell>
          <cell r="M485">
            <v>0</v>
          </cell>
          <cell r="N485">
            <v>43104.868382339329</v>
          </cell>
          <cell r="O485">
            <v>33758.269</v>
          </cell>
          <cell r="P485">
            <v>76496.123555824786</v>
          </cell>
          <cell r="Q485">
            <v>61507.253414384788</v>
          </cell>
          <cell r="R485">
            <v>0</v>
          </cell>
          <cell r="S485">
            <v>44876.479914687079</v>
          </cell>
          <cell r="T485">
            <v>46492.715543633669</v>
          </cell>
          <cell r="U485">
            <v>0</v>
          </cell>
          <cell r="V485">
            <v>0</v>
          </cell>
          <cell r="W485">
            <v>46492.715543633669</v>
          </cell>
          <cell r="X485">
            <v>0</v>
          </cell>
          <cell r="Y485">
            <v>79571.486226544032</v>
          </cell>
          <cell r="Z485">
            <v>64582.616085104033</v>
          </cell>
          <cell r="AA485">
            <v>0</v>
          </cell>
          <cell r="AB485">
            <v>49720.351716910576</v>
          </cell>
          <cell r="AC485">
            <v>51513.857744471672</v>
          </cell>
          <cell r="AD485">
            <v>0</v>
          </cell>
          <cell r="AE485">
            <v>0</v>
          </cell>
          <cell r="AF485">
            <v>51513.857744471672</v>
          </cell>
          <cell r="AG485">
            <v>0</v>
          </cell>
          <cell r="AH485" t="str">
            <v>ZA VA</v>
          </cell>
          <cell r="AI485" t="str">
            <v>ZA VA</v>
          </cell>
          <cell r="AJ485" t="str">
            <v>ZA VA</v>
          </cell>
          <cell r="AK485" t="str">
            <v>ZA VA</v>
          </cell>
          <cell r="AL485" t="str">
            <v>ZA VA</v>
          </cell>
          <cell r="AM485" t="str">
            <v>ZA VA</v>
          </cell>
          <cell r="AN485" t="str">
            <v>ZA VA</v>
          </cell>
          <cell r="AO485" t="str">
            <v>ZA VA</v>
          </cell>
        </row>
        <row r="486">
          <cell r="E486" t="str">
            <v>ZA VA</v>
          </cell>
          <cell r="F486" t="str">
            <v>ZA VA</v>
          </cell>
          <cell r="AH486" t="str">
            <v>ZA VA</v>
          </cell>
          <cell r="AI486" t="str">
            <v>ZA VA</v>
          </cell>
          <cell r="AJ486" t="str">
            <v>ZA VA</v>
          </cell>
          <cell r="AK486" t="str">
            <v>ZA VA</v>
          </cell>
          <cell r="AL486" t="str">
            <v>ZA VA</v>
          </cell>
          <cell r="AM486" t="str">
            <v>ZA VA</v>
          </cell>
          <cell r="AN486" t="str">
            <v>ZA VA</v>
          </cell>
          <cell r="AO486" t="str">
            <v>ZA VA</v>
          </cell>
        </row>
        <row r="487">
          <cell r="E487" t="str">
            <v>ZA VA</v>
          </cell>
          <cell r="F487" t="str">
            <v>ZA VA</v>
          </cell>
          <cell r="G487">
            <v>7966.1513749999976</v>
          </cell>
          <cell r="H487">
            <v>2828.5765200049045</v>
          </cell>
          <cell r="I487">
            <v>0</v>
          </cell>
          <cell r="J487">
            <v>4841.2354046805449</v>
          </cell>
          <cell r="K487">
            <v>4841.2354046805449</v>
          </cell>
          <cell r="L487">
            <v>-522.88574415472772</v>
          </cell>
          <cell r="M487">
            <v>0</v>
          </cell>
          <cell r="N487">
            <v>5399.4360636270667</v>
          </cell>
          <cell r="O487">
            <v>5145.3950000000004</v>
          </cell>
          <cell r="P487">
            <v>8165.3051593749969</v>
          </cell>
          <cell r="Q487">
            <v>2899.290933005027</v>
          </cell>
          <cell r="R487">
            <v>0</v>
          </cell>
          <cell r="S487">
            <v>5293.7105149606605</v>
          </cell>
          <cell r="T487">
            <v>5293.7105149606605</v>
          </cell>
          <cell r="U487">
            <v>-557.81080665621334</v>
          </cell>
          <cell r="V487">
            <v>0</v>
          </cell>
          <cell r="W487">
            <v>5918.0274053267985</v>
          </cell>
          <cell r="X487">
            <v>0</v>
          </cell>
          <cell r="Y487">
            <v>8369.4377883593716</v>
          </cell>
          <cell r="Z487">
            <v>2971.7732063301528</v>
          </cell>
          <cell r="AA487">
            <v>0</v>
          </cell>
          <cell r="AB487">
            <v>5765.9459513469992</v>
          </cell>
          <cell r="AC487">
            <v>5765.9459513469992</v>
          </cell>
          <cell r="AD487">
            <v>-592.75255836420729</v>
          </cell>
          <cell r="AE487">
            <v>0</v>
          </cell>
          <cell r="AF487">
            <v>6460.7750220420512</v>
          </cell>
          <cell r="AG487">
            <v>0</v>
          </cell>
          <cell r="AH487" t="str">
            <v>ZA VA</v>
          </cell>
          <cell r="AI487" t="str">
            <v>ZA VA</v>
          </cell>
          <cell r="AJ487" t="str">
            <v>ZA VA</v>
          </cell>
          <cell r="AK487" t="str">
            <v>ZA VA</v>
          </cell>
          <cell r="AL487" t="str">
            <v>ZA VA</v>
          </cell>
          <cell r="AM487" t="str">
            <v>ZA VA</v>
          </cell>
          <cell r="AN487" t="str">
            <v>ZA VA</v>
          </cell>
          <cell r="AO487" t="str">
            <v>ZA VA</v>
          </cell>
        </row>
        <row r="488">
          <cell r="E488" t="str">
            <v>ZA VA</v>
          </cell>
          <cell r="F488" t="str">
            <v>ZA VA</v>
          </cell>
          <cell r="G488">
            <v>10787</v>
          </cell>
          <cell r="H488">
            <v>6153</v>
          </cell>
          <cell r="I488">
            <v>0</v>
          </cell>
          <cell r="J488">
            <v>6226.5348617706568</v>
          </cell>
          <cell r="K488">
            <v>6226.5348617706568</v>
          </cell>
          <cell r="L488">
            <v>-1994.9616475972539</v>
          </cell>
          <cell r="M488">
            <v>0</v>
          </cell>
          <cell r="N488">
            <v>6223.9107141734021</v>
          </cell>
          <cell r="O488">
            <v>0</v>
          </cell>
          <cell r="P488">
            <v>11612</v>
          </cell>
          <cell r="Q488">
            <v>6600</v>
          </cell>
          <cell r="R488">
            <v>0</v>
          </cell>
          <cell r="S488">
            <v>7066.0319359718951</v>
          </cell>
          <cell r="T488">
            <v>7066.031935971896</v>
          </cell>
          <cell r="U488">
            <v>-522.88574415472772</v>
          </cell>
          <cell r="V488">
            <v>0</v>
          </cell>
          <cell r="W488">
            <v>8740.385241826436</v>
          </cell>
          <cell r="X488">
            <v>20000</v>
          </cell>
          <cell r="Y488">
            <v>12362</v>
          </cell>
          <cell r="Z488">
            <v>7000</v>
          </cell>
          <cell r="AA488">
            <v>0</v>
          </cell>
          <cell r="AB488">
            <v>8021.9575825013253</v>
          </cell>
          <cell r="AC488">
            <v>8021.9575825013253</v>
          </cell>
          <cell r="AD488">
            <v>-557.81080665621334</v>
          </cell>
          <cell r="AE488">
            <v>0</v>
          </cell>
          <cell r="AF488">
            <v>9891.8141903750693</v>
          </cell>
          <cell r="AG488">
            <v>0</v>
          </cell>
          <cell r="AH488" t="str">
            <v>ZA VA</v>
          </cell>
          <cell r="AI488" t="str">
            <v>ZA VA</v>
          </cell>
          <cell r="AJ488" t="str">
            <v>ZA VA</v>
          </cell>
          <cell r="AK488" t="str">
            <v>ZA VA</v>
          </cell>
          <cell r="AL488" t="str">
            <v>ZA VA</v>
          </cell>
          <cell r="AM488" t="str">
            <v>ZA VA</v>
          </cell>
          <cell r="AN488" t="str">
            <v>ZA VA</v>
          </cell>
          <cell r="AO488" t="str">
            <v>ZA VA</v>
          </cell>
        </row>
        <row r="489">
          <cell r="E489" t="str">
            <v>ZA VA</v>
          </cell>
          <cell r="F489" t="str">
            <v>ZA VA</v>
          </cell>
          <cell r="G489">
            <v>10712</v>
          </cell>
          <cell r="H489">
            <v>6000</v>
          </cell>
          <cell r="I489">
            <v>0</v>
          </cell>
          <cell r="J489">
            <v>6552.5319497762584</v>
          </cell>
          <cell r="K489">
            <v>6552.5319497762584</v>
          </cell>
          <cell r="L489">
            <v>-2022.8857441547277</v>
          </cell>
          <cell r="M489">
            <v>0</v>
          </cell>
          <cell r="N489">
            <v>6603.6162056215298</v>
          </cell>
          <cell r="O489">
            <v>19823</v>
          </cell>
          <cell r="P489">
            <v>11086</v>
          </cell>
          <cell r="Q489">
            <v>6199</v>
          </cell>
          <cell r="R489">
            <v>0</v>
          </cell>
          <cell r="S489">
            <v>7228.4390525564122</v>
          </cell>
          <cell r="T489">
            <v>7228.4390525564122</v>
          </cell>
          <cell r="U489">
            <v>-557.81080665621334</v>
          </cell>
          <cell r="V489">
            <v>0</v>
          </cell>
          <cell r="W489">
            <v>8908.4183275060768</v>
          </cell>
          <cell r="X489">
            <v>0</v>
          </cell>
          <cell r="Y489">
            <v>11413.220000000001</v>
          </cell>
          <cell r="Z489">
            <v>6350.97</v>
          </cell>
          <cell r="AA489">
            <v>0</v>
          </cell>
          <cell r="AB489">
            <v>7876.3142486628485</v>
          </cell>
          <cell r="AC489">
            <v>7876.3142486628494</v>
          </cell>
          <cell r="AD489">
            <v>-592.75255836420729</v>
          </cell>
          <cell r="AE489">
            <v>0</v>
          </cell>
          <cell r="AF489">
            <v>9185.1075838339457</v>
          </cell>
          <cell r="AG489">
            <v>0</v>
          </cell>
          <cell r="AH489" t="str">
            <v>ZA VA</v>
          </cell>
          <cell r="AI489" t="str">
            <v>ZA VA</v>
          </cell>
          <cell r="AJ489" t="str">
            <v>ZA VA</v>
          </cell>
          <cell r="AK489" t="str">
            <v>ZA VA</v>
          </cell>
          <cell r="AL489" t="str">
            <v>ZA VA</v>
          </cell>
          <cell r="AM489" t="str">
            <v>ZA VA</v>
          </cell>
          <cell r="AN489" t="str">
            <v>ZA VA</v>
          </cell>
          <cell r="AO489" t="str">
            <v>ZA VA</v>
          </cell>
        </row>
        <row r="490">
          <cell r="E490" t="str">
            <v>ZA VA</v>
          </cell>
          <cell r="F490" t="str">
            <v>ZA VA</v>
          </cell>
          <cell r="G490">
            <v>5516</v>
          </cell>
          <cell r="H490">
            <v>2230</v>
          </cell>
          <cell r="I490">
            <v>0</v>
          </cell>
          <cell r="J490">
            <v>3354.9396646778368</v>
          </cell>
          <cell r="K490">
            <v>3354.9396646778368</v>
          </cell>
          <cell r="L490">
            <v>-246.68560122872051</v>
          </cell>
          <cell r="M490">
            <v>0</v>
          </cell>
          <cell r="N490">
            <v>3869.1862634491163</v>
          </cell>
          <cell r="O490">
            <v>2293</v>
          </cell>
          <cell r="P490">
            <v>5792</v>
          </cell>
          <cell r="Q490">
            <v>2342</v>
          </cell>
          <cell r="R490">
            <v>0</v>
          </cell>
          <cell r="S490">
            <v>3758.0840946786693</v>
          </cell>
          <cell r="T490">
            <v>3758.0840946786693</v>
          </cell>
          <cell r="U490">
            <v>-263.16245135791473</v>
          </cell>
          <cell r="V490">
            <v>0</v>
          </cell>
          <cell r="W490">
            <v>4347.2960090207907</v>
          </cell>
          <cell r="X490">
            <v>0</v>
          </cell>
          <cell r="Y490">
            <v>6081</v>
          </cell>
          <cell r="Z490">
            <v>2459</v>
          </cell>
          <cell r="AA490">
            <v>0</v>
          </cell>
          <cell r="AB490">
            <v>4192.7606928009054</v>
          </cell>
          <cell r="AC490">
            <v>4192.7606928009054</v>
          </cell>
          <cell r="AD490">
            <v>-279.64717507514899</v>
          </cell>
          <cell r="AE490">
            <v>0</v>
          </cell>
          <cell r="AF490">
            <v>4864.0759135573935</v>
          </cell>
          <cell r="AG490">
            <v>0</v>
          </cell>
          <cell r="AH490" t="str">
            <v>ZA VA</v>
          </cell>
          <cell r="AI490" t="str">
            <v>ZA VA</v>
          </cell>
          <cell r="AJ490" t="str">
            <v>ZA VA</v>
          </cell>
          <cell r="AK490" t="str">
            <v>ZA VA</v>
          </cell>
          <cell r="AL490" t="str">
            <v>ZA VA</v>
          </cell>
          <cell r="AM490" t="str">
            <v>ZA VA</v>
          </cell>
          <cell r="AN490" t="str">
            <v>ZA VA</v>
          </cell>
          <cell r="AO490" t="str">
            <v>ZA VA</v>
          </cell>
        </row>
        <row r="491">
          <cell r="E491" t="str">
            <v>ZA CO NTI</v>
          </cell>
          <cell r="F491" t="str">
            <v>ZA VA</v>
          </cell>
          <cell r="G491">
            <v>2032</v>
          </cell>
          <cell r="H491">
            <v>850</v>
          </cell>
          <cell r="I491">
            <v>0</v>
          </cell>
          <cell r="J491">
            <v>1205.3329328577877</v>
          </cell>
          <cell r="K491">
            <v>1205.3329328577877</v>
          </cell>
          <cell r="L491">
            <v>-954.96164759725389</v>
          </cell>
          <cell r="M491">
            <v>0</v>
          </cell>
          <cell r="N491">
            <v>4425.909485260534</v>
          </cell>
          <cell r="O491">
            <v>13153</v>
          </cell>
          <cell r="P491">
            <v>4769</v>
          </cell>
          <cell r="Q491">
            <v>2430</v>
          </cell>
          <cell r="R491">
            <v>0</v>
          </cell>
          <cell r="S491">
            <v>2938.1287224336006</v>
          </cell>
          <cell r="T491">
            <v>2938.1287224336006</v>
          </cell>
          <cell r="U491">
            <v>-911.68574415472767</v>
          </cell>
          <cell r="V491">
            <v>0</v>
          </cell>
          <cell r="W491">
            <v>2710.0364832915379</v>
          </cell>
          <cell r="X491">
            <v>0</v>
          </cell>
          <cell r="Y491">
            <v>5806</v>
          </cell>
          <cell r="Z491">
            <v>2888</v>
          </cell>
          <cell r="AA491">
            <v>0</v>
          </cell>
          <cell r="AB491">
            <v>3802.247965950427</v>
          </cell>
          <cell r="AC491">
            <v>3802.2479659504274</v>
          </cell>
          <cell r="AD491">
            <v>-977.71480665621334</v>
          </cell>
          <cell r="AE491">
            <v>0</v>
          </cell>
          <cell r="AF491">
            <v>3712.4920694508451</v>
          </cell>
          <cell r="AG491">
            <v>0</v>
          </cell>
          <cell r="AH491" t="str">
            <v>ZA CO NTI</v>
          </cell>
          <cell r="AI491" t="str">
            <v>ZA CO NTI</v>
          </cell>
          <cell r="AJ491" t="str">
            <v>ZA VA</v>
          </cell>
          <cell r="AK491" t="str">
            <v>ZA CO NTI</v>
          </cell>
          <cell r="AL491" t="str">
            <v>ZA VA</v>
          </cell>
          <cell r="AM491" t="str">
            <v>ZA VA</v>
          </cell>
          <cell r="AN491" t="str">
            <v>ZA VA</v>
          </cell>
          <cell r="AO491" t="str">
            <v>ZA VA</v>
          </cell>
        </row>
        <row r="492">
          <cell r="E492" t="str">
            <v>ZA CO NTI</v>
          </cell>
          <cell r="F492" t="str">
            <v>ZA VA</v>
          </cell>
          <cell r="G492">
            <v>576</v>
          </cell>
          <cell r="H492">
            <v>284</v>
          </cell>
          <cell r="I492">
            <v>0</v>
          </cell>
          <cell r="J492">
            <v>352.4085241500099</v>
          </cell>
          <cell r="K492">
            <v>352.40852415000995</v>
          </cell>
          <cell r="L492">
            <v>-594.961647597254</v>
          </cell>
          <cell r="M492">
            <v>0</v>
          </cell>
          <cell r="N492">
            <v>3683.3960765527559</v>
          </cell>
          <cell r="O492">
            <v>14024</v>
          </cell>
          <cell r="P492">
            <v>3281</v>
          </cell>
          <cell r="Q492">
            <v>1120</v>
          </cell>
          <cell r="R492">
            <v>0</v>
          </cell>
          <cell r="S492">
            <v>2050.6024039643526</v>
          </cell>
          <cell r="T492">
            <v>2050.6024039643526</v>
          </cell>
          <cell r="U492">
            <v>-522.88574415472772</v>
          </cell>
          <cell r="V492">
            <v>0</v>
          </cell>
          <cell r="W492">
            <v>1997.9830836147694</v>
          </cell>
          <cell r="X492">
            <v>0</v>
          </cell>
          <cell r="Y492">
            <v>4661</v>
          </cell>
          <cell r="Z492">
            <v>1803</v>
          </cell>
          <cell r="AA492">
            <v>0</v>
          </cell>
          <cell r="AB492">
            <v>3077.9405427660081</v>
          </cell>
          <cell r="AC492">
            <v>3077.9405427660081</v>
          </cell>
          <cell r="AD492">
            <v>-557.81080665621334</v>
          </cell>
          <cell r="AE492">
            <v>0</v>
          </cell>
          <cell r="AF492">
            <v>3233.006779113859</v>
          </cell>
          <cell r="AG492">
            <v>0</v>
          </cell>
          <cell r="AH492" t="str">
            <v>ZA CO NTI</v>
          </cell>
          <cell r="AI492" t="str">
            <v>ZA CO NTI</v>
          </cell>
          <cell r="AJ492" t="str">
            <v>ZA VA</v>
          </cell>
          <cell r="AK492" t="str">
            <v>ZA CO NTI</v>
          </cell>
          <cell r="AL492" t="str">
            <v>ZA VA</v>
          </cell>
          <cell r="AM492" t="str">
            <v>ZA VA</v>
          </cell>
          <cell r="AN492" t="str">
            <v>ZA VA</v>
          </cell>
          <cell r="AO492" t="str">
            <v>ZA VA</v>
          </cell>
        </row>
        <row r="493">
          <cell r="E493" t="str">
            <v>ZA CO NTI</v>
          </cell>
          <cell r="F493" t="str">
            <v>ZA VA</v>
          </cell>
          <cell r="G493">
            <v>2640</v>
          </cell>
          <cell r="H493">
            <v>2220</v>
          </cell>
          <cell r="I493">
            <v>0</v>
          </cell>
          <cell r="J493">
            <v>1266.1345321169158</v>
          </cell>
          <cell r="K493">
            <v>1266.1345321169158</v>
          </cell>
          <cell r="L493">
            <v>-1004.8300224346428</v>
          </cell>
          <cell r="M493">
            <v>0</v>
          </cell>
          <cell r="N493">
            <v>578.36850968227304</v>
          </cell>
          <cell r="O493">
            <v>0</v>
          </cell>
          <cell r="P493">
            <v>3360</v>
          </cell>
          <cell r="Q493">
            <v>2940</v>
          </cell>
          <cell r="R493">
            <v>0</v>
          </cell>
          <cell r="S493">
            <v>1642.7120365394626</v>
          </cell>
          <cell r="T493">
            <v>1642.7120365394626</v>
          </cell>
          <cell r="U493">
            <v>-1064.6838918310996</v>
          </cell>
          <cell r="V493">
            <v>0</v>
          </cell>
          <cell r="W493">
            <v>4754.1621607083625</v>
          </cell>
          <cell r="X493">
            <v>5145</v>
          </cell>
          <cell r="Y493">
            <v>4080</v>
          </cell>
          <cell r="Z493">
            <v>3570</v>
          </cell>
          <cell r="AA493">
            <v>0</v>
          </cell>
          <cell r="AB493">
            <v>1994.7217586550619</v>
          </cell>
          <cell r="AC493">
            <v>1994.7217586550619</v>
          </cell>
          <cell r="AD493">
            <v>-1127.8934036968089</v>
          </cell>
          <cell r="AE493">
            <v>0</v>
          </cell>
          <cell r="AF493">
            <v>1412.331988361032</v>
          </cell>
          <cell r="AG493">
            <v>0</v>
          </cell>
          <cell r="AH493" t="str">
            <v>ZA CO NTI</v>
          </cell>
          <cell r="AI493" t="str">
            <v>ZA CO NTI</v>
          </cell>
          <cell r="AJ493" t="str">
            <v>ZA VA</v>
          </cell>
          <cell r="AK493" t="str">
            <v>ZA CO NTI</v>
          </cell>
          <cell r="AL493" t="str">
            <v>ZA VA</v>
          </cell>
          <cell r="AM493" t="str">
            <v>ZA VA</v>
          </cell>
          <cell r="AN493" t="str">
            <v>ZA VA</v>
          </cell>
          <cell r="AO493" t="str">
            <v>ZA VA</v>
          </cell>
        </row>
        <row r="494">
          <cell r="E494" t="str">
            <v>ZA KDR</v>
          </cell>
          <cell r="F494" t="str">
            <v>ZA VA</v>
          </cell>
          <cell r="G494">
            <v>2383.732285914909</v>
          </cell>
          <cell r="H494">
            <v>2094.12</v>
          </cell>
          <cell r="I494">
            <v>0</v>
          </cell>
          <cell r="J494">
            <v>1435.462835965945</v>
          </cell>
          <cell r="K494">
            <v>1435.462835965945</v>
          </cell>
          <cell r="L494">
            <v>-640</v>
          </cell>
          <cell r="M494">
            <v>0</v>
          </cell>
          <cell r="N494">
            <v>1169.0912159659451</v>
          </cell>
          <cell r="O494">
            <v>11737.4</v>
          </cell>
          <cell r="P494">
            <v>3863.1521639149446</v>
          </cell>
          <cell r="Q494">
            <v>3390.48</v>
          </cell>
          <cell r="R494">
            <v>0</v>
          </cell>
          <cell r="S494">
            <v>2527.9251473441122</v>
          </cell>
          <cell r="T494">
            <v>2527.9251473441127</v>
          </cell>
          <cell r="U494">
            <v>0</v>
          </cell>
          <cell r="V494">
            <v>0</v>
          </cell>
          <cell r="W494">
            <v>3154.6952090839141</v>
          </cell>
          <cell r="X494">
            <v>0</v>
          </cell>
          <cell r="Y494">
            <v>4544.8848987234642</v>
          </cell>
          <cell r="Z494">
            <v>3988.8</v>
          </cell>
          <cell r="AA494">
            <v>0</v>
          </cell>
          <cell r="AB494">
            <v>3160.3253723115818</v>
          </cell>
          <cell r="AC494">
            <v>3160.3253723115818</v>
          </cell>
          <cell r="AD494">
            <v>0</v>
          </cell>
          <cell r="AE494">
            <v>0</v>
          </cell>
          <cell r="AF494">
            <v>3940.6535384764261</v>
          </cell>
          <cell r="AG494">
            <v>0</v>
          </cell>
          <cell r="AH494" t="str">
            <v>ZA KDR</v>
          </cell>
          <cell r="AI494" t="str">
            <v>ZA KDR</v>
          </cell>
          <cell r="AJ494" t="str">
            <v>ZA VA</v>
          </cell>
          <cell r="AK494" t="str">
            <v>ZA KDR</v>
          </cell>
          <cell r="AL494" t="str">
            <v>ZA KDR</v>
          </cell>
          <cell r="AM494" t="str">
            <v>ZA KDR</v>
          </cell>
          <cell r="AN494" t="str">
            <v>ZA KDR</v>
          </cell>
          <cell r="AO494" t="str">
            <v>ZA KDR</v>
          </cell>
        </row>
        <row r="495">
          <cell r="E495" t="str">
            <v>ZA VA</v>
          </cell>
          <cell r="F495" t="str">
            <v>ZA VA</v>
          </cell>
          <cell r="G495">
            <v>73567.39811044572</v>
          </cell>
          <cell r="N495">
            <v>41147.369579099897</v>
          </cell>
          <cell r="O495">
            <v>15401.82852904762</v>
          </cell>
          <cell r="P495">
            <v>75577.85432290376</v>
          </cell>
          <cell r="W495">
            <v>42384.163991583089</v>
          </cell>
          <cell r="Y495">
            <v>78692.037257952688</v>
          </cell>
          <cell r="AF495">
            <v>44295.623693268062</v>
          </cell>
          <cell r="AH495" t="str">
            <v>ZA VA</v>
          </cell>
          <cell r="AI495" t="str">
            <v>ZA VA</v>
          </cell>
          <cell r="AJ495" t="str">
            <v>ZA VA</v>
          </cell>
          <cell r="AK495" t="str">
            <v>ZA VA</v>
          </cell>
          <cell r="AL495" t="str">
            <v>ZA VA</v>
          </cell>
          <cell r="AM495" t="str">
            <v>ZA VA</v>
          </cell>
          <cell r="AN495" t="str">
            <v>ZA VA</v>
          </cell>
          <cell r="AO495" t="str">
            <v>ZA VA</v>
          </cell>
        </row>
        <row r="496">
          <cell r="E496" t="str">
            <v>ZA VA</v>
          </cell>
          <cell r="F496" t="str">
            <v>ZA VA</v>
          </cell>
          <cell r="G496">
            <v>44147.040967360001</v>
          </cell>
          <cell r="N496">
            <v>24261.969211973868</v>
          </cell>
          <cell r="O496">
            <v>13060.868883283334</v>
          </cell>
          <cell r="P496">
            <v>45701.490727770695</v>
          </cell>
          <cell r="W496">
            <v>25212.218527172132</v>
          </cell>
          <cell r="Y496">
            <v>47911.335354787516</v>
          </cell>
          <cell r="AF496">
            <v>26565.877764771591</v>
          </cell>
          <cell r="AH496" t="str">
            <v>ZA VA</v>
          </cell>
          <cell r="AI496" t="str">
            <v>ZA VA</v>
          </cell>
          <cell r="AJ496" t="str">
            <v>ZA VA</v>
          </cell>
          <cell r="AK496" t="str">
            <v>ZA VA</v>
          </cell>
          <cell r="AL496" t="str">
            <v>ZA VA</v>
          </cell>
          <cell r="AM496" t="str">
            <v>ZA VA</v>
          </cell>
          <cell r="AN496" t="str">
            <v>ZA VA</v>
          </cell>
          <cell r="AO496" t="str">
            <v>ZA VA</v>
          </cell>
        </row>
        <row r="497">
          <cell r="E497" t="str">
            <v>ZA VA</v>
          </cell>
          <cell r="F497" t="str">
            <v>ZA VA</v>
          </cell>
          <cell r="G497">
            <v>108666.16230871576</v>
          </cell>
          <cell r="N497">
            <v>60650.919037901323</v>
          </cell>
          <cell r="O497">
            <v>16069.769578947293</v>
          </cell>
          <cell r="P497">
            <v>111443.38365835651</v>
          </cell>
          <cell r="W497">
            <v>62396.866248587707</v>
          </cell>
          <cell r="Y497">
            <v>115674.7095188098</v>
          </cell>
          <cell r="AF497">
            <v>64996.940979884239</v>
          </cell>
          <cell r="AH497" t="str">
            <v>ZA VA</v>
          </cell>
          <cell r="AI497" t="str">
            <v>ZA VA</v>
          </cell>
          <cell r="AJ497" t="str">
            <v>ZA VA</v>
          </cell>
          <cell r="AK497" t="str">
            <v>ZA VA</v>
          </cell>
          <cell r="AL497" t="str">
            <v>ZA VA</v>
          </cell>
          <cell r="AM497" t="str">
            <v>ZA VA</v>
          </cell>
          <cell r="AN497" t="str">
            <v>ZA VA</v>
          </cell>
          <cell r="AO497" t="str">
            <v>ZA VA</v>
          </cell>
        </row>
        <row r="498">
          <cell r="E498" t="str">
            <v>ZA VA</v>
          </cell>
          <cell r="F498" t="str">
            <v>ZA VA</v>
          </cell>
          <cell r="G498">
            <v>6878.8806677412849</v>
          </cell>
          <cell r="N498">
            <v>3996.43136492334</v>
          </cell>
          <cell r="O498">
            <v>4234.0878571428575</v>
          </cell>
          <cell r="P498">
            <v>7043.4827595666666</v>
          </cell>
          <cell r="W498">
            <v>4293.9770320186972</v>
          </cell>
          <cell r="Y498">
            <v>7315.176942561</v>
          </cell>
          <cell r="AF498">
            <v>4738.2601206867485</v>
          </cell>
          <cell r="AH498" t="str">
            <v>ZA VA</v>
          </cell>
          <cell r="AI498" t="str">
            <v>ZA VA</v>
          </cell>
          <cell r="AJ498" t="str">
            <v>ZA VA</v>
          </cell>
          <cell r="AK498" t="str">
            <v>ZA VA</v>
          </cell>
          <cell r="AL498" t="str">
            <v>ZA VA</v>
          </cell>
          <cell r="AM498" t="str">
            <v>ZA VA</v>
          </cell>
          <cell r="AN498" t="str">
            <v>ZA VA</v>
          </cell>
          <cell r="AO498" t="str">
            <v>ZA VA</v>
          </cell>
        </row>
        <row r="499">
          <cell r="E499" t="str">
            <v>ZA VA</v>
          </cell>
          <cell r="F499" t="str">
            <v>ZA VA</v>
          </cell>
          <cell r="G499">
            <v>35967.609950159997</v>
          </cell>
          <cell r="N499">
            <v>21356.190935656203</v>
          </cell>
          <cell r="O499">
            <v>14833.02557142857</v>
          </cell>
          <cell r="P499">
            <v>36873.78234979749</v>
          </cell>
          <cell r="W499">
            <v>23110.306890021508</v>
          </cell>
          <cell r="Y499">
            <v>38337.288309565643</v>
          </cell>
          <cell r="AF499">
            <v>25598.269748525567</v>
          </cell>
          <cell r="AH499" t="str">
            <v>ZA VA</v>
          </cell>
          <cell r="AI499" t="str">
            <v>ZA VA</v>
          </cell>
          <cell r="AJ499" t="str">
            <v>ZA VA</v>
          </cell>
          <cell r="AK499" t="str">
            <v>ZA VA</v>
          </cell>
          <cell r="AL499" t="str">
            <v>ZA VA</v>
          </cell>
          <cell r="AM499" t="str">
            <v>ZA VA</v>
          </cell>
          <cell r="AN499" t="str">
            <v>ZA VA</v>
          </cell>
          <cell r="AO499" t="str">
            <v>ZA VA</v>
          </cell>
        </row>
        <row r="500">
          <cell r="E500" t="str">
            <v>ZA VA</v>
          </cell>
          <cell r="F500" t="str">
            <v>ZA VA</v>
          </cell>
          <cell r="G500">
            <v>18032.675914399999</v>
          </cell>
          <cell r="N500">
            <v>10716.149666958052</v>
          </cell>
          <cell r="O500">
            <v>8462.55825</v>
          </cell>
          <cell r="P500">
            <v>18600.618276911722</v>
          </cell>
          <cell r="W500">
            <v>11657.333323315454</v>
          </cell>
          <cell r="Y500">
            <v>19295.695027338108</v>
          </cell>
          <cell r="AF500">
            <v>12878.438997025592</v>
          </cell>
          <cell r="AH500" t="str">
            <v>ZA VA</v>
          </cell>
          <cell r="AI500" t="str">
            <v>ZA VA</v>
          </cell>
          <cell r="AJ500" t="str">
            <v>ZA VA</v>
          </cell>
          <cell r="AK500" t="str">
            <v>ZA VA</v>
          </cell>
          <cell r="AL500" t="str">
            <v>ZA VA</v>
          </cell>
          <cell r="AM500" t="str">
            <v>ZA VA</v>
          </cell>
          <cell r="AN500" t="str">
            <v>ZA VA</v>
          </cell>
          <cell r="AO500" t="str">
            <v>ZA VA</v>
          </cell>
        </row>
        <row r="501">
          <cell r="E501" t="str">
            <v>ZA VA</v>
          </cell>
          <cell r="F501" t="str">
            <v>ZA VA</v>
          </cell>
          <cell r="G501">
            <v>101155.17240186287</v>
          </cell>
          <cell r="N501">
            <v>56577.633171262365</v>
          </cell>
          <cell r="O501">
            <v>21177.514227440479</v>
          </cell>
          <cell r="P501">
            <v>103919.54969399268</v>
          </cell>
          <cell r="W501">
            <v>58278.225488426753</v>
          </cell>
          <cell r="Y501">
            <v>108201.55122968496</v>
          </cell>
          <cell r="AF501">
            <v>60906.482578243595</v>
          </cell>
          <cell r="AH501" t="str">
            <v>ZA VA</v>
          </cell>
          <cell r="AI501" t="str">
            <v>ZA VA</v>
          </cell>
          <cell r="AJ501" t="str">
            <v>ZA VA</v>
          </cell>
          <cell r="AK501" t="str">
            <v>ZA VA</v>
          </cell>
          <cell r="AL501" t="str">
            <v>ZA VA</v>
          </cell>
          <cell r="AM501" t="str">
            <v>ZA VA</v>
          </cell>
          <cell r="AN501" t="str">
            <v>ZA VA</v>
          </cell>
          <cell r="AO501" t="str">
            <v>ZA VA</v>
          </cell>
        </row>
        <row r="502">
          <cell r="E502" t="str">
            <v>ZA VA</v>
          </cell>
          <cell r="F502" t="str">
            <v>ZA VA</v>
          </cell>
          <cell r="G502">
            <v>69373.921520137155</v>
          </cell>
          <cell r="N502">
            <v>38125.951618816085</v>
          </cell>
          <cell r="O502">
            <v>20524.222530873813</v>
          </cell>
          <cell r="P502">
            <v>71816.628286496809</v>
          </cell>
          <cell r="W502">
            <v>39619.200542699073</v>
          </cell>
          <cell r="Y502">
            <v>75289.241271808962</v>
          </cell>
          <cell r="AF502">
            <v>41746.379344641071</v>
          </cell>
          <cell r="AH502" t="str">
            <v>ZA VA</v>
          </cell>
          <cell r="AI502" t="str">
            <v>ZA VA</v>
          </cell>
          <cell r="AJ502" t="str">
            <v>ZA VA</v>
          </cell>
          <cell r="AK502" t="str">
            <v>ZA VA</v>
          </cell>
          <cell r="AL502" t="str">
            <v>ZA VA</v>
          </cell>
          <cell r="AM502" t="str">
            <v>ZA VA</v>
          </cell>
          <cell r="AN502" t="str">
            <v>ZA VA</v>
          </cell>
          <cell r="AO502" t="str">
            <v>ZA VA</v>
          </cell>
        </row>
        <row r="503">
          <cell r="E503" t="str">
            <v>ZA VA</v>
          </cell>
          <cell r="F503" t="str">
            <v>ZA VA</v>
          </cell>
          <cell r="G503">
            <v>19020.065573770491</v>
          </cell>
          <cell r="N503">
            <v>11865.967213114754</v>
          </cell>
          <cell r="O503">
            <v>1484.5901639344263</v>
          </cell>
          <cell r="P503">
            <v>19514.622950819674</v>
          </cell>
          <cell r="W503">
            <v>12934.688524590165</v>
          </cell>
          <cell r="X503">
            <v>0</v>
          </cell>
          <cell r="Y503">
            <v>19828.393442622953</v>
          </cell>
          <cell r="AF503">
            <v>14165.377049180328</v>
          </cell>
          <cell r="AG503">
            <v>0</v>
          </cell>
          <cell r="AH503" t="str">
            <v>ZA VA</v>
          </cell>
          <cell r="AI503" t="str">
            <v>ZA VA</v>
          </cell>
          <cell r="AJ503" t="str">
            <v>ZA VA</v>
          </cell>
          <cell r="AK503" t="str">
            <v>ZA VA</v>
          </cell>
          <cell r="AL503" t="str">
            <v>ZA VA</v>
          </cell>
          <cell r="AM503" t="str">
            <v>ZA VA</v>
          </cell>
          <cell r="AN503" t="str">
            <v>ZA VA</v>
          </cell>
          <cell r="AO503" t="str">
            <v>ZA VA</v>
          </cell>
        </row>
        <row r="504">
          <cell r="E504" t="str">
            <v>PK CO NTI</v>
          </cell>
          <cell r="F504" t="str">
            <v>PK VA</v>
          </cell>
          <cell r="G504">
            <v>5042.0981865454542</v>
          </cell>
          <cell r="H504">
            <v>0</v>
          </cell>
          <cell r="I504">
            <v>0</v>
          </cell>
          <cell r="J504">
            <v>11700.424011904546</v>
          </cell>
          <cell r="K504">
            <v>10938.162989363092</v>
          </cell>
          <cell r="L504">
            <v>-1425</v>
          </cell>
          <cell r="M504">
            <v>0</v>
          </cell>
          <cell r="N504">
            <v>10645.751045940884</v>
          </cell>
          <cell r="O504">
            <v>20976.868000000002</v>
          </cell>
          <cell r="P504">
            <v>7791.708411272728</v>
          </cell>
          <cell r="Q504">
            <v>0</v>
          </cell>
          <cell r="R504">
            <v>0</v>
          </cell>
          <cell r="S504">
            <v>13586.259443877274</v>
          </cell>
          <cell r="T504">
            <v>12516.044968229071</v>
          </cell>
          <cell r="U504">
            <v>-1428.75</v>
          </cell>
          <cell r="V504">
            <v>0</v>
          </cell>
          <cell r="W504">
            <v>14592.917385840516</v>
          </cell>
          <cell r="X504">
            <v>0</v>
          </cell>
          <cell r="Y504">
            <v>8637.3595577127271</v>
          </cell>
          <cell r="Z504">
            <v>0</v>
          </cell>
          <cell r="AA504">
            <v>0</v>
          </cell>
          <cell r="AB504">
            <v>14723.365269274364</v>
          </cell>
          <cell r="AC504">
            <v>13429.480613595377</v>
          </cell>
          <cell r="AD504">
            <v>-1432.6875</v>
          </cell>
          <cell r="AE504">
            <v>0</v>
          </cell>
          <cell r="AF504">
            <v>15693.95808645201</v>
          </cell>
          <cell r="AG504">
            <v>0</v>
          </cell>
          <cell r="AH504" t="str">
            <v>PK CO NTI</v>
          </cell>
          <cell r="AI504" t="str">
            <v>PK CO NTI</v>
          </cell>
          <cell r="AJ504" t="str">
            <v>PK VA</v>
          </cell>
          <cell r="AK504" t="str">
            <v>PK CO NTI</v>
          </cell>
          <cell r="AL504" t="str">
            <v>PK CO NTI</v>
          </cell>
          <cell r="AM504" t="str">
            <v>PK CO NTI</v>
          </cell>
          <cell r="AN504" t="str">
            <v>PK CO NTI</v>
          </cell>
          <cell r="AO504" t="str">
            <v>PK CO NTI</v>
          </cell>
        </row>
        <row r="505">
          <cell r="E505" t="str">
            <v>PK DO NTS</v>
          </cell>
          <cell r="F505" t="str">
            <v>PK VA</v>
          </cell>
          <cell r="G505">
            <v>1435</v>
          </cell>
          <cell r="H505">
            <v>0</v>
          </cell>
          <cell r="I505">
            <v>0</v>
          </cell>
          <cell r="J505">
            <v>2629.2</v>
          </cell>
          <cell r="K505">
            <v>2058</v>
          </cell>
          <cell r="L505">
            <v>-430</v>
          </cell>
          <cell r="M505">
            <v>0</v>
          </cell>
          <cell r="N505">
            <v>2590.7143999999998</v>
          </cell>
          <cell r="O505">
            <v>2885</v>
          </cell>
          <cell r="P505">
            <v>2153</v>
          </cell>
          <cell r="Q505">
            <v>0</v>
          </cell>
          <cell r="R505">
            <v>0</v>
          </cell>
          <cell r="S505">
            <v>3985.3</v>
          </cell>
          <cell r="T505">
            <v>3052.0762895414</v>
          </cell>
          <cell r="U505">
            <v>-452.13178930918514</v>
          </cell>
          <cell r="V505">
            <v>0</v>
          </cell>
          <cell r="W505">
            <v>3702.5161002322102</v>
          </cell>
          <cell r="X505">
            <v>0</v>
          </cell>
          <cell r="Y505">
            <v>2989</v>
          </cell>
          <cell r="Z505">
            <v>0</v>
          </cell>
          <cell r="AA505">
            <v>0</v>
          </cell>
          <cell r="AB505">
            <v>5646.7</v>
          </cell>
          <cell r="AC505">
            <v>4254.48828387915</v>
          </cell>
          <cell r="AD505">
            <v>-472.79575933129559</v>
          </cell>
          <cell r="AE505">
            <v>0</v>
          </cell>
          <cell r="AF505">
            <v>5045.4504245478602</v>
          </cell>
          <cell r="AG505">
            <v>0</v>
          </cell>
          <cell r="AH505" t="str">
            <v>PK DO NTS</v>
          </cell>
          <cell r="AI505" t="str">
            <v>PK DO NTS</v>
          </cell>
          <cell r="AJ505" t="str">
            <v>PK VA</v>
          </cell>
          <cell r="AK505" t="str">
            <v>PK DO NTS</v>
          </cell>
          <cell r="AL505" t="str">
            <v>PK DO NTS</v>
          </cell>
          <cell r="AM505" t="str">
            <v>PK DO NTS</v>
          </cell>
          <cell r="AN505" t="str">
            <v>PK DO NTS</v>
          </cell>
          <cell r="AO505" t="str">
            <v>PK DO NTS</v>
          </cell>
        </row>
        <row r="506">
          <cell r="E506" t="str">
            <v xml:space="preserve"> </v>
          </cell>
          <cell r="F506">
            <v>0</v>
          </cell>
          <cell r="AI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</row>
        <row r="507">
          <cell r="E507" t="str">
            <v xml:space="preserve"> </v>
          </cell>
          <cell r="F507">
            <v>0</v>
          </cell>
          <cell r="AI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</row>
        <row r="508">
          <cell r="E508" t="str">
            <v xml:space="preserve"> </v>
          </cell>
          <cell r="F508">
            <v>0</v>
          </cell>
          <cell r="AI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</row>
        <row r="509">
          <cell r="E509" t="str">
            <v xml:space="preserve"> </v>
          </cell>
          <cell r="F509">
            <v>0</v>
          </cell>
          <cell r="AI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</row>
        <row r="510">
          <cell r="E510" t="str">
            <v xml:space="preserve"> </v>
          </cell>
          <cell r="F510">
            <v>0</v>
          </cell>
          <cell r="AI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</row>
        <row r="511">
          <cell r="E511" t="str">
            <v xml:space="preserve"> </v>
          </cell>
          <cell r="F511">
            <v>0</v>
          </cell>
          <cell r="AI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</row>
        <row r="512">
          <cell r="E512" t="str">
            <v xml:space="preserve"> </v>
          </cell>
          <cell r="F512">
            <v>0</v>
          </cell>
          <cell r="AI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</row>
        <row r="513">
          <cell r="E513" t="str">
            <v xml:space="preserve"> </v>
          </cell>
          <cell r="F513">
            <v>0</v>
          </cell>
          <cell r="AI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</row>
        <row r="514">
          <cell r="E514" t="str">
            <v xml:space="preserve"> </v>
          </cell>
          <cell r="F514">
            <v>0</v>
          </cell>
          <cell r="AI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</row>
        <row r="515">
          <cell r="E515" t="str">
            <v xml:space="preserve"> </v>
          </cell>
          <cell r="F515">
            <v>0</v>
          </cell>
          <cell r="AI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</row>
        <row r="516">
          <cell r="E516" t="str">
            <v xml:space="preserve"> </v>
          </cell>
          <cell r="F516">
            <v>0</v>
          </cell>
          <cell r="AI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</row>
        <row r="517">
          <cell r="E517" t="str">
            <v xml:space="preserve"> </v>
          </cell>
          <cell r="F517">
            <v>0</v>
          </cell>
          <cell r="AI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</row>
        <row r="518">
          <cell r="E518" t="str">
            <v xml:space="preserve"> </v>
          </cell>
          <cell r="F518">
            <v>0</v>
          </cell>
          <cell r="AI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</row>
        <row r="519">
          <cell r="E519" t="str">
            <v xml:space="preserve"> </v>
          </cell>
          <cell r="F519">
            <v>0</v>
          </cell>
          <cell r="AI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</row>
        <row r="520">
          <cell r="E520" t="str">
            <v xml:space="preserve"> </v>
          </cell>
          <cell r="F520">
            <v>0</v>
          </cell>
          <cell r="AI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</row>
        <row r="521">
          <cell r="E521" t="str">
            <v xml:space="preserve"> </v>
          </cell>
          <cell r="F521">
            <v>0</v>
          </cell>
          <cell r="AI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</row>
        <row r="522">
          <cell r="E522" t="str">
            <v xml:space="preserve"> </v>
          </cell>
          <cell r="F522">
            <v>0</v>
          </cell>
          <cell r="AI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</row>
        <row r="523">
          <cell r="E523" t="str">
            <v xml:space="preserve"> </v>
          </cell>
          <cell r="F523">
            <v>0</v>
          </cell>
          <cell r="AI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</row>
        <row r="524">
          <cell r="E524" t="str">
            <v xml:space="preserve"> </v>
          </cell>
          <cell r="F524">
            <v>0</v>
          </cell>
          <cell r="AI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</row>
        <row r="525">
          <cell r="E525" t="str">
            <v xml:space="preserve"> </v>
          </cell>
          <cell r="F525">
            <v>0</v>
          </cell>
          <cell r="AI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</row>
        <row r="526">
          <cell r="E526" t="str">
            <v xml:space="preserve"> </v>
          </cell>
          <cell r="F526">
            <v>0</v>
          </cell>
          <cell r="AI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</row>
        <row r="527">
          <cell r="E527" t="str">
            <v xml:space="preserve"> </v>
          </cell>
          <cell r="F527">
            <v>0</v>
          </cell>
          <cell r="AI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</row>
        <row r="528">
          <cell r="E528" t="str">
            <v xml:space="preserve"> </v>
          </cell>
          <cell r="F528">
            <v>0</v>
          </cell>
          <cell r="AI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</row>
        <row r="529">
          <cell r="E529" t="str">
            <v xml:space="preserve"> </v>
          </cell>
          <cell r="F529">
            <v>0</v>
          </cell>
          <cell r="AI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</row>
        <row r="530">
          <cell r="E530" t="str">
            <v xml:space="preserve"> </v>
          </cell>
          <cell r="F530">
            <v>0</v>
          </cell>
          <cell r="AI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</row>
        <row r="531">
          <cell r="E531" t="str">
            <v xml:space="preserve"> </v>
          </cell>
          <cell r="F531">
            <v>0</v>
          </cell>
          <cell r="AI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</row>
        <row r="532">
          <cell r="E532" t="str">
            <v xml:space="preserve"> </v>
          </cell>
          <cell r="F532">
            <v>0</v>
          </cell>
          <cell r="AI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</row>
        <row r="533">
          <cell r="E533" t="str">
            <v xml:space="preserve"> </v>
          </cell>
          <cell r="F533">
            <v>0</v>
          </cell>
          <cell r="AI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</row>
        <row r="534">
          <cell r="E534" t="str">
            <v xml:space="preserve"> </v>
          </cell>
          <cell r="F534">
            <v>0</v>
          </cell>
          <cell r="AI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</row>
        <row r="535">
          <cell r="E535" t="str">
            <v xml:space="preserve"> </v>
          </cell>
          <cell r="F535">
            <v>0</v>
          </cell>
          <cell r="AI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</row>
        <row r="536">
          <cell r="E536" t="str">
            <v xml:space="preserve"> </v>
          </cell>
          <cell r="F536">
            <v>0</v>
          </cell>
          <cell r="AI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</row>
        <row r="537">
          <cell r="E537" t="str">
            <v xml:space="preserve"> </v>
          </cell>
          <cell r="F537">
            <v>0</v>
          </cell>
          <cell r="AI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</row>
        <row r="538">
          <cell r="E538" t="str">
            <v xml:space="preserve"> </v>
          </cell>
          <cell r="F538">
            <v>0</v>
          </cell>
          <cell r="AI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</row>
        <row r="539">
          <cell r="E539" t="str">
            <v xml:space="preserve"> </v>
          </cell>
          <cell r="F539">
            <v>0</v>
          </cell>
          <cell r="AI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</row>
        <row r="540">
          <cell r="E540" t="str">
            <v xml:space="preserve"> </v>
          </cell>
          <cell r="F540">
            <v>0</v>
          </cell>
          <cell r="AI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</row>
        <row r="541">
          <cell r="E541" t="str">
            <v xml:space="preserve"> </v>
          </cell>
          <cell r="F541">
            <v>0</v>
          </cell>
          <cell r="AI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</row>
        <row r="542">
          <cell r="E542" t="str">
            <v xml:space="preserve"> </v>
          </cell>
          <cell r="F542">
            <v>0</v>
          </cell>
          <cell r="AI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</row>
        <row r="543">
          <cell r="E543" t="str">
            <v xml:space="preserve"> </v>
          </cell>
          <cell r="F543">
            <v>0</v>
          </cell>
          <cell r="AI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</row>
        <row r="544">
          <cell r="E544" t="str">
            <v xml:space="preserve"> </v>
          </cell>
          <cell r="F544">
            <v>0</v>
          </cell>
          <cell r="AI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</row>
        <row r="545">
          <cell r="E545" t="str">
            <v xml:space="preserve"> </v>
          </cell>
          <cell r="F545">
            <v>0</v>
          </cell>
          <cell r="AI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</row>
        <row r="546">
          <cell r="E546" t="str">
            <v xml:space="preserve"> </v>
          </cell>
          <cell r="F546">
            <v>0</v>
          </cell>
          <cell r="AI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</row>
        <row r="547">
          <cell r="E547" t="str">
            <v xml:space="preserve"> </v>
          </cell>
          <cell r="F547">
            <v>0</v>
          </cell>
          <cell r="AI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</row>
        <row r="548">
          <cell r="E548" t="str">
            <v xml:space="preserve"> </v>
          </cell>
          <cell r="F548">
            <v>0</v>
          </cell>
          <cell r="AI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</row>
        <row r="549">
          <cell r="E549" t="str">
            <v xml:space="preserve"> </v>
          </cell>
          <cell r="F549">
            <v>0</v>
          </cell>
          <cell r="AI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</row>
        <row r="550">
          <cell r="E550" t="str">
            <v xml:space="preserve"> </v>
          </cell>
          <cell r="F550">
            <v>0</v>
          </cell>
          <cell r="AI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</row>
        <row r="551">
          <cell r="E551" t="str">
            <v xml:space="preserve"> </v>
          </cell>
          <cell r="F551">
            <v>0</v>
          </cell>
          <cell r="AI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</row>
        <row r="552">
          <cell r="E552" t="str">
            <v xml:space="preserve"> </v>
          </cell>
          <cell r="F552">
            <v>0</v>
          </cell>
          <cell r="AI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</row>
        <row r="553">
          <cell r="E553" t="str">
            <v xml:space="preserve"> </v>
          </cell>
          <cell r="F553">
            <v>0</v>
          </cell>
          <cell r="AI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</row>
        <row r="554">
          <cell r="E554" t="str">
            <v xml:space="preserve"> </v>
          </cell>
          <cell r="F554">
            <v>0</v>
          </cell>
          <cell r="AI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</row>
        <row r="555">
          <cell r="E555" t="str">
            <v xml:space="preserve"> </v>
          </cell>
          <cell r="F555">
            <v>0</v>
          </cell>
          <cell r="AI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</row>
        <row r="556">
          <cell r="E556" t="str">
            <v xml:space="preserve"> </v>
          </cell>
          <cell r="F556">
            <v>0</v>
          </cell>
          <cell r="AI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</row>
        <row r="557">
          <cell r="E557" t="str">
            <v xml:space="preserve"> </v>
          </cell>
          <cell r="F557">
            <v>0</v>
          </cell>
          <cell r="AI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</row>
        <row r="558">
          <cell r="E558" t="str">
            <v xml:space="preserve"> </v>
          </cell>
          <cell r="F558">
            <v>0</v>
          </cell>
          <cell r="AI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</row>
        <row r="559">
          <cell r="E559" t="str">
            <v xml:space="preserve"> </v>
          </cell>
          <cell r="F559">
            <v>0</v>
          </cell>
          <cell r="AI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</row>
        <row r="560">
          <cell r="E560" t="str">
            <v xml:space="preserve"> </v>
          </cell>
          <cell r="F560">
            <v>0</v>
          </cell>
          <cell r="AI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</row>
        <row r="561">
          <cell r="E561" t="str">
            <v xml:space="preserve"> </v>
          </cell>
          <cell r="F561">
            <v>0</v>
          </cell>
          <cell r="AI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</row>
        <row r="562">
          <cell r="E562" t="str">
            <v xml:space="preserve"> </v>
          </cell>
          <cell r="F562">
            <v>0</v>
          </cell>
          <cell r="AI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</row>
        <row r="563">
          <cell r="E563" t="str">
            <v xml:space="preserve"> </v>
          </cell>
          <cell r="F563">
            <v>0</v>
          </cell>
          <cell r="AI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</row>
        <row r="564">
          <cell r="E564" t="str">
            <v xml:space="preserve"> </v>
          </cell>
          <cell r="F564">
            <v>0</v>
          </cell>
          <cell r="AI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</row>
        <row r="565">
          <cell r="E565" t="str">
            <v xml:space="preserve"> </v>
          </cell>
          <cell r="F565">
            <v>0</v>
          </cell>
          <cell r="AI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</row>
        <row r="566">
          <cell r="E566" t="str">
            <v xml:space="preserve"> </v>
          </cell>
          <cell r="F566">
            <v>0</v>
          </cell>
          <cell r="AI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</row>
        <row r="567">
          <cell r="E567" t="str">
            <v xml:space="preserve"> </v>
          </cell>
          <cell r="F567">
            <v>0</v>
          </cell>
          <cell r="AI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</row>
        <row r="568">
          <cell r="E568" t="str">
            <v xml:space="preserve"> </v>
          </cell>
          <cell r="F568">
            <v>0</v>
          </cell>
          <cell r="AI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</row>
        <row r="569">
          <cell r="E569" t="str">
            <v xml:space="preserve"> </v>
          </cell>
          <cell r="F569">
            <v>0</v>
          </cell>
          <cell r="AI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</row>
        <row r="570">
          <cell r="E570" t="str">
            <v xml:space="preserve"> </v>
          </cell>
          <cell r="F570">
            <v>0</v>
          </cell>
          <cell r="AI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</row>
        <row r="571">
          <cell r="E571" t="str">
            <v xml:space="preserve"> </v>
          </cell>
          <cell r="F571">
            <v>0</v>
          </cell>
          <cell r="AI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</row>
        <row r="572">
          <cell r="E572" t="str">
            <v xml:space="preserve"> </v>
          </cell>
          <cell r="F572">
            <v>0</v>
          </cell>
          <cell r="AI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</row>
        <row r="573">
          <cell r="E573" t="str">
            <v xml:space="preserve"> </v>
          </cell>
          <cell r="F573">
            <v>0</v>
          </cell>
          <cell r="AI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</row>
        <row r="574">
          <cell r="E574" t="str">
            <v xml:space="preserve"> </v>
          </cell>
          <cell r="F574">
            <v>0</v>
          </cell>
          <cell r="AI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</row>
        <row r="575">
          <cell r="E575" t="str">
            <v xml:space="preserve"> </v>
          </cell>
          <cell r="F575">
            <v>0</v>
          </cell>
          <cell r="AI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</row>
        <row r="576">
          <cell r="E576" t="str">
            <v xml:space="preserve"> </v>
          </cell>
          <cell r="F576">
            <v>0</v>
          </cell>
          <cell r="AI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</row>
        <row r="577">
          <cell r="E577" t="str">
            <v xml:space="preserve"> </v>
          </cell>
          <cell r="F577">
            <v>0</v>
          </cell>
          <cell r="AI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</row>
        <row r="578">
          <cell r="E578" t="str">
            <v xml:space="preserve"> </v>
          </cell>
          <cell r="F578">
            <v>0</v>
          </cell>
          <cell r="AI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</row>
        <row r="579">
          <cell r="E579" t="str">
            <v xml:space="preserve"> </v>
          </cell>
          <cell r="F579">
            <v>0</v>
          </cell>
          <cell r="AI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</row>
        <row r="580">
          <cell r="E580" t="str">
            <v xml:space="preserve"> </v>
          </cell>
          <cell r="F580">
            <v>0</v>
          </cell>
          <cell r="AI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</row>
        <row r="581">
          <cell r="E581" t="str">
            <v xml:space="preserve"> </v>
          </cell>
          <cell r="F581">
            <v>0</v>
          </cell>
          <cell r="AI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</row>
        <row r="582">
          <cell r="E582" t="str">
            <v xml:space="preserve"> </v>
          </cell>
          <cell r="F582">
            <v>0</v>
          </cell>
          <cell r="AI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</row>
        <row r="583">
          <cell r="E583" t="str">
            <v xml:space="preserve"> </v>
          </cell>
          <cell r="F583">
            <v>0</v>
          </cell>
          <cell r="AI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</row>
        <row r="584">
          <cell r="E584" t="str">
            <v xml:space="preserve"> </v>
          </cell>
          <cell r="F584">
            <v>0</v>
          </cell>
          <cell r="AI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</row>
        <row r="585">
          <cell r="E585" t="str">
            <v xml:space="preserve"> </v>
          </cell>
          <cell r="F585">
            <v>0</v>
          </cell>
          <cell r="AI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</row>
        <row r="586">
          <cell r="E586" t="str">
            <v xml:space="preserve"> </v>
          </cell>
          <cell r="F586">
            <v>0</v>
          </cell>
          <cell r="AI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</row>
        <row r="587">
          <cell r="E587" t="str">
            <v xml:space="preserve"> </v>
          </cell>
          <cell r="F587">
            <v>0</v>
          </cell>
          <cell r="AI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</row>
        <row r="588">
          <cell r="E588" t="str">
            <v xml:space="preserve"> </v>
          </cell>
          <cell r="F588">
            <v>0</v>
          </cell>
          <cell r="AI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</row>
        <row r="589">
          <cell r="E589" t="str">
            <v xml:space="preserve"> </v>
          </cell>
          <cell r="F589">
            <v>0</v>
          </cell>
          <cell r="AI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</row>
        <row r="590">
          <cell r="E590" t="str">
            <v xml:space="preserve"> </v>
          </cell>
          <cell r="F590">
            <v>0</v>
          </cell>
          <cell r="AI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</row>
        <row r="591">
          <cell r="E591" t="str">
            <v xml:space="preserve"> </v>
          </cell>
          <cell r="F591">
            <v>0</v>
          </cell>
          <cell r="AI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</row>
        <row r="592">
          <cell r="E592" t="str">
            <v xml:space="preserve"> </v>
          </cell>
          <cell r="F592">
            <v>0</v>
          </cell>
          <cell r="AI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</row>
        <row r="593">
          <cell r="E593" t="str">
            <v xml:space="preserve"> </v>
          </cell>
          <cell r="F593">
            <v>0</v>
          </cell>
          <cell r="AI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</row>
        <row r="594">
          <cell r="E594" t="str">
            <v xml:space="preserve"> </v>
          </cell>
          <cell r="F594">
            <v>0</v>
          </cell>
          <cell r="AI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</row>
        <row r="595">
          <cell r="E595" t="str">
            <v xml:space="preserve"> </v>
          </cell>
          <cell r="F595">
            <v>0</v>
          </cell>
          <cell r="AI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</row>
        <row r="596">
          <cell r="E596" t="str">
            <v xml:space="preserve"> </v>
          </cell>
          <cell r="F596">
            <v>0</v>
          </cell>
          <cell r="AI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</row>
        <row r="597">
          <cell r="E597" t="str">
            <v xml:space="preserve"> </v>
          </cell>
          <cell r="F597">
            <v>0</v>
          </cell>
          <cell r="AI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</row>
        <row r="598">
          <cell r="E598" t="str">
            <v xml:space="preserve"> </v>
          </cell>
          <cell r="F598">
            <v>0</v>
          </cell>
          <cell r="AI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</row>
        <row r="599">
          <cell r="E599" t="str">
            <v xml:space="preserve"> </v>
          </cell>
          <cell r="F599">
            <v>0</v>
          </cell>
          <cell r="AI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</row>
        <row r="600">
          <cell r="E600" t="str">
            <v xml:space="preserve"> </v>
          </cell>
          <cell r="F600">
            <v>0</v>
          </cell>
          <cell r="AI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</row>
        <row r="601">
          <cell r="E601" t="str">
            <v xml:space="preserve"> </v>
          </cell>
          <cell r="F601">
            <v>0</v>
          </cell>
          <cell r="AI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</row>
        <row r="602">
          <cell r="E602" t="str">
            <v xml:space="preserve"> </v>
          </cell>
          <cell r="F602">
            <v>0</v>
          </cell>
          <cell r="AI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</row>
        <row r="603">
          <cell r="E603" t="str">
            <v xml:space="preserve"> </v>
          </cell>
          <cell r="F603">
            <v>0</v>
          </cell>
          <cell r="AI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</row>
        <row r="604">
          <cell r="E604" t="str">
            <v xml:space="preserve"> </v>
          </cell>
          <cell r="F604">
            <v>0</v>
          </cell>
          <cell r="AI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</row>
        <row r="605">
          <cell r="E605" t="str">
            <v xml:space="preserve"> </v>
          </cell>
          <cell r="F605">
            <v>0</v>
          </cell>
          <cell r="AI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</row>
        <row r="606">
          <cell r="E606" t="str">
            <v xml:space="preserve"> </v>
          </cell>
          <cell r="F606">
            <v>0</v>
          </cell>
          <cell r="AI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</row>
        <row r="607">
          <cell r="E607" t="str">
            <v xml:space="preserve"> </v>
          </cell>
          <cell r="F607">
            <v>0</v>
          </cell>
          <cell r="AI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</row>
        <row r="608">
          <cell r="E608" t="str">
            <v xml:space="preserve"> </v>
          </cell>
          <cell r="F608">
            <v>0</v>
          </cell>
          <cell r="AI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</row>
        <row r="609">
          <cell r="E609" t="str">
            <v xml:space="preserve"> </v>
          </cell>
          <cell r="F609">
            <v>0</v>
          </cell>
          <cell r="AI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</row>
        <row r="610">
          <cell r="E610" t="str">
            <v xml:space="preserve"> </v>
          </cell>
          <cell r="F610">
            <v>0</v>
          </cell>
          <cell r="AI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</row>
        <row r="611">
          <cell r="E611" t="str">
            <v xml:space="preserve"> </v>
          </cell>
          <cell r="F611">
            <v>0</v>
          </cell>
          <cell r="AI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</row>
        <row r="612">
          <cell r="E612" t="str">
            <v xml:space="preserve"> </v>
          </cell>
          <cell r="F612">
            <v>0</v>
          </cell>
          <cell r="AI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</row>
        <row r="613">
          <cell r="E613" t="str">
            <v xml:space="preserve"> </v>
          </cell>
          <cell r="F613">
            <v>0</v>
          </cell>
          <cell r="AI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</row>
        <row r="614">
          <cell r="E614" t="str">
            <v xml:space="preserve"> </v>
          </cell>
          <cell r="F614">
            <v>0</v>
          </cell>
          <cell r="AI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</row>
      </sheetData>
      <sheetData sheetId="2" refreshError="1"/>
      <sheetData sheetId="3" refreshError="1"/>
      <sheetData sheetId="4">
        <row r="10">
          <cell r="O10" t="str">
            <v>1st year</v>
          </cell>
        </row>
        <row r="11">
          <cell r="O11" t="str">
            <v>2nd year</v>
          </cell>
        </row>
        <row r="12">
          <cell r="O12" t="str">
            <v>3rd year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X"/>
      <sheetName val="Data extraction"/>
      <sheetName val="Help tables"/>
      <sheetName val="DVM fields"/>
      <sheetName val="products by country"/>
      <sheetName val="Sheet1"/>
      <sheetName val="Sheet2"/>
      <sheetName val="Sheet3"/>
    </sheetNames>
    <sheetDataSet>
      <sheetData sheetId="0"/>
      <sheetData sheetId="1"/>
      <sheetData sheetId="2">
        <row r="2">
          <cell r="C2" t="str">
            <v>i</v>
          </cell>
          <cell r="D2" t="str">
            <v>am</v>
          </cell>
        </row>
        <row r="3">
          <cell r="C3" t="str">
            <v>j</v>
          </cell>
          <cell r="D3" t="str">
            <v>an</v>
          </cell>
        </row>
        <row r="4">
          <cell r="C4" t="str">
            <v>k</v>
          </cell>
          <cell r="D4" t="str">
            <v>ao</v>
          </cell>
        </row>
        <row r="5">
          <cell r="C5" t="str">
            <v>l</v>
          </cell>
          <cell r="D5" t="str">
            <v>ap</v>
          </cell>
        </row>
        <row r="6">
          <cell r="C6" t="str">
            <v>m</v>
          </cell>
          <cell r="D6" t="str">
            <v>aq</v>
          </cell>
        </row>
        <row r="7">
          <cell r="C7" t="str">
            <v>n</v>
          </cell>
          <cell r="D7" t="str">
            <v>ar</v>
          </cell>
        </row>
        <row r="8">
          <cell r="C8" t="str">
            <v>o</v>
          </cell>
          <cell r="D8" t="str">
            <v>as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Blank 1-U"/>
      <sheetName val="Blank 2-U"/>
      <sheetName val="Blank 3-U"/>
      <sheetName val="Blank 1-A"/>
      <sheetName val="Blank 2-A"/>
      <sheetName val="Blank 3-A"/>
      <sheetName val="User Inputs RC"/>
      <sheetName val="User Inputs IC"/>
      <sheetName val="FBS Table Input (DO Only)"/>
      <sheetName val="Calculations"/>
      <sheetName val="Inputs for DOVAMO"/>
      <sheetName val="Divestment Inputs"/>
      <sheetName val="Finan"/>
      <sheetName val="Tax"/>
      <sheetName val="Capex &amp; Dep"/>
      <sheetName val="Working Capital"/>
      <sheetName val="P&amp;L"/>
      <sheetName val="Balance Sheet"/>
      <sheetName val="Cash Flow"/>
      <sheetName val="Front-end Results"/>
      <sheetName val="Retail Results"/>
      <sheetName val="Scenarios"/>
      <sheetName val="Investment Decision Summary"/>
      <sheetName val="Shell P&amp;L RC"/>
      <sheetName val="Shell P&amp;L IC"/>
      <sheetName val="Shell P&amp;L BC"/>
      <sheetName val="Shell Cash Flow"/>
      <sheetName val="Retailer P&amp;L"/>
      <sheetName val="Master Data"/>
      <sheetName val="General Premises"/>
      <sheetName val="Inputs"/>
      <sheetName val="Platform Premises"/>
      <sheetName val="VAT and Duties Data"/>
      <sheetName val="Explanation Sheet"/>
      <sheetName val="SOx Template"/>
      <sheetName val="Retail Change Log"/>
      <sheetName val="Results"/>
      <sheetName val="Data"/>
      <sheetName val="Dialog1"/>
      <sheetName val="Dialog_Depr_Name"/>
      <sheetName val="Dialog_Years"/>
      <sheetName val="Dialog_Depr_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2">
          <cell r="H72" t="str">
            <v>Ulg 95</v>
          </cell>
        </row>
        <row r="73">
          <cell r="H73" t="str">
            <v>V-Power 97</v>
          </cell>
        </row>
        <row r="74">
          <cell r="H74" t="str">
            <v>VPD GTL</v>
          </cell>
        </row>
        <row r="75">
          <cell r="H75" t="str">
            <v>FSD</v>
          </cell>
        </row>
        <row r="76">
          <cell r="H76" t="str">
            <v>V-Power Diesel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X"/>
      <sheetName val="Input from project list"/>
      <sheetName val="Calculator sheet"/>
      <sheetName val="Time setting"/>
      <sheetName val="Rampup and seasonality"/>
      <sheetName val="Explanation"/>
      <sheetName val="Explanation flat profile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40725</v>
          </cell>
          <cell r="G7" t="str">
            <v>3rd year</v>
          </cell>
        </row>
        <row r="8">
          <cell r="A8">
            <v>40726</v>
          </cell>
          <cell r="G8" t="str">
            <v>3rd year</v>
          </cell>
        </row>
        <row r="9">
          <cell r="A9">
            <v>40727</v>
          </cell>
          <cell r="G9" t="str">
            <v>3rd year</v>
          </cell>
        </row>
        <row r="10">
          <cell r="A10">
            <v>40728</v>
          </cell>
          <cell r="G10" t="str">
            <v>3rd year</v>
          </cell>
        </row>
        <row r="11">
          <cell r="A11">
            <v>40729</v>
          </cell>
          <cell r="G11" t="str">
            <v>3rd year</v>
          </cell>
        </row>
        <row r="12">
          <cell r="A12">
            <v>40730</v>
          </cell>
          <cell r="G12" t="str">
            <v>3rd year</v>
          </cell>
        </row>
        <row r="13">
          <cell r="A13">
            <v>40731</v>
          </cell>
          <cell r="G13" t="str">
            <v>3rd year</v>
          </cell>
        </row>
        <row r="14">
          <cell r="A14">
            <v>40732</v>
          </cell>
          <cell r="G14" t="str">
            <v>3rd year</v>
          </cell>
        </row>
        <row r="15">
          <cell r="A15">
            <v>40733</v>
          </cell>
          <cell r="G15" t="str">
            <v>3rd year</v>
          </cell>
        </row>
        <row r="16">
          <cell r="A16">
            <v>40734</v>
          </cell>
          <cell r="G16" t="str">
            <v>3rd year</v>
          </cell>
        </row>
        <row r="17">
          <cell r="A17">
            <v>40735</v>
          </cell>
          <cell r="G17" t="str">
            <v>3rd year</v>
          </cell>
        </row>
        <row r="18">
          <cell r="A18">
            <v>40736</v>
          </cell>
          <cell r="G18" t="str">
            <v>3rd year</v>
          </cell>
        </row>
        <row r="19">
          <cell r="A19">
            <v>40737</v>
          </cell>
          <cell r="G19" t="str">
            <v>3rd year</v>
          </cell>
        </row>
        <row r="20">
          <cell r="A20">
            <v>40738</v>
          </cell>
          <cell r="G20" t="str">
            <v>3rd year</v>
          </cell>
        </row>
        <row r="21">
          <cell r="A21">
            <v>40739</v>
          </cell>
          <cell r="G21" t="str">
            <v>3rd year</v>
          </cell>
        </row>
        <row r="22">
          <cell r="A22">
            <v>40740</v>
          </cell>
          <cell r="G22" t="str">
            <v>3rd year</v>
          </cell>
        </row>
        <row r="23">
          <cell r="A23">
            <v>40741</v>
          </cell>
          <cell r="G23" t="str">
            <v>3rd year</v>
          </cell>
        </row>
        <row r="24">
          <cell r="A24">
            <v>40742</v>
          </cell>
          <cell r="G24" t="str">
            <v>3rd year</v>
          </cell>
        </row>
        <row r="25">
          <cell r="A25">
            <v>40743</v>
          </cell>
          <cell r="G25" t="str">
            <v>3rd year</v>
          </cell>
        </row>
        <row r="26">
          <cell r="A26">
            <v>40744</v>
          </cell>
          <cell r="G26" t="str">
            <v>3rd year</v>
          </cell>
        </row>
        <row r="27">
          <cell r="A27">
            <v>40745</v>
          </cell>
          <cell r="G27" t="str">
            <v>3rd year</v>
          </cell>
        </row>
        <row r="28">
          <cell r="A28">
            <v>40746</v>
          </cell>
          <cell r="G28" t="str">
            <v>3rd year</v>
          </cell>
        </row>
        <row r="29">
          <cell r="A29">
            <v>40747</v>
          </cell>
          <cell r="G29" t="str">
            <v>3rd year</v>
          </cell>
        </row>
        <row r="30">
          <cell r="A30">
            <v>40748</v>
          </cell>
          <cell r="G30" t="str">
            <v>3rd year</v>
          </cell>
        </row>
        <row r="31">
          <cell r="A31">
            <v>40749</v>
          </cell>
          <cell r="G31" t="str">
            <v>3rd year</v>
          </cell>
        </row>
        <row r="32">
          <cell r="A32">
            <v>40750</v>
          </cell>
          <cell r="G32" t="str">
            <v>3rd year</v>
          </cell>
        </row>
        <row r="33">
          <cell r="A33">
            <v>40751</v>
          </cell>
          <cell r="G33" t="str">
            <v>3rd year</v>
          </cell>
        </row>
        <row r="34">
          <cell r="A34">
            <v>40752</v>
          </cell>
          <cell r="G34" t="str">
            <v>3rd year</v>
          </cell>
        </row>
        <row r="35">
          <cell r="A35">
            <v>40753</v>
          </cell>
          <cell r="G35" t="str">
            <v>3rd year</v>
          </cell>
        </row>
        <row r="36">
          <cell r="A36">
            <v>40754</v>
          </cell>
          <cell r="G36" t="str">
            <v>3rd year</v>
          </cell>
        </row>
        <row r="37">
          <cell r="A37">
            <v>40755</v>
          </cell>
          <cell r="G37" t="str">
            <v>3rd year</v>
          </cell>
        </row>
        <row r="38">
          <cell r="A38">
            <v>40756</v>
          </cell>
          <cell r="G38" t="str">
            <v>3rd year</v>
          </cell>
        </row>
        <row r="39">
          <cell r="A39">
            <v>40757</v>
          </cell>
          <cell r="G39" t="str">
            <v>3rd year</v>
          </cell>
        </row>
        <row r="40">
          <cell r="A40">
            <v>40758</v>
          </cell>
          <cell r="G40" t="str">
            <v>3rd year</v>
          </cell>
        </row>
        <row r="41">
          <cell r="A41">
            <v>40759</v>
          </cell>
          <cell r="G41" t="str">
            <v>3rd year</v>
          </cell>
        </row>
        <row r="42">
          <cell r="A42">
            <v>40760</v>
          </cell>
          <cell r="G42" t="str">
            <v>3rd year</v>
          </cell>
        </row>
        <row r="43">
          <cell r="A43">
            <v>40761</v>
          </cell>
          <cell r="G43" t="str">
            <v>3rd year</v>
          </cell>
        </row>
        <row r="44">
          <cell r="A44">
            <v>40762</v>
          </cell>
          <cell r="G44" t="str">
            <v>3rd year</v>
          </cell>
        </row>
        <row r="45">
          <cell r="A45">
            <v>40763</v>
          </cell>
          <cell r="G45" t="str">
            <v>3rd year</v>
          </cell>
        </row>
        <row r="46">
          <cell r="A46">
            <v>40764</v>
          </cell>
          <cell r="G46" t="str">
            <v>3rd year</v>
          </cell>
        </row>
        <row r="47">
          <cell r="A47">
            <v>40765</v>
          </cell>
          <cell r="G47" t="str">
            <v>3rd year</v>
          </cell>
        </row>
        <row r="48">
          <cell r="A48">
            <v>40766</v>
          </cell>
          <cell r="G48" t="str">
            <v>3rd year</v>
          </cell>
        </row>
        <row r="49">
          <cell r="A49">
            <v>40767</v>
          </cell>
          <cell r="G49" t="str">
            <v>3rd year</v>
          </cell>
        </row>
        <row r="50">
          <cell r="A50">
            <v>40768</v>
          </cell>
          <cell r="G50" t="str">
            <v>3rd year</v>
          </cell>
        </row>
        <row r="51">
          <cell r="A51">
            <v>40769</v>
          </cell>
          <cell r="G51" t="str">
            <v>3rd year</v>
          </cell>
        </row>
        <row r="52">
          <cell r="A52">
            <v>40770</v>
          </cell>
          <cell r="G52" t="str">
            <v>3rd year</v>
          </cell>
        </row>
        <row r="53">
          <cell r="A53">
            <v>40771</v>
          </cell>
          <cell r="G53" t="str">
            <v>3rd year</v>
          </cell>
        </row>
        <row r="54">
          <cell r="A54">
            <v>40772</v>
          </cell>
          <cell r="G54" t="str">
            <v>3rd year</v>
          </cell>
        </row>
        <row r="55">
          <cell r="A55">
            <v>40773</v>
          </cell>
          <cell r="G55" t="str">
            <v>3rd year</v>
          </cell>
        </row>
        <row r="56">
          <cell r="A56">
            <v>40774</v>
          </cell>
          <cell r="G56" t="str">
            <v>3rd year</v>
          </cell>
        </row>
        <row r="57">
          <cell r="A57">
            <v>40775</v>
          </cell>
          <cell r="G57" t="str">
            <v>3rd year</v>
          </cell>
        </row>
        <row r="58">
          <cell r="A58">
            <v>40776</v>
          </cell>
          <cell r="G58" t="str">
            <v>3rd year</v>
          </cell>
        </row>
        <row r="59">
          <cell r="A59">
            <v>40777</v>
          </cell>
          <cell r="G59" t="str">
            <v>3rd year</v>
          </cell>
        </row>
        <row r="60">
          <cell r="A60">
            <v>40778</v>
          </cell>
          <cell r="G60" t="str">
            <v>3rd year</v>
          </cell>
        </row>
        <row r="61">
          <cell r="A61">
            <v>40779</v>
          </cell>
          <cell r="G61" t="str">
            <v>3rd year</v>
          </cell>
        </row>
        <row r="62">
          <cell r="A62">
            <v>40780</v>
          </cell>
          <cell r="G62" t="str">
            <v>3rd year</v>
          </cell>
        </row>
        <row r="63">
          <cell r="A63">
            <v>40781</v>
          </cell>
          <cell r="G63" t="str">
            <v>3rd year</v>
          </cell>
        </row>
        <row r="64">
          <cell r="A64">
            <v>40782</v>
          </cell>
          <cell r="G64" t="str">
            <v>3rd year</v>
          </cell>
        </row>
        <row r="65">
          <cell r="A65">
            <v>40783</v>
          </cell>
          <cell r="G65" t="str">
            <v>3rd year</v>
          </cell>
        </row>
        <row r="66">
          <cell r="A66">
            <v>40784</v>
          </cell>
          <cell r="G66" t="str">
            <v>3rd year</v>
          </cell>
        </row>
        <row r="67">
          <cell r="A67">
            <v>40785</v>
          </cell>
          <cell r="G67" t="str">
            <v>3rd year</v>
          </cell>
        </row>
        <row r="68">
          <cell r="A68">
            <v>40786</v>
          </cell>
          <cell r="G68" t="str">
            <v>3rd year</v>
          </cell>
        </row>
        <row r="69">
          <cell r="A69">
            <v>40787</v>
          </cell>
          <cell r="G69" t="str">
            <v>3rd year</v>
          </cell>
        </row>
        <row r="70">
          <cell r="A70">
            <v>40788</v>
          </cell>
          <cell r="G70" t="str">
            <v>3rd year</v>
          </cell>
        </row>
        <row r="71">
          <cell r="A71">
            <v>40789</v>
          </cell>
          <cell r="G71" t="str">
            <v>3rd year</v>
          </cell>
        </row>
        <row r="72">
          <cell r="A72">
            <v>40790</v>
          </cell>
          <cell r="G72" t="str">
            <v>3rd year</v>
          </cell>
        </row>
        <row r="73">
          <cell r="A73">
            <v>40791</v>
          </cell>
          <cell r="G73" t="str">
            <v>3rd year</v>
          </cell>
        </row>
        <row r="74">
          <cell r="A74">
            <v>40792</v>
          </cell>
          <cell r="G74" t="str">
            <v>3rd year</v>
          </cell>
        </row>
        <row r="75">
          <cell r="A75">
            <v>40793</v>
          </cell>
          <cell r="G75" t="str">
            <v>3rd year</v>
          </cell>
        </row>
        <row r="76">
          <cell r="A76">
            <v>40794</v>
          </cell>
          <cell r="G76" t="str">
            <v>3rd year</v>
          </cell>
        </row>
        <row r="77">
          <cell r="A77">
            <v>40795</v>
          </cell>
          <cell r="G77" t="str">
            <v>3rd year</v>
          </cell>
        </row>
        <row r="78">
          <cell r="A78">
            <v>40796</v>
          </cell>
          <cell r="G78" t="str">
            <v>3rd year</v>
          </cell>
        </row>
        <row r="79">
          <cell r="A79">
            <v>40797</v>
          </cell>
          <cell r="G79" t="str">
            <v>3rd year</v>
          </cell>
        </row>
        <row r="80">
          <cell r="A80">
            <v>40798</v>
          </cell>
          <cell r="G80" t="str">
            <v>3rd year</v>
          </cell>
        </row>
        <row r="81">
          <cell r="A81">
            <v>40799</v>
          </cell>
          <cell r="G81" t="str">
            <v>3rd year</v>
          </cell>
        </row>
        <row r="82">
          <cell r="A82">
            <v>40800</v>
          </cell>
          <cell r="G82" t="str">
            <v>3rd year</v>
          </cell>
        </row>
        <row r="83">
          <cell r="A83">
            <v>40801</v>
          </cell>
          <cell r="G83" t="str">
            <v>3rd year</v>
          </cell>
        </row>
        <row r="84">
          <cell r="A84">
            <v>40802</v>
          </cell>
          <cell r="G84" t="str">
            <v>3rd year</v>
          </cell>
        </row>
        <row r="85">
          <cell r="A85">
            <v>40803</v>
          </cell>
          <cell r="G85" t="str">
            <v>3rd year</v>
          </cell>
        </row>
        <row r="86">
          <cell r="A86">
            <v>40804</v>
          </cell>
          <cell r="G86" t="str">
            <v>3rd year</v>
          </cell>
        </row>
        <row r="87">
          <cell r="A87">
            <v>40805</v>
          </cell>
          <cell r="G87" t="str">
            <v>3rd year</v>
          </cell>
        </row>
        <row r="88">
          <cell r="A88">
            <v>40806</v>
          </cell>
          <cell r="G88" t="str">
            <v>3rd year</v>
          </cell>
        </row>
        <row r="89">
          <cell r="A89">
            <v>40807</v>
          </cell>
          <cell r="G89" t="str">
            <v>3rd year</v>
          </cell>
        </row>
        <row r="90">
          <cell r="A90">
            <v>40808</v>
          </cell>
          <cell r="G90" t="str">
            <v>3rd year</v>
          </cell>
        </row>
        <row r="91">
          <cell r="A91">
            <v>40809</v>
          </cell>
          <cell r="G91" t="str">
            <v>3rd year</v>
          </cell>
        </row>
        <row r="92">
          <cell r="A92">
            <v>40810</v>
          </cell>
          <cell r="G92" t="str">
            <v>3rd year</v>
          </cell>
        </row>
        <row r="93">
          <cell r="A93">
            <v>40811</v>
          </cell>
          <cell r="G93" t="str">
            <v>3rd year</v>
          </cell>
        </row>
        <row r="94">
          <cell r="A94">
            <v>40812</v>
          </cell>
          <cell r="G94" t="str">
            <v>3rd year</v>
          </cell>
        </row>
        <row r="95">
          <cell r="A95">
            <v>40813</v>
          </cell>
          <cell r="G95" t="str">
            <v>3rd year</v>
          </cell>
        </row>
        <row r="96">
          <cell r="A96">
            <v>40814</v>
          </cell>
          <cell r="G96" t="str">
            <v>3rd year</v>
          </cell>
        </row>
        <row r="97">
          <cell r="A97">
            <v>40815</v>
          </cell>
          <cell r="G97" t="str">
            <v>3rd year</v>
          </cell>
        </row>
        <row r="98">
          <cell r="A98">
            <v>40816</v>
          </cell>
          <cell r="G98" t="str">
            <v>3rd year</v>
          </cell>
        </row>
        <row r="99">
          <cell r="A99">
            <v>40817</v>
          </cell>
          <cell r="G99" t="str">
            <v>3rd year</v>
          </cell>
        </row>
        <row r="100">
          <cell r="A100">
            <v>40818</v>
          </cell>
          <cell r="G100" t="str">
            <v>3rd year</v>
          </cell>
        </row>
        <row r="101">
          <cell r="A101">
            <v>40819</v>
          </cell>
          <cell r="G101" t="str">
            <v>3rd year</v>
          </cell>
        </row>
        <row r="102">
          <cell r="A102">
            <v>40820</v>
          </cell>
          <cell r="G102" t="str">
            <v>3rd year</v>
          </cell>
        </row>
        <row r="103">
          <cell r="A103">
            <v>40821</v>
          </cell>
          <cell r="G103" t="str">
            <v>3rd year</v>
          </cell>
        </row>
        <row r="104">
          <cell r="A104">
            <v>40822</v>
          </cell>
          <cell r="G104" t="str">
            <v>3rd year</v>
          </cell>
        </row>
        <row r="105">
          <cell r="A105">
            <v>40823</v>
          </cell>
          <cell r="G105" t="str">
            <v>3rd year</v>
          </cell>
        </row>
        <row r="106">
          <cell r="A106">
            <v>40824</v>
          </cell>
          <cell r="G106" t="str">
            <v>3rd year</v>
          </cell>
        </row>
        <row r="107">
          <cell r="A107">
            <v>40825</v>
          </cell>
          <cell r="G107" t="str">
            <v>3rd year</v>
          </cell>
        </row>
        <row r="108">
          <cell r="A108">
            <v>40826</v>
          </cell>
          <cell r="G108" t="str">
            <v>3rd year</v>
          </cell>
        </row>
        <row r="109">
          <cell r="A109">
            <v>40827</v>
          </cell>
          <cell r="G109" t="str">
            <v>3rd year</v>
          </cell>
        </row>
        <row r="110">
          <cell r="A110">
            <v>40828</v>
          </cell>
          <cell r="G110" t="str">
            <v>3rd year</v>
          </cell>
        </row>
        <row r="111">
          <cell r="A111">
            <v>40829</v>
          </cell>
          <cell r="G111" t="str">
            <v>3rd year</v>
          </cell>
        </row>
        <row r="112">
          <cell r="A112">
            <v>40830</v>
          </cell>
          <cell r="G112" t="str">
            <v>3rd year</v>
          </cell>
        </row>
        <row r="113">
          <cell r="A113">
            <v>40831</v>
          </cell>
          <cell r="G113" t="str">
            <v>3rd year</v>
          </cell>
        </row>
        <row r="114">
          <cell r="A114">
            <v>40832</v>
          </cell>
          <cell r="G114" t="str">
            <v>3rd year</v>
          </cell>
        </row>
        <row r="115">
          <cell r="A115">
            <v>40833</v>
          </cell>
          <cell r="G115" t="str">
            <v>3rd year</v>
          </cell>
        </row>
        <row r="116">
          <cell r="A116">
            <v>40834</v>
          </cell>
          <cell r="G116" t="str">
            <v>3rd year</v>
          </cell>
        </row>
        <row r="117">
          <cell r="A117">
            <v>40835</v>
          </cell>
          <cell r="G117" t="str">
            <v>3rd year</v>
          </cell>
        </row>
        <row r="118">
          <cell r="A118">
            <v>40836</v>
          </cell>
          <cell r="G118" t="str">
            <v>3rd year</v>
          </cell>
        </row>
        <row r="119">
          <cell r="A119">
            <v>40837</v>
          </cell>
          <cell r="G119" t="str">
            <v>3rd year</v>
          </cell>
        </row>
        <row r="120">
          <cell r="A120">
            <v>40838</v>
          </cell>
          <cell r="G120" t="str">
            <v>3rd year</v>
          </cell>
        </row>
        <row r="121">
          <cell r="A121">
            <v>40839</v>
          </cell>
          <cell r="G121" t="str">
            <v>3rd year</v>
          </cell>
        </row>
        <row r="122">
          <cell r="A122">
            <v>40840</v>
          </cell>
          <cell r="G122" t="str">
            <v>3rd year</v>
          </cell>
        </row>
        <row r="123">
          <cell r="A123">
            <v>40841</v>
          </cell>
          <cell r="G123" t="str">
            <v>3rd year</v>
          </cell>
        </row>
        <row r="124">
          <cell r="A124">
            <v>40842</v>
          </cell>
          <cell r="G124" t="str">
            <v>3rd year</v>
          </cell>
        </row>
        <row r="125">
          <cell r="A125">
            <v>40843</v>
          </cell>
          <cell r="G125" t="str">
            <v>3rd year</v>
          </cell>
        </row>
        <row r="126">
          <cell r="A126">
            <v>40844</v>
          </cell>
          <cell r="G126" t="str">
            <v>3rd year</v>
          </cell>
        </row>
        <row r="127">
          <cell r="A127">
            <v>40845</v>
          </cell>
          <cell r="G127" t="str">
            <v>3rd year</v>
          </cell>
        </row>
        <row r="128">
          <cell r="A128">
            <v>40846</v>
          </cell>
          <cell r="G128" t="str">
            <v>3rd year</v>
          </cell>
        </row>
        <row r="129">
          <cell r="A129">
            <v>40847</v>
          </cell>
          <cell r="G129" t="str">
            <v>3rd year</v>
          </cell>
        </row>
        <row r="130">
          <cell r="A130">
            <v>40848</v>
          </cell>
          <cell r="G130" t="str">
            <v>3rd year</v>
          </cell>
        </row>
        <row r="131">
          <cell r="A131">
            <v>40849</v>
          </cell>
          <cell r="G131" t="str">
            <v>3rd year</v>
          </cell>
        </row>
        <row r="132">
          <cell r="A132">
            <v>40850</v>
          </cell>
          <cell r="G132" t="str">
            <v>3rd year</v>
          </cell>
        </row>
        <row r="133">
          <cell r="A133">
            <v>40851</v>
          </cell>
          <cell r="G133" t="str">
            <v>3rd year</v>
          </cell>
        </row>
        <row r="134">
          <cell r="A134">
            <v>40852</v>
          </cell>
          <cell r="G134" t="str">
            <v>3rd year</v>
          </cell>
        </row>
        <row r="135">
          <cell r="A135">
            <v>40853</v>
          </cell>
          <cell r="G135" t="str">
            <v>3rd year</v>
          </cell>
        </row>
        <row r="136">
          <cell r="A136">
            <v>40854</v>
          </cell>
          <cell r="G136" t="str">
            <v>3rd year</v>
          </cell>
        </row>
        <row r="137">
          <cell r="A137">
            <v>40855</v>
          </cell>
          <cell r="G137" t="str">
            <v>3rd year</v>
          </cell>
        </row>
        <row r="138">
          <cell r="A138">
            <v>40856</v>
          </cell>
          <cell r="G138" t="str">
            <v>3rd year</v>
          </cell>
        </row>
        <row r="139">
          <cell r="A139">
            <v>40857</v>
          </cell>
          <cell r="G139" t="str">
            <v>3rd year</v>
          </cell>
        </row>
        <row r="140">
          <cell r="A140">
            <v>40858</v>
          </cell>
          <cell r="G140" t="str">
            <v>3rd year</v>
          </cell>
        </row>
        <row r="141">
          <cell r="A141">
            <v>40859</v>
          </cell>
          <cell r="G141" t="str">
            <v>3rd year</v>
          </cell>
        </row>
        <row r="142">
          <cell r="A142">
            <v>40860</v>
          </cell>
          <cell r="G142" t="str">
            <v>3rd year</v>
          </cell>
        </row>
        <row r="143">
          <cell r="A143">
            <v>40861</v>
          </cell>
          <cell r="G143" t="str">
            <v>3rd year</v>
          </cell>
        </row>
        <row r="144">
          <cell r="A144">
            <v>40862</v>
          </cell>
          <cell r="G144" t="str">
            <v>3rd year</v>
          </cell>
        </row>
        <row r="145">
          <cell r="A145">
            <v>40863</v>
          </cell>
          <cell r="G145" t="str">
            <v>3rd year</v>
          </cell>
        </row>
        <row r="146">
          <cell r="A146">
            <v>40864</v>
          </cell>
          <cell r="G146" t="str">
            <v>3rd year</v>
          </cell>
        </row>
        <row r="147">
          <cell r="A147">
            <v>40865</v>
          </cell>
          <cell r="G147" t="str">
            <v>3rd year</v>
          </cell>
        </row>
        <row r="148">
          <cell r="A148">
            <v>40866</v>
          </cell>
          <cell r="G148" t="str">
            <v>3rd year</v>
          </cell>
        </row>
        <row r="149">
          <cell r="A149">
            <v>40867</v>
          </cell>
          <cell r="G149" t="str">
            <v>3rd year</v>
          </cell>
        </row>
        <row r="150">
          <cell r="A150">
            <v>40868</v>
          </cell>
          <cell r="G150" t="str">
            <v>3rd year</v>
          </cell>
        </row>
        <row r="151">
          <cell r="A151">
            <v>40869</v>
          </cell>
          <cell r="G151" t="str">
            <v>3rd year</v>
          </cell>
        </row>
        <row r="152">
          <cell r="A152">
            <v>40870</v>
          </cell>
          <cell r="G152" t="str">
            <v>3rd year</v>
          </cell>
        </row>
        <row r="153">
          <cell r="A153">
            <v>40871</v>
          </cell>
          <cell r="G153" t="str">
            <v>3rd year</v>
          </cell>
        </row>
        <row r="154">
          <cell r="A154">
            <v>40872</v>
          </cell>
          <cell r="G154" t="str">
            <v>3rd year</v>
          </cell>
        </row>
        <row r="155">
          <cell r="A155">
            <v>40873</v>
          </cell>
          <cell r="G155" t="str">
            <v>3rd year</v>
          </cell>
        </row>
        <row r="156">
          <cell r="A156">
            <v>40874</v>
          </cell>
          <cell r="G156" t="str">
            <v>3rd year</v>
          </cell>
        </row>
        <row r="157">
          <cell r="A157">
            <v>40875</v>
          </cell>
          <cell r="G157" t="str">
            <v>3rd year</v>
          </cell>
        </row>
        <row r="158">
          <cell r="A158">
            <v>40876</v>
          </cell>
          <cell r="G158" t="str">
            <v>3rd year</v>
          </cell>
        </row>
        <row r="159">
          <cell r="A159">
            <v>40877</v>
          </cell>
          <cell r="G159" t="str">
            <v>3rd year</v>
          </cell>
        </row>
        <row r="160">
          <cell r="A160">
            <v>40878</v>
          </cell>
          <cell r="G160" t="str">
            <v>3rd year</v>
          </cell>
        </row>
        <row r="161">
          <cell r="A161">
            <v>40879</v>
          </cell>
          <cell r="G161" t="str">
            <v>3rd year</v>
          </cell>
        </row>
        <row r="162">
          <cell r="A162">
            <v>40880</v>
          </cell>
          <cell r="G162" t="str">
            <v>3rd year</v>
          </cell>
        </row>
        <row r="163">
          <cell r="A163">
            <v>40881</v>
          </cell>
          <cell r="G163" t="str">
            <v>3rd year</v>
          </cell>
        </row>
        <row r="164">
          <cell r="A164">
            <v>40882</v>
          </cell>
          <cell r="G164" t="str">
            <v>3rd year</v>
          </cell>
        </row>
        <row r="165">
          <cell r="A165">
            <v>40883</v>
          </cell>
          <cell r="G165" t="str">
            <v>3rd year</v>
          </cell>
        </row>
        <row r="166">
          <cell r="A166">
            <v>40884</v>
          </cell>
          <cell r="G166" t="str">
            <v>3rd year</v>
          </cell>
        </row>
        <row r="167">
          <cell r="A167">
            <v>40885</v>
          </cell>
          <cell r="G167" t="str">
            <v>3rd year</v>
          </cell>
        </row>
        <row r="168">
          <cell r="A168">
            <v>40886</v>
          </cell>
          <cell r="G168" t="str">
            <v>3rd year</v>
          </cell>
        </row>
        <row r="169">
          <cell r="A169">
            <v>40887</v>
          </cell>
          <cell r="G169" t="str">
            <v>3rd year</v>
          </cell>
        </row>
        <row r="170">
          <cell r="A170">
            <v>40888</v>
          </cell>
          <cell r="G170" t="str">
            <v>3rd year</v>
          </cell>
        </row>
        <row r="171">
          <cell r="A171">
            <v>40889</v>
          </cell>
          <cell r="G171" t="str">
            <v>3rd year</v>
          </cell>
        </row>
        <row r="172">
          <cell r="A172">
            <v>40890</v>
          </cell>
          <cell r="G172" t="str">
            <v>3rd year</v>
          </cell>
        </row>
        <row r="173">
          <cell r="A173">
            <v>40891</v>
          </cell>
          <cell r="G173" t="str">
            <v>3rd year</v>
          </cell>
        </row>
        <row r="174">
          <cell r="A174">
            <v>40892</v>
          </cell>
          <cell r="G174" t="str">
            <v>3rd year</v>
          </cell>
        </row>
        <row r="175">
          <cell r="A175">
            <v>40893</v>
          </cell>
          <cell r="G175" t="str">
            <v>3rd year</v>
          </cell>
        </row>
        <row r="176">
          <cell r="A176">
            <v>40894</v>
          </cell>
          <cell r="G176" t="str">
            <v>3rd year</v>
          </cell>
        </row>
        <row r="177">
          <cell r="A177">
            <v>40895</v>
          </cell>
          <cell r="G177" t="str">
            <v>3rd year</v>
          </cell>
        </row>
        <row r="178">
          <cell r="A178">
            <v>40896</v>
          </cell>
          <cell r="G178" t="str">
            <v>3rd year</v>
          </cell>
        </row>
        <row r="179">
          <cell r="A179">
            <v>40897</v>
          </cell>
          <cell r="G179" t="str">
            <v>3rd year</v>
          </cell>
        </row>
        <row r="180">
          <cell r="A180">
            <v>40898</v>
          </cell>
          <cell r="G180" t="str">
            <v>3rd year</v>
          </cell>
        </row>
        <row r="181">
          <cell r="A181">
            <v>40899</v>
          </cell>
          <cell r="G181" t="str">
            <v>3rd year</v>
          </cell>
        </row>
        <row r="182">
          <cell r="A182">
            <v>40900</v>
          </cell>
          <cell r="G182" t="str">
            <v>3rd year</v>
          </cell>
        </row>
        <row r="183">
          <cell r="A183">
            <v>40901</v>
          </cell>
          <cell r="G183" t="str">
            <v>3rd year</v>
          </cell>
        </row>
        <row r="184">
          <cell r="A184">
            <v>40902</v>
          </cell>
          <cell r="G184" t="str">
            <v>3rd year</v>
          </cell>
        </row>
        <row r="185">
          <cell r="A185">
            <v>40903</v>
          </cell>
          <cell r="G185" t="str">
            <v>3rd year</v>
          </cell>
        </row>
        <row r="186">
          <cell r="A186">
            <v>40904</v>
          </cell>
          <cell r="G186" t="str">
            <v>3rd year</v>
          </cell>
        </row>
        <row r="187">
          <cell r="A187">
            <v>40905</v>
          </cell>
          <cell r="G187" t="str">
            <v>3rd year</v>
          </cell>
        </row>
        <row r="188">
          <cell r="A188">
            <v>40906</v>
          </cell>
          <cell r="G188" t="str">
            <v>3rd year</v>
          </cell>
        </row>
        <row r="189">
          <cell r="A189">
            <v>40907</v>
          </cell>
          <cell r="G189" t="str">
            <v>3rd year</v>
          </cell>
        </row>
        <row r="190">
          <cell r="A190">
            <v>40908</v>
          </cell>
          <cell r="G190" t="str">
            <v>3rd year</v>
          </cell>
        </row>
        <row r="191">
          <cell r="A191">
            <v>40909</v>
          </cell>
          <cell r="G191" t="str">
            <v>3rd year</v>
          </cell>
        </row>
        <row r="192">
          <cell r="A192">
            <v>40910</v>
          </cell>
          <cell r="G192" t="str">
            <v>3rd year</v>
          </cell>
        </row>
        <row r="193">
          <cell r="A193">
            <v>40911</v>
          </cell>
          <cell r="G193" t="str">
            <v>3rd year</v>
          </cell>
        </row>
        <row r="194">
          <cell r="A194">
            <v>40912</v>
          </cell>
          <cell r="G194" t="str">
            <v>3rd year</v>
          </cell>
        </row>
        <row r="195">
          <cell r="A195">
            <v>40913</v>
          </cell>
          <cell r="G195" t="str">
            <v>3rd year</v>
          </cell>
        </row>
        <row r="196">
          <cell r="A196">
            <v>40914</v>
          </cell>
          <cell r="G196" t="str">
            <v>3rd year</v>
          </cell>
        </row>
        <row r="197">
          <cell r="A197">
            <v>40915</v>
          </cell>
          <cell r="G197" t="str">
            <v>3rd year</v>
          </cell>
        </row>
        <row r="198">
          <cell r="A198">
            <v>40916</v>
          </cell>
          <cell r="G198" t="str">
            <v>3rd year</v>
          </cell>
        </row>
        <row r="199">
          <cell r="A199">
            <v>40917</v>
          </cell>
          <cell r="G199" t="str">
            <v>3rd year</v>
          </cell>
        </row>
        <row r="200">
          <cell r="A200">
            <v>40918</v>
          </cell>
          <cell r="G200" t="str">
            <v>3rd year</v>
          </cell>
        </row>
        <row r="201">
          <cell r="A201">
            <v>40919</v>
          </cell>
          <cell r="G201" t="str">
            <v>3rd year</v>
          </cell>
        </row>
        <row r="202">
          <cell r="A202">
            <v>40920</v>
          </cell>
          <cell r="G202" t="str">
            <v>3rd year</v>
          </cell>
        </row>
        <row r="203">
          <cell r="A203">
            <v>40921</v>
          </cell>
          <cell r="G203" t="str">
            <v>3rd year</v>
          </cell>
        </row>
        <row r="204">
          <cell r="A204">
            <v>40922</v>
          </cell>
          <cell r="G204" t="str">
            <v>3rd year</v>
          </cell>
        </row>
        <row r="205">
          <cell r="A205">
            <v>40923</v>
          </cell>
          <cell r="G205" t="str">
            <v>3rd year</v>
          </cell>
        </row>
        <row r="206">
          <cell r="A206">
            <v>40924</v>
          </cell>
          <cell r="G206" t="str">
            <v>3rd year</v>
          </cell>
        </row>
        <row r="207">
          <cell r="A207">
            <v>40925</v>
          </cell>
          <cell r="G207" t="str">
            <v>3rd year</v>
          </cell>
        </row>
        <row r="208">
          <cell r="A208">
            <v>40926</v>
          </cell>
          <cell r="G208" t="str">
            <v>3rd year</v>
          </cell>
        </row>
        <row r="209">
          <cell r="A209">
            <v>40927</v>
          </cell>
          <cell r="G209" t="str">
            <v>3rd year</v>
          </cell>
        </row>
        <row r="210">
          <cell r="A210">
            <v>40928</v>
          </cell>
          <cell r="G210" t="str">
            <v>3rd year</v>
          </cell>
        </row>
        <row r="211">
          <cell r="A211">
            <v>40929</v>
          </cell>
          <cell r="G211" t="str">
            <v>3rd year</v>
          </cell>
        </row>
        <row r="212">
          <cell r="A212">
            <v>40930</v>
          </cell>
          <cell r="G212" t="str">
            <v>3rd year</v>
          </cell>
        </row>
        <row r="213">
          <cell r="A213">
            <v>40931</v>
          </cell>
          <cell r="G213" t="str">
            <v>3rd year</v>
          </cell>
        </row>
        <row r="214">
          <cell r="A214">
            <v>40932</v>
          </cell>
          <cell r="G214" t="str">
            <v>3rd year</v>
          </cell>
        </row>
        <row r="215">
          <cell r="A215">
            <v>40933</v>
          </cell>
          <cell r="G215" t="str">
            <v>3rd year</v>
          </cell>
        </row>
        <row r="216">
          <cell r="A216">
            <v>40934</v>
          </cell>
          <cell r="G216" t="str">
            <v>3rd year</v>
          </cell>
        </row>
        <row r="217">
          <cell r="A217">
            <v>40935</v>
          </cell>
          <cell r="G217" t="str">
            <v>3rd year</v>
          </cell>
        </row>
        <row r="218">
          <cell r="A218">
            <v>40936</v>
          </cell>
          <cell r="G218" t="str">
            <v>3rd year</v>
          </cell>
        </row>
        <row r="219">
          <cell r="A219">
            <v>40937</v>
          </cell>
          <cell r="G219" t="str">
            <v>3rd year</v>
          </cell>
        </row>
        <row r="220">
          <cell r="A220">
            <v>40938</v>
          </cell>
          <cell r="G220" t="str">
            <v>3rd year</v>
          </cell>
        </row>
        <row r="221">
          <cell r="A221">
            <v>40939</v>
          </cell>
          <cell r="G221" t="str">
            <v>3rd year</v>
          </cell>
        </row>
        <row r="222">
          <cell r="A222">
            <v>40940</v>
          </cell>
          <cell r="G222" t="str">
            <v>3rd year</v>
          </cell>
        </row>
        <row r="223">
          <cell r="A223">
            <v>40941</v>
          </cell>
          <cell r="G223" t="str">
            <v>3rd year</v>
          </cell>
        </row>
        <row r="224">
          <cell r="A224">
            <v>40942</v>
          </cell>
          <cell r="G224" t="str">
            <v>3rd year</v>
          </cell>
        </row>
        <row r="225">
          <cell r="A225">
            <v>40943</v>
          </cell>
          <cell r="G225" t="str">
            <v>3rd year</v>
          </cell>
        </row>
        <row r="226">
          <cell r="A226">
            <v>40944</v>
          </cell>
          <cell r="G226" t="str">
            <v>3rd year</v>
          </cell>
        </row>
        <row r="227">
          <cell r="A227">
            <v>40945</v>
          </cell>
          <cell r="G227" t="str">
            <v>3rd year</v>
          </cell>
        </row>
        <row r="228">
          <cell r="A228">
            <v>40946</v>
          </cell>
          <cell r="G228" t="str">
            <v>3rd year</v>
          </cell>
        </row>
        <row r="229">
          <cell r="A229">
            <v>40947</v>
          </cell>
          <cell r="G229" t="str">
            <v>3rd year</v>
          </cell>
        </row>
        <row r="230">
          <cell r="A230">
            <v>40948</v>
          </cell>
          <cell r="G230" t="str">
            <v>3rd year</v>
          </cell>
        </row>
        <row r="231">
          <cell r="A231">
            <v>40949</v>
          </cell>
          <cell r="G231" t="str">
            <v>3rd year</v>
          </cell>
        </row>
        <row r="232">
          <cell r="A232">
            <v>40950</v>
          </cell>
          <cell r="G232" t="str">
            <v>3rd year</v>
          </cell>
        </row>
        <row r="233">
          <cell r="A233">
            <v>40951</v>
          </cell>
          <cell r="G233" t="str">
            <v>3rd year</v>
          </cell>
        </row>
        <row r="234">
          <cell r="A234">
            <v>40952</v>
          </cell>
          <cell r="G234" t="str">
            <v>3rd year</v>
          </cell>
        </row>
        <row r="235">
          <cell r="A235">
            <v>40953</v>
          </cell>
          <cell r="G235" t="str">
            <v>3rd year</v>
          </cell>
        </row>
        <row r="236">
          <cell r="A236">
            <v>40954</v>
          </cell>
          <cell r="G236" t="str">
            <v>3rd year</v>
          </cell>
        </row>
        <row r="237">
          <cell r="A237">
            <v>40955</v>
          </cell>
          <cell r="G237" t="str">
            <v>3rd year</v>
          </cell>
        </row>
        <row r="238">
          <cell r="A238">
            <v>40956</v>
          </cell>
          <cell r="G238" t="str">
            <v>3rd year</v>
          </cell>
        </row>
        <row r="239">
          <cell r="A239">
            <v>40957</v>
          </cell>
          <cell r="G239" t="str">
            <v>3rd year</v>
          </cell>
        </row>
        <row r="240">
          <cell r="A240">
            <v>40958</v>
          </cell>
          <cell r="G240" t="str">
            <v>3rd year</v>
          </cell>
        </row>
        <row r="241">
          <cell r="A241">
            <v>40959</v>
          </cell>
          <cell r="G241" t="str">
            <v>3rd year</v>
          </cell>
        </row>
        <row r="242">
          <cell r="A242">
            <v>40960</v>
          </cell>
          <cell r="G242" t="str">
            <v>3rd year</v>
          </cell>
        </row>
        <row r="243">
          <cell r="A243">
            <v>40961</v>
          </cell>
          <cell r="G243" t="str">
            <v>3rd year</v>
          </cell>
        </row>
        <row r="244">
          <cell r="A244">
            <v>40962</v>
          </cell>
          <cell r="G244" t="str">
            <v>3rd year</v>
          </cell>
        </row>
        <row r="245">
          <cell r="A245">
            <v>40963</v>
          </cell>
          <cell r="G245" t="str">
            <v>3rd year</v>
          </cell>
        </row>
        <row r="246">
          <cell r="A246">
            <v>40964</v>
          </cell>
          <cell r="G246" t="str">
            <v>3rd year</v>
          </cell>
        </row>
        <row r="247">
          <cell r="A247">
            <v>40965</v>
          </cell>
          <cell r="G247" t="str">
            <v>3rd year</v>
          </cell>
        </row>
        <row r="248">
          <cell r="A248">
            <v>40966</v>
          </cell>
          <cell r="G248" t="str">
            <v>3rd year</v>
          </cell>
        </row>
        <row r="249">
          <cell r="A249">
            <v>40967</v>
          </cell>
          <cell r="G249" t="str">
            <v>3rd year</v>
          </cell>
        </row>
        <row r="250">
          <cell r="A250">
            <v>40968</v>
          </cell>
          <cell r="G250" t="str">
            <v>3rd year</v>
          </cell>
        </row>
        <row r="251">
          <cell r="A251">
            <v>40969</v>
          </cell>
          <cell r="G251" t="str">
            <v>3rd year</v>
          </cell>
        </row>
        <row r="252">
          <cell r="A252">
            <v>40970</v>
          </cell>
          <cell r="G252" t="str">
            <v>3rd year</v>
          </cell>
        </row>
        <row r="253">
          <cell r="A253">
            <v>40971</v>
          </cell>
          <cell r="G253" t="str">
            <v>3rd year</v>
          </cell>
        </row>
        <row r="254">
          <cell r="A254">
            <v>40972</v>
          </cell>
          <cell r="G254" t="str">
            <v>3rd year</v>
          </cell>
        </row>
        <row r="255">
          <cell r="A255">
            <v>40973</v>
          </cell>
          <cell r="G255" t="str">
            <v>3rd year</v>
          </cell>
        </row>
        <row r="256">
          <cell r="A256">
            <v>40974</v>
          </cell>
          <cell r="G256" t="str">
            <v>3rd year</v>
          </cell>
        </row>
        <row r="257">
          <cell r="A257">
            <v>40975</v>
          </cell>
          <cell r="G257" t="str">
            <v>3rd year</v>
          </cell>
        </row>
        <row r="258">
          <cell r="A258">
            <v>40976</v>
          </cell>
          <cell r="G258" t="str">
            <v>3rd year</v>
          </cell>
        </row>
        <row r="259">
          <cell r="A259">
            <v>40977</v>
          </cell>
          <cell r="G259" t="str">
            <v>3rd year</v>
          </cell>
        </row>
        <row r="260">
          <cell r="A260">
            <v>40978</v>
          </cell>
          <cell r="G260" t="str">
            <v>3rd year</v>
          </cell>
        </row>
        <row r="261">
          <cell r="A261">
            <v>40979</v>
          </cell>
          <cell r="G261" t="str">
            <v>3rd year</v>
          </cell>
        </row>
        <row r="262">
          <cell r="A262">
            <v>40980</v>
          </cell>
          <cell r="G262" t="str">
            <v>3rd year</v>
          </cell>
        </row>
        <row r="263">
          <cell r="A263">
            <v>40981</v>
          </cell>
          <cell r="G263" t="str">
            <v>3rd year</v>
          </cell>
        </row>
        <row r="264">
          <cell r="A264">
            <v>40982</v>
          </cell>
          <cell r="G264" t="str">
            <v>3rd year</v>
          </cell>
        </row>
        <row r="265">
          <cell r="A265">
            <v>40983</v>
          </cell>
          <cell r="G265" t="str">
            <v>3rd year</v>
          </cell>
        </row>
        <row r="266">
          <cell r="A266">
            <v>40984</v>
          </cell>
          <cell r="G266" t="str">
            <v>3rd year</v>
          </cell>
        </row>
        <row r="267">
          <cell r="A267">
            <v>40985</v>
          </cell>
          <cell r="G267" t="str">
            <v>3rd year</v>
          </cell>
        </row>
        <row r="268">
          <cell r="A268">
            <v>40986</v>
          </cell>
          <cell r="G268" t="str">
            <v>3rd year</v>
          </cell>
        </row>
        <row r="269">
          <cell r="A269">
            <v>40987</v>
          </cell>
          <cell r="G269" t="str">
            <v>3rd year</v>
          </cell>
        </row>
        <row r="270">
          <cell r="A270">
            <v>40988</v>
          </cell>
          <cell r="G270" t="str">
            <v>3rd year</v>
          </cell>
        </row>
        <row r="271">
          <cell r="A271">
            <v>40989</v>
          </cell>
          <cell r="G271" t="str">
            <v>3rd year</v>
          </cell>
        </row>
        <row r="272">
          <cell r="A272">
            <v>40990</v>
          </cell>
          <cell r="G272" t="str">
            <v>3rd year</v>
          </cell>
        </row>
        <row r="273">
          <cell r="A273">
            <v>40991</v>
          </cell>
          <cell r="G273" t="str">
            <v>3rd year</v>
          </cell>
        </row>
        <row r="274">
          <cell r="A274">
            <v>40992</v>
          </cell>
          <cell r="G274" t="str">
            <v>3rd year</v>
          </cell>
        </row>
        <row r="275">
          <cell r="A275">
            <v>40993</v>
          </cell>
          <cell r="G275" t="str">
            <v>3rd year</v>
          </cell>
        </row>
        <row r="276">
          <cell r="A276">
            <v>40994</v>
          </cell>
          <cell r="G276" t="str">
            <v>3rd year</v>
          </cell>
        </row>
        <row r="277">
          <cell r="A277">
            <v>40995</v>
          </cell>
          <cell r="G277" t="str">
            <v>3rd year</v>
          </cell>
        </row>
        <row r="278">
          <cell r="A278">
            <v>40996</v>
          </cell>
          <cell r="G278" t="str">
            <v>3rd year</v>
          </cell>
        </row>
        <row r="279">
          <cell r="A279">
            <v>40997</v>
          </cell>
          <cell r="G279" t="str">
            <v>3rd year</v>
          </cell>
        </row>
        <row r="280">
          <cell r="A280">
            <v>40998</v>
          </cell>
          <cell r="G280" t="str">
            <v>3rd year</v>
          </cell>
        </row>
        <row r="281">
          <cell r="A281">
            <v>40999</v>
          </cell>
          <cell r="G281" t="str">
            <v>3rd year</v>
          </cell>
        </row>
        <row r="282">
          <cell r="A282">
            <v>41000</v>
          </cell>
          <cell r="G282" t="str">
            <v>3rd year</v>
          </cell>
        </row>
        <row r="283">
          <cell r="A283">
            <v>41001</v>
          </cell>
          <cell r="G283" t="str">
            <v>3rd year</v>
          </cell>
        </row>
        <row r="284">
          <cell r="A284">
            <v>41002</v>
          </cell>
          <cell r="G284" t="str">
            <v>3rd year</v>
          </cell>
        </row>
        <row r="285">
          <cell r="A285">
            <v>41003</v>
          </cell>
          <cell r="G285" t="str">
            <v>3rd year</v>
          </cell>
        </row>
        <row r="286">
          <cell r="A286">
            <v>41004</v>
          </cell>
          <cell r="G286" t="str">
            <v>3rd year</v>
          </cell>
        </row>
        <row r="287">
          <cell r="A287">
            <v>41005</v>
          </cell>
          <cell r="G287" t="str">
            <v>3rd year</v>
          </cell>
        </row>
        <row r="288">
          <cell r="A288">
            <v>41006</v>
          </cell>
          <cell r="G288" t="str">
            <v>3rd year</v>
          </cell>
        </row>
        <row r="289">
          <cell r="A289">
            <v>41007</v>
          </cell>
          <cell r="G289" t="str">
            <v>3rd year</v>
          </cell>
        </row>
        <row r="290">
          <cell r="A290">
            <v>41008</v>
          </cell>
          <cell r="G290" t="str">
            <v>3rd year</v>
          </cell>
        </row>
        <row r="291">
          <cell r="A291">
            <v>41009</v>
          </cell>
          <cell r="G291" t="str">
            <v>3rd year</v>
          </cell>
        </row>
        <row r="292">
          <cell r="A292">
            <v>41010</v>
          </cell>
          <cell r="G292" t="str">
            <v>3rd year</v>
          </cell>
        </row>
        <row r="293">
          <cell r="A293">
            <v>41011</v>
          </cell>
          <cell r="G293" t="str">
            <v>3rd year</v>
          </cell>
        </row>
        <row r="294">
          <cell r="A294">
            <v>41012</v>
          </cell>
          <cell r="G294" t="str">
            <v>3rd year</v>
          </cell>
        </row>
        <row r="295">
          <cell r="A295">
            <v>41013</v>
          </cell>
          <cell r="G295" t="str">
            <v>3rd year</v>
          </cell>
        </row>
        <row r="296">
          <cell r="A296">
            <v>41014</v>
          </cell>
          <cell r="G296" t="str">
            <v>3rd year</v>
          </cell>
        </row>
        <row r="297">
          <cell r="A297">
            <v>41015</v>
          </cell>
          <cell r="G297" t="str">
            <v>3rd year</v>
          </cell>
        </row>
        <row r="298">
          <cell r="A298">
            <v>41016</v>
          </cell>
          <cell r="G298" t="str">
            <v>3rd year</v>
          </cell>
        </row>
        <row r="299">
          <cell r="A299">
            <v>41017</v>
          </cell>
          <cell r="G299" t="str">
            <v>3rd year</v>
          </cell>
        </row>
        <row r="300">
          <cell r="A300">
            <v>41018</v>
          </cell>
          <cell r="G300" t="str">
            <v>3rd year</v>
          </cell>
        </row>
        <row r="301">
          <cell r="A301">
            <v>41019</v>
          </cell>
          <cell r="G301" t="str">
            <v>3rd year</v>
          </cell>
        </row>
        <row r="302">
          <cell r="A302">
            <v>41020</v>
          </cell>
          <cell r="G302" t="str">
            <v>3rd year</v>
          </cell>
        </row>
        <row r="303">
          <cell r="A303">
            <v>41021</v>
          </cell>
          <cell r="G303" t="str">
            <v>3rd year</v>
          </cell>
        </row>
        <row r="304">
          <cell r="A304">
            <v>41022</v>
          </cell>
          <cell r="G304" t="str">
            <v>3rd year</v>
          </cell>
        </row>
        <row r="305">
          <cell r="A305">
            <v>41023</v>
          </cell>
          <cell r="G305" t="str">
            <v>3rd year</v>
          </cell>
        </row>
        <row r="306">
          <cell r="A306">
            <v>41024</v>
          </cell>
          <cell r="G306" t="str">
            <v>3rd year</v>
          </cell>
        </row>
        <row r="307">
          <cell r="A307">
            <v>41025</v>
          </cell>
          <cell r="G307" t="str">
            <v>3rd year</v>
          </cell>
        </row>
        <row r="308">
          <cell r="A308">
            <v>41026</v>
          </cell>
          <cell r="G308" t="str">
            <v>3rd year</v>
          </cell>
        </row>
        <row r="309">
          <cell r="A309">
            <v>41027</v>
          </cell>
          <cell r="G309" t="str">
            <v>3rd year</v>
          </cell>
        </row>
        <row r="310">
          <cell r="A310">
            <v>41028</v>
          </cell>
          <cell r="G310" t="str">
            <v>3rd year</v>
          </cell>
        </row>
        <row r="311">
          <cell r="A311">
            <v>41029</v>
          </cell>
          <cell r="G311" t="str">
            <v>3rd year</v>
          </cell>
        </row>
        <row r="312">
          <cell r="A312">
            <v>41030</v>
          </cell>
          <cell r="G312" t="str">
            <v>3rd year</v>
          </cell>
        </row>
        <row r="313">
          <cell r="A313">
            <v>41031</v>
          </cell>
          <cell r="G313" t="str">
            <v>3rd year</v>
          </cell>
        </row>
        <row r="314">
          <cell r="A314">
            <v>41032</v>
          </cell>
          <cell r="G314" t="str">
            <v>3rd year</v>
          </cell>
        </row>
        <row r="315">
          <cell r="A315">
            <v>41033</v>
          </cell>
          <cell r="G315" t="str">
            <v>3rd year</v>
          </cell>
        </row>
        <row r="316">
          <cell r="A316">
            <v>41034</v>
          </cell>
          <cell r="G316" t="str">
            <v>3rd year</v>
          </cell>
        </row>
        <row r="317">
          <cell r="A317">
            <v>41035</v>
          </cell>
          <cell r="G317" t="str">
            <v>3rd year</v>
          </cell>
        </row>
        <row r="318">
          <cell r="A318">
            <v>41036</v>
          </cell>
          <cell r="G318" t="str">
            <v>3rd year</v>
          </cell>
        </row>
        <row r="319">
          <cell r="A319">
            <v>41037</v>
          </cell>
          <cell r="G319" t="str">
            <v>3rd year</v>
          </cell>
        </row>
        <row r="320">
          <cell r="A320">
            <v>41038</v>
          </cell>
          <cell r="G320" t="str">
            <v>3rd year</v>
          </cell>
        </row>
        <row r="321">
          <cell r="A321">
            <v>41039</v>
          </cell>
          <cell r="G321" t="str">
            <v>3rd year</v>
          </cell>
        </row>
        <row r="322">
          <cell r="A322">
            <v>41040</v>
          </cell>
          <cell r="G322" t="str">
            <v>3rd year</v>
          </cell>
        </row>
        <row r="323">
          <cell r="A323">
            <v>41041</v>
          </cell>
          <cell r="G323" t="str">
            <v>3rd year</v>
          </cell>
        </row>
        <row r="324">
          <cell r="A324">
            <v>41042</v>
          </cell>
          <cell r="G324" t="str">
            <v>3rd year</v>
          </cell>
        </row>
        <row r="325">
          <cell r="A325">
            <v>41043</v>
          </cell>
          <cell r="G325" t="str">
            <v>3rd year</v>
          </cell>
        </row>
        <row r="326">
          <cell r="A326">
            <v>41044</v>
          </cell>
          <cell r="G326" t="str">
            <v>3rd year</v>
          </cell>
        </row>
        <row r="327">
          <cell r="A327">
            <v>41045</v>
          </cell>
          <cell r="G327" t="str">
            <v>3rd year</v>
          </cell>
        </row>
        <row r="328">
          <cell r="A328">
            <v>41046</v>
          </cell>
          <cell r="G328" t="str">
            <v>3rd year</v>
          </cell>
        </row>
        <row r="329">
          <cell r="A329">
            <v>41047</v>
          </cell>
          <cell r="G329" t="str">
            <v>3rd year</v>
          </cell>
        </row>
        <row r="330">
          <cell r="A330">
            <v>41048</v>
          </cell>
          <cell r="G330" t="str">
            <v>3rd year</v>
          </cell>
        </row>
        <row r="331">
          <cell r="A331">
            <v>41049</v>
          </cell>
          <cell r="G331" t="str">
            <v>3rd year</v>
          </cell>
        </row>
        <row r="332">
          <cell r="A332">
            <v>41050</v>
          </cell>
          <cell r="G332" t="str">
            <v>3rd year</v>
          </cell>
        </row>
        <row r="333">
          <cell r="A333">
            <v>41051</v>
          </cell>
          <cell r="G333" t="str">
            <v>3rd year</v>
          </cell>
        </row>
        <row r="334">
          <cell r="A334">
            <v>41052</v>
          </cell>
          <cell r="G334" t="str">
            <v>3rd year</v>
          </cell>
        </row>
        <row r="335">
          <cell r="A335">
            <v>41053</v>
          </cell>
          <cell r="G335" t="str">
            <v>3rd year</v>
          </cell>
        </row>
        <row r="336">
          <cell r="A336">
            <v>41054</v>
          </cell>
          <cell r="G336" t="str">
            <v>3rd year</v>
          </cell>
        </row>
        <row r="337">
          <cell r="A337">
            <v>41055</v>
          </cell>
          <cell r="G337" t="str">
            <v>3rd year</v>
          </cell>
        </row>
        <row r="338">
          <cell r="A338">
            <v>41056</v>
          </cell>
          <cell r="G338" t="str">
            <v>3rd year</v>
          </cell>
        </row>
        <row r="339">
          <cell r="A339">
            <v>41057</v>
          </cell>
          <cell r="G339" t="str">
            <v>3rd year</v>
          </cell>
        </row>
        <row r="340">
          <cell r="A340">
            <v>41058</v>
          </cell>
          <cell r="G340" t="str">
            <v>3rd year</v>
          </cell>
        </row>
        <row r="341">
          <cell r="A341">
            <v>41059</v>
          </cell>
          <cell r="G341" t="str">
            <v>3rd year</v>
          </cell>
        </row>
        <row r="342">
          <cell r="A342">
            <v>41060</v>
          </cell>
          <cell r="G342" t="str">
            <v>3rd year</v>
          </cell>
        </row>
        <row r="343">
          <cell r="A343">
            <v>41061</v>
          </cell>
          <cell r="G343" t="str">
            <v>3rd year</v>
          </cell>
        </row>
        <row r="344">
          <cell r="A344">
            <v>41062</v>
          </cell>
          <cell r="G344" t="str">
            <v>3rd year</v>
          </cell>
        </row>
        <row r="345">
          <cell r="A345">
            <v>41063</v>
          </cell>
          <cell r="G345" t="str">
            <v>3rd year</v>
          </cell>
        </row>
        <row r="346">
          <cell r="A346">
            <v>41064</v>
          </cell>
          <cell r="G346" t="str">
            <v>3rd year</v>
          </cell>
        </row>
        <row r="347">
          <cell r="A347">
            <v>41065</v>
          </cell>
          <cell r="G347" t="str">
            <v>3rd year</v>
          </cell>
        </row>
        <row r="348">
          <cell r="A348">
            <v>41066</v>
          </cell>
          <cell r="G348" t="str">
            <v>3rd year</v>
          </cell>
        </row>
        <row r="349">
          <cell r="A349">
            <v>41067</v>
          </cell>
          <cell r="G349" t="str">
            <v>3rd year</v>
          </cell>
        </row>
        <row r="350">
          <cell r="A350">
            <v>41068</v>
          </cell>
          <cell r="G350" t="str">
            <v>3rd year</v>
          </cell>
        </row>
        <row r="351">
          <cell r="A351">
            <v>41069</v>
          </cell>
          <cell r="G351" t="str">
            <v>3rd year</v>
          </cell>
        </row>
        <row r="352">
          <cell r="A352">
            <v>41070</v>
          </cell>
          <cell r="G352" t="str">
            <v>3rd year</v>
          </cell>
        </row>
        <row r="353">
          <cell r="A353">
            <v>41071</v>
          </cell>
          <cell r="G353" t="str">
            <v>3rd year</v>
          </cell>
        </row>
        <row r="354">
          <cell r="A354">
            <v>41072</v>
          </cell>
          <cell r="G354" t="str">
            <v>3rd year</v>
          </cell>
        </row>
        <row r="355">
          <cell r="A355">
            <v>41073</v>
          </cell>
          <cell r="G355" t="str">
            <v>3rd year</v>
          </cell>
        </row>
        <row r="356">
          <cell r="A356">
            <v>41074</v>
          </cell>
          <cell r="G356" t="str">
            <v>3rd year</v>
          </cell>
        </row>
        <row r="357">
          <cell r="A357">
            <v>41075</v>
          </cell>
          <cell r="G357" t="str">
            <v>3rd year</v>
          </cell>
        </row>
        <row r="358">
          <cell r="A358">
            <v>41076</v>
          </cell>
          <cell r="G358" t="str">
            <v>3rd year</v>
          </cell>
        </row>
        <row r="359">
          <cell r="A359">
            <v>41077</v>
          </cell>
          <cell r="G359" t="str">
            <v>3rd year</v>
          </cell>
        </row>
        <row r="360">
          <cell r="A360">
            <v>41078</v>
          </cell>
          <cell r="G360" t="str">
            <v>3rd year</v>
          </cell>
        </row>
        <row r="361">
          <cell r="A361">
            <v>41079</v>
          </cell>
          <cell r="G361" t="str">
            <v>3rd year</v>
          </cell>
        </row>
        <row r="362">
          <cell r="A362">
            <v>41080</v>
          </cell>
          <cell r="G362" t="str">
            <v>3rd year</v>
          </cell>
        </row>
        <row r="363">
          <cell r="A363">
            <v>41081</v>
          </cell>
          <cell r="G363" t="str">
            <v>3rd year</v>
          </cell>
        </row>
        <row r="364">
          <cell r="A364">
            <v>41082</v>
          </cell>
          <cell r="G364" t="str">
            <v>3rd year</v>
          </cell>
        </row>
        <row r="365">
          <cell r="A365">
            <v>41083</v>
          </cell>
          <cell r="G365" t="str">
            <v>3rd year</v>
          </cell>
        </row>
        <row r="366">
          <cell r="A366">
            <v>41084</v>
          </cell>
          <cell r="G366" t="str">
            <v>3rd year</v>
          </cell>
        </row>
        <row r="367">
          <cell r="A367">
            <v>41085</v>
          </cell>
          <cell r="G367" t="str">
            <v>3rd year</v>
          </cell>
        </row>
        <row r="368">
          <cell r="A368">
            <v>41086</v>
          </cell>
          <cell r="G368" t="str">
            <v>3rd year</v>
          </cell>
        </row>
        <row r="369">
          <cell r="A369">
            <v>41087</v>
          </cell>
          <cell r="G369" t="str">
            <v>3rd year</v>
          </cell>
        </row>
        <row r="370">
          <cell r="A370">
            <v>41088</v>
          </cell>
          <cell r="G370" t="str">
            <v>3rd year</v>
          </cell>
        </row>
        <row r="371">
          <cell r="A371">
            <v>41089</v>
          </cell>
          <cell r="G371" t="str">
            <v>3rd year</v>
          </cell>
        </row>
        <row r="372">
          <cell r="A372">
            <v>41090</v>
          </cell>
          <cell r="G372" t="str">
            <v>3rd year</v>
          </cell>
        </row>
        <row r="373">
          <cell r="A373">
            <v>41091</v>
          </cell>
          <cell r="G373" t="str">
            <v>2nd year</v>
          </cell>
        </row>
        <row r="374">
          <cell r="A374">
            <v>41092</v>
          </cell>
          <cell r="G374" t="str">
            <v>2nd year</v>
          </cell>
        </row>
        <row r="375">
          <cell r="A375">
            <v>41093</v>
          </cell>
          <cell r="G375" t="str">
            <v>2nd year</v>
          </cell>
        </row>
        <row r="376">
          <cell r="A376">
            <v>41094</v>
          </cell>
          <cell r="G376" t="str">
            <v>2nd year</v>
          </cell>
        </row>
        <row r="377">
          <cell r="A377">
            <v>41095</v>
          </cell>
          <cell r="G377" t="str">
            <v>2nd year</v>
          </cell>
        </row>
        <row r="378">
          <cell r="A378">
            <v>41096</v>
          </cell>
          <cell r="G378" t="str">
            <v>2nd year</v>
          </cell>
        </row>
        <row r="379">
          <cell r="A379">
            <v>41097</v>
          </cell>
          <cell r="G379" t="str">
            <v>2nd year</v>
          </cell>
        </row>
        <row r="380">
          <cell r="A380">
            <v>41098</v>
          </cell>
          <cell r="G380" t="str">
            <v>2nd year</v>
          </cell>
        </row>
        <row r="381">
          <cell r="A381">
            <v>41099</v>
          </cell>
          <cell r="G381" t="str">
            <v>2nd year</v>
          </cell>
        </row>
        <row r="382">
          <cell r="A382">
            <v>41100</v>
          </cell>
          <cell r="G382" t="str">
            <v>2nd year</v>
          </cell>
        </row>
        <row r="383">
          <cell r="A383">
            <v>41101</v>
          </cell>
          <cell r="G383" t="str">
            <v>2nd year</v>
          </cell>
        </row>
        <row r="384">
          <cell r="A384">
            <v>41102</v>
          </cell>
          <cell r="G384" t="str">
            <v>2nd year</v>
          </cell>
        </row>
        <row r="385">
          <cell r="A385">
            <v>41103</v>
          </cell>
          <cell r="G385" t="str">
            <v>2nd year</v>
          </cell>
        </row>
        <row r="386">
          <cell r="A386">
            <v>41104</v>
          </cell>
          <cell r="G386" t="str">
            <v>2nd year</v>
          </cell>
        </row>
        <row r="387">
          <cell r="A387">
            <v>41105</v>
          </cell>
          <cell r="G387" t="str">
            <v>2nd year</v>
          </cell>
        </row>
        <row r="388">
          <cell r="A388">
            <v>41106</v>
          </cell>
          <cell r="G388" t="str">
            <v>2nd year</v>
          </cell>
        </row>
        <row r="389">
          <cell r="A389">
            <v>41107</v>
          </cell>
          <cell r="G389" t="str">
            <v>2nd year</v>
          </cell>
        </row>
        <row r="390">
          <cell r="A390">
            <v>41108</v>
          </cell>
          <cell r="G390" t="str">
            <v>2nd year</v>
          </cell>
        </row>
        <row r="391">
          <cell r="A391">
            <v>41109</v>
          </cell>
          <cell r="G391" t="str">
            <v>2nd year</v>
          </cell>
        </row>
        <row r="392">
          <cell r="A392">
            <v>41110</v>
          </cell>
          <cell r="G392" t="str">
            <v>2nd year</v>
          </cell>
        </row>
        <row r="393">
          <cell r="A393">
            <v>41111</v>
          </cell>
          <cell r="G393" t="str">
            <v>2nd year</v>
          </cell>
        </row>
        <row r="394">
          <cell r="A394">
            <v>41112</v>
          </cell>
          <cell r="G394" t="str">
            <v>2nd year</v>
          </cell>
        </row>
        <row r="395">
          <cell r="A395">
            <v>41113</v>
          </cell>
          <cell r="G395" t="str">
            <v>2nd year</v>
          </cell>
        </row>
        <row r="396">
          <cell r="A396">
            <v>41114</v>
          </cell>
          <cell r="G396" t="str">
            <v>2nd year</v>
          </cell>
        </row>
        <row r="397">
          <cell r="A397">
            <v>41115</v>
          </cell>
          <cell r="G397" t="str">
            <v>2nd year</v>
          </cell>
        </row>
        <row r="398">
          <cell r="A398">
            <v>41116</v>
          </cell>
          <cell r="G398" t="str">
            <v>2nd year</v>
          </cell>
        </row>
        <row r="399">
          <cell r="A399">
            <v>41117</v>
          </cell>
          <cell r="G399" t="str">
            <v>2nd year</v>
          </cell>
        </row>
        <row r="400">
          <cell r="A400">
            <v>41118</v>
          </cell>
          <cell r="G400" t="str">
            <v>2nd year</v>
          </cell>
        </row>
        <row r="401">
          <cell r="A401">
            <v>41119</v>
          </cell>
          <cell r="G401" t="str">
            <v>2nd year</v>
          </cell>
        </row>
        <row r="402">
          <cell r="A402">
            <v>41120</v>
          </cell>
          <cell r="G402" t="str">
            <v>2nd year</v>
          </cell>
        </row>
        <row r="403">
          <cell r="A403">
            <v>41121</v>
          </cell>
          <cell r="G403" t="str">
            <v>2nd year</v>
          </cell>
        </row>
        <row r="404">
          <cell r="A404">
            <v>41122</v>
          </cell>
          <cell r="G404" t="str">
            <v>2nd year</v>
          </cell>
        </row>
        <row r="405">
          <cell r="A405">
            <v>41123</v>
          </cell>
          <cell r="G405" t="str">
            <v>2nd year</v>
          </cell>
        </row>
        <row r="406">
          <cell r="A406">
            <v>41124</v>
          </cell>
          <cell r="G406" t="str">
            <v>2nd year</v>
          </cell>
        </row>
        <row r="407">
          <cell r="A407">
            <v>41125</v>
          </cell>
          <cell r="G407" t="str">
            <v>2nd year</v>
          </cell>
        </row>
        <row r="408">
          <cell r="A408">
            <v>41126</v>
          </cell>
          <cell r="G408" t="str">
            <v>2nd year</v>
          </cell>
        </row>
        <row r="409">
          <cell r="A409">
            <v>41127</v>
          </cell>
          <cell r="G409" t="str">
            <v>2nd year</v>
          </cell>
        </row>
        <row r="410">
          <cell r="A410">
            <v>41128</v>
          </cell>
          <cell r="G410" t="str">
            <v>2nd year</v>
          </cell>
        </row>
        <row r="411">
          <cell r="A411">
            <v>41129</v>
          </cell>
          <cell r="G411" t="str">
            <v>2nd year</v>
          </cell>
        </row>
        <row r="412">
          <cell r="A412">
            <v>41130</v>
          </cell>
          <cell r="G412" t="str">
            <v>2nd year</v>
          </cell>
        </row>
        <row r="413">
          <cell r="A413">
            <v>41131</v>
          </cell>
          <cell r="G413" t="str">
            <v>2nd year</v>
          </cell>
        </row>
        <row r="414">
          <cell r="A414">
            <v>41132</v>
          </cell>
          <cell r="G414" t="str">
            <v>2nd year</v>
          </cell>
        </row>
        <row r="415">
          <cell r="A415">
            <v>41133</v>
          </cell>
          <cell r="G415" t="str">
            <v>2nd year</v>
          </cell>
        </row>
        <row r="416">
          <cell r="A416">
            <v>41134</v>
          </cell>
          <cell r="G416" t="str">
            <v>2nd year</v>
          </cell>
        </row>
        <row r="417">
          <cell r="A417">
            <v>41135</v>
          </cell>
          <cell r="G417" t="str">
            <v>2nd year</v>
          </cell>
        </row>
        <row r="418">
          <cell r="A418">
            <v>41136</v>
          </cell>
          <cell r="G418" t="str">
            <v>2nd year</v>
          </cell>
        </row>
        <row r="419">
          <cell r="A419">
            <v>41137</v>
          </cell>
          <cell r="G419" t="str">
            <v>2nd year</v>
          </cell>
        </row>
        <row r="420">
          <cell r="A420">
            <v>41138</v>
          </cell>
          <cell r="G420" t="str">
            <v>2nd year</v>
          </cell>
        </row>
        <row r="421">
          <cell r="A421">
            <v>41139</v>
          </cell>
          <cell r="G421" t="str">
            <v>2nd year</v>
          </cell>
        </row>
        <row r="422">
          <cell r="A422">
            <v>41140</v>
          </cell>
          <cell r="G422" t="str">
            <v>2nd year</v>
          </cell>
        </row>
        <row r="423">
          <cell r="A423">
            <v>41141</v>
          </cell>
          <cell r="G423" t="str">
            <v>2nd year</v>
          </cell>
        </row>
        <row r="424">
          <cell r="A424">
            <v>41142</v>
          </cell>
          <cell r="G424" t="str">
            <v>2nd year</v>
          </cell>
        </row>
        <row r="425">
          <cell r="A425">
            <v>41143</v>
          </cell>
          <cell r="G425" t="str">
            <v>2nd year</v>
          </cell>
        </row>
        <row r="426">
          <cell r="A426">
            <v>41144</v>
          </cell>
          <cell r="G426" t="str">
            <v>2nd year</v>
          </cell>
        </row>
        <row r="427">
          <cell r="A427">
            <v>41145</v>
          </cell>
          <cell r="G427" t="str">
            <v>2nd year</v>
          </cell>
        </row>
        <row r="428">
          <cell r="A428">
            <v>41146</v>
          </cell>
          <cell r="G428" t="str">
            <v>2nd year</v>
          </cell>
        </row>
        <row r="429">
          <cell r="A429">
            <v>41147</v>
          </cell>
          <cell r="G429" t="str">
            <v>2nd year</v>
          </cell>
        </row>
        <row r="430">
          <cell r="A430">
            <v>41148</v>
          </cell>
          <cell r="G430" t="str">
            <v>2nd year</v>
          </cell>
        </row>
        <row r="431">
          <cell r="A431">
            <v>41149</v>
          </cell>
          <cell r="G431" t="str">
            <v>2nd year</v>
          </cell>
        </row>
        <row r="432">
          <cell r="A432">
            <v>41150</v>
          </cell>
          <cell r="G432" t="str">
            <v>2nd year</v>
          </cell>
        </row>
        <row r="433">
          <cell r="A433">
            <v>41151</v>
          </cell>
          <cell r="G433" t="str">
            <v>2nd year</v>
          </cell>
        </row>
        <row r="434">
          <cell r="A434">
            <v>41152</v>
          </cell>
          <cell r="G434" t="str">
            <v>2nd year</v>
          </cell>
        </row>
        <row r="435">
          <cell r="A435">
            <v>41153</v>
          </cell>
          <cell r="G435" t="str">
            <v>2nd year</v>
          </cell>
        </row>
        <row r="436">
          <cell r="A436">
            <v>41154</v>
          </cell>
          <cell r="G436" t="str">
            <v>2nd year</v>
          </cell>
        </row>
        <row r="437">
          <cell r="A437">
            <v>41155</v>
          </cell>
          <cell r="G437" t="str">
            <v>2nd year</v>
          </cell>
        </row>
        <row r="438">
          <cell r="A438">
            <v>41156</v>
          </cell>
          <cell r="G438" t="str">
            <v>2nd year</v>
          </cell>
        </row>
        <row r="439">
          <cell r="A439">
            <v>41157</v>
          </cell>
          <cell r="G439" t="str">
            <v>2nd year</v>
          </cell>
        </row>
        <row r="440">
          <cell r="A440">
            <v>41158</v>
          </cell>
          <cell r="G440" t="str">
            <v>2nd year</v>
          </cell>
        </row>
        <row r="441">
          <cell r="A441">
            <v>41159</v>
          </cell>
          <cell r="G441" t="str">
            <v>2nd year</v>
          </cell>
        </row>
        <row r="442">
          <cell r="A442">
            <v>41160</v>
          </cell>
          <cell r="G442" t="str">
            <v>2nd year</v>
          </cell>
        </row>
        <row r="443">
          <cell r="A443">
            <v>41161</v>
          </cell>
          <cell r="G443" t="str">
            <v>2nd year</v>
          </cell>
        </row>
        <row r="444">
          <cell r="A444">
            <v>41162</v>
          </cell>
          <cell r="G444" t="str">
            <v>2nd year</v>
          </cell>
        </row>
        <row r="445">
          <cell r="A445">
            <v>41163</v>
          </cell>
          <cell r="G445" t="str">
            <v>2nd year</v>
          </cell>
        </row>
        <row r="446">
          <cell r="A446">
            <v>41164</v>
          </cell>
          <cell r="G446" t="str">
            <v>2nd year</v>
          </cell>
        </row>
        <row r="447">
          <cell r="A447">
            <v>41165</v>
          </cell>
          <cell r="G447" t="str">
            <v>2nd year</v>
          </cell>
        </row>
        <row r="448">
          <cell r="A448">
            <v>41166</v>
          </cell>
          <cell r="G448" t="str">
            <v>2nd year</v>
          </cell>
        </row>
        <row r="449">
          <cell r="A449">
            <v>41167</v>
          </cell>
          <cell r="G449" t="str">
            <v>2nd year</v>
          </cell>
        </row>
        <row r="450">
          <cell r="A450">
            <v>41168</v>
          </cell>
          <cell r="G450" t="str">
            <v>2nd year</v>
          </cell>
        </row>
        <row r="451">
          <cell r="A451">
            <v>41169</v>
          </cell>
          <cell r="G451" t="str">
            <v>2nd year</v>
          </cell>
        </row>
        <row r="452">
          <cell r="A452">
            <v>41170</v>
          </cell>
          <cell r="G452" t="str">
            <v>2nd year</v>
          </cell>
        </row>
        <row r="453">
          <cell r="A453">
            <v>41171</v>
          </cell>
          <cell r="G453" t="str">
            <v>2nd year</v>
          </cell>
        </row>
        <row r="454">
          <cell r="A454">
            <v>41172</v>
          </cell>
          <cell r="G454" t="str">
            <v>2nd year</v>
          </cell>
        </row>
        <row r="455">
          <cell r="A455">
            <v>41173</v>
          </cell>
          <cell r="G455" t="str">
            <v>2nd year</v>
          </cell>
        </row>
        <row r="456">
          <cell r="A456">
            <v>41174</v>
          </cell>
          <cell r="G456" t="str">
            <v>2nd year</v>
          </cell>
        </row>
        <row r="457">
          <cell r="A457">
            <v>41175</v>
          </cell>
          <cell r="G457" t="str">
            <v>2nd year</v>
          </cell>
        </row>
        <row r="458">
          <cell r="A458">
            <v>41176</v>
          </cell>
          <cell r="G458" t="str">
            <v>2nd year</v>
          </cell>
        </row>
        <row r="459">
          <cell r="A459">
            <v>41177</v>
          </cell>
          <cell r="G459" t="str">
            <v>2nd year</v>
          </cell>
        </row>
        <row r="460">
          <cell r="A460">
            <v>41178</v>
          </cell>
          <cell r="G460" t="str">
            <v>2nd year</v>
          </cell>
        </row>
        <row r="461">
          <cell r="A461">
            <v>41179</v>
          </cell>
          <cell r="G461" t="str">
            <v>2nd year</v>
          </cell>
        </row>
        <row r="462">
          <cell r="A462">
            <v>41180</v>
          </cell>
          <cell r="G462" t="str">
            <v>2nd year</v>
          </cell>
        </row>
        <row r="463">
          <cell r="A463">
            <v>41181</v>
          </cell>
          <cell r="G463" t="str">
            <v>2nd year</v>
          </cell>
        </row>
        <row r="464">
          <cell r="A464">
            <v>41182</v>
          </cell>
          <cell r="G464" t="str">
            <v>2nd year</v>
          </cell>
        </row>
        <row r="465">
          <cell r="A465">
            <v>41183</v>
          </cell>
          <cell r="G465" t="str">
            <v>2nd year</v>
          </cell>
        </row>
        <row r="466">
          <cell r="A466">
            <v>41184</v>
          </cell>
          <cell r="G466" t="str">
            <v>2nd year</v>
          </cell>
        </row>
        <row r="467">
          <cell r="A467">
            <v>41185</v>
          </cell>
          <cell r="G467" t="str">
            <v>2nd year</v>
          </cell>
        </row>
        <row r="468">
          <cell r="A468">
            <v>41186</v>
          </cell>
          <cell r="G468" t="str">
            <v>2nd year</v>
          </cell>
        </row>
        <row r="469">
          <cell r="A469">
            <v>41187</v>
          </cell>
          <cell r="G469" t="str">
            <v>2nd year</v>
          </cell>
        </row>
        <row r="470">
          <cell r="A470">
            <v>41188</v>
          </cell>
          <cell r="G470" t="str">
            <v>2nd year</v>
          </cell>
        </row>
        <row r="471">
          <cell r="A471">
            <v>41189</v>
          </cell>
          <cell r="G471" t="str">
            <v>2nd year</v>
          </cell>
        </row>
        <row r="472">
          <cell r="A472">
            <v>41190</v>
          </cell>
          <cell r="G472" t="str">
            <v>2nd year</v>
          </cell>
        </row>
        <row r="473">
          <cell r="A473">
            <v>41191</v>
          </cell>
          <cell r="G473" t="str">
            <v>2nd year</v>
          </cell>
        </row>
        <row r="474">
          <cell r="A474">
            <v>41192</v>
          </cell>
          <cell r="G474" t="str">
            <v>2nd year</v>
          </cell>
        </row>
        <row r="475">
          <cell r="A475">
            <v>41193</v>
          </cell>
          <cell r="G475" t="str">
            <v>2nd year</v>
          </cell>
        </row>
        <row r="476">
          <cell r="A476">
            <v>41194</v>
          </cell>
          <cell r="G476" t="str">
            <v>2nd year</v>
          </cell>
        </row>
        <row r="477">
          <cell r="A477">
            <v>41195</v>
          </cell>
          <cell r="G477" t="str">
            <v>2nd year</v>
          </cell>
        </row>
        <row r="478">
          <cell r="A478">
            <v>41196</v>
          </cell>
          <cell r="G478" t="str">
            <v>2nd year</v>
          </cell>
        </row>
        <row r="479">
          <cell r="A479">
            <v>41197</v>
          </cell>
          <cell r="G479" t="str">
            <v>2nd year</v>
          </cell>
        </row>
        <row r="480">
          <cell r="A480">
            <v>41198</v>
          </cell>
          <cell r="G480" t="str">
            <v>2nd year</v>
          </cell>
        </row>
        <row r="481">
          <cell r="A481">
            <v>41199</v>
          </cell>
          <cell r="G481" t="str">
            <v>2nd year</v>
          </cell>
        </row>
        <row r="482">
          <cell r="A482">
            <v>41200</v>
          </cell>
          <cell r="G482" t="str">
            <v>2nd year</v>
          </cell>
        </row>
        <row r="483">
          <cell r="A483">
            <v>41201</v>
          </cell>
          <cell r="G483" t="str">
            <v>2nd year</v>
          </cell>
        </row>
        <row r="484">
          <cell r="A484">
            <v>41202</v>
          </cell>
          <cell r="G484" t="str">
            <v>2nd year</v>
          </cell>
        </row>
        <row r="485">
          <cell r="A485">
            <v>41203</v>
          </cell>
          <cell r="G485" t="str">
            <v>2nd year</v>
          </cell>
        </row>
        <row r="486">
          <cell r="A486">
            <v>41204</v>
          </cell>
          <cell r="G486" t="str">
            <v>2nd year</v>
          </cell>
        </row>
        <row r="487">
          <cell r="A487">
            <v>41205</v>
          </cell>
          <cell r="G487" t="str">
            <v>2nd year</v>
          </cell>
        </row>
        <row r="488">
          <cell r="A488">
            <v>41206</v>
          </cell>
          <cell r="G488" t="str">
            <v>2nd year</v>
          </cell>
        </row>
        <row r="489">
          <cell r="A489">
            <v>41207</v>
          </cell>
          <cell r="G489" t="str">
            <v>2nd year</v>
          </cell>
        </row>
        <row r="490">
          <cell r="A490">
            <v>41208</v>
          </cell>
          <cell r="G490" t="str">
            <v>2nd year</v>
          </cell>
        </row>
        <row r="491">
          <cell r="A491">
            <v>41209</v>
          </cell>
          <cell r="G491" t="str">
            <v>2nd year</v>
          </cell>
        </row>
        <row r="492">
          <cell r="A492">
            <v>41210</v>
          </cell>
          <cell r="G492" t="str">
            <v>2nd year</v>
          </cell>
        </row>
        <row r="493">
          <cell r="A493">
            <v>41211</v>
          </cell>
          <cell r="G493" t="str">
            <v>2nd year</v>
          </cell>
        </row>
        <row r="494">
          <cell r="A494">
            <v>41212</v>
          </cell>
          <cell r="G494" t="str">
            <v>2nd year</v>
          </cell>
        </row>
        <row r="495">
          <cell r="A495">
            <v>41213</v>
          </cell>
          <cell r="G495" t="str">
            <v>2nd year</v>
          </cell>
        </row>
        <row r="496">
          <cell r="A496">
            <v>41214</v>
          </cell>
          <cell r="G496" t="str">
            <v>2nd year</v>
          </cell>
        </row>
        <row r="497">
          <cell r="A497">
            <v>41215</v>
          </cell>
          <cell r="G497" t="str">
            <v>2nd year</v>
          </cell>
        </row>
        <row r="498">
          <cell r="A498">
            <v>41216</v>
          </cell>
          <cell r="G498" t="str">
            <v>2nd year</v>
          </cell>
        </row>
        <row r="499">
          <cell r="A499">
            <v>41217</v>
          </cell>
          <cell r="G499" t="str">
            <v>2nd year</v>
          </cell>
        </row>
        <row r="500">
          <cell r="A500">
            <v>41218</v>
          </cell>
          <cell r="G500" t="str">
            <v>2nd year</v>
          </cell>
        </row>
        <row r="501">
          <cell r="A501">
            <v>41219</v>
          </cell>
          <cell r="G501" t="str">
            <v>2nd year</v>
          </cell>
        </row>
        <row r="502">
          <cell r="A502">
            <v>41220</v>
          </cell>
          <cell r="G502" t="str">
            <v>2nd year</v>
          </cell>
        </row>
        <row r="503">
          <cell r="A503">
            <v>41221</v>
          </cell>
          <cell r="G503" t="str">
            <v>2nd year</v>
          </cell>
        </row>
        <row r="504">
          <cell r="A504">
            <v>41222</v>
          </cell>
          <cell r="G504" t="str">
            <v>2nd year</v>
          </cell>
        </row>
        <row r="505">
          <cell r="A505">
            <v>41223</v>
          </cell>
          <cell r="G505" t="str">
            <v>2nd year</v>
          </cell>
        </row>
        <row r="506">
          <cell r="A506">
            <v>41224</v>
          </cell>
          <cell r="G506" t="str">
            <v>2nd year</v>
          </cell>
        </row>
        <row r="507">
          <cell r="A507">
            <v>41225</v>
          </cell>
          <cell r="G507" t="str">
            <v>2nd year</v>
          </cell>
        </row>
        <row r="508">
          <cell r="A508">
            <v>41226</v>
          </cell>
          <cell r="G508" t="str">
            <v>2nd year</v>
          </cell>
        </row>
        <row r="509">
          <cell r="A509">
            <v>41227</v>
          </cell>
          <cell r="G509" t="str">
            <v>2nd year</v>
          </cell>
        </row>
        <row r="510">
          <cell r="A510">
            <v>41228</v>
          </cell>
          <cell r="G510" t="str">
            <v>2nd year</v>
          </cell>
        </row>
        <row r="511">
          <cell r="A511">
            <v>41229</v>
          </cell>
          <cell r="G511" t="str">
            <v>2nd year</v>
          </cell>
        </row>
        <row r="512">
          <cell r="A512">
            <v>41230</v>
          </cell>
          <cell r="G512" t="str">
            <v>2nd year</v>
          </cell>
        </row>
        <row r="513">
          <cell r="A513">
            <v>41231</v>
          </cell>
          <cell r="G513" t="str">
            <v>2nd year</v>
          </cell>
        </row>
        <row r="514">
          <cell r="A514">
            <v>41232</v>
          </cell>
          <cell r="G514" t="str">
            <v>2nd year</v>
          </cell>
        </row>
        <row r="515">
          <cell r="A515">
            <v>41233</v>
          </cell>
          <cell r="G515" t="str">
            <v>2nd year</v>
          </cell>
        </row>
        <row r="516">
          <cell r="A516">
            <v>41234</v>
          </cell>
          <cell r="G516" t="str">
            <v>2nd year</v>
          </cell>
        </row>
        <row r="517">
          <cell r="A517">
            <v>41235</v>
          </cell>
          <cell r="G517" t="str">
            <v>2nd year</v>
          </cell>
        </row>
        <row r="518">
          <cell r="A518">
            <v>41236</v>
          </cell>
          <cell r="G518" t="str">
            <v>2nd year</v>
          </cell>
        </row>
        <row r="519">
          <cell r="A519">
            <v>41237</v>
          </cell>
          <cell r="G519" t="str">
            <v>2nd year</v>
          </cell>
        </row>
        <row r="520">
          <cell r="A520">
            <v>41238</v>
          </cell>
          <cell r="G520" t="str">
            <v>2nd year</v>
          </cell>
        </row>
        <row r="521">
          <cell r="A521">
            <v>41239</v>
          </cell>
          <cell r="G521" t="str">
            <v>2nd year</v>
          </cell>
        </row>
        <row r="522">
          <cell r="A522">
            <v>41240</v>
          </cell>
          <cell r="G522" t="str">
            <v>2nd year</v>
          </cell>
        </row>
        <row r="523">
          <cell r="A523">
            <v>41241</v>
          </cell>
          <cell r="G523" t="str">
            <v>2nd year</v>
          </cell>
        </row>
        <row r="524">
          <cell r="A524">
            <v>41242</v>
          </cell>
          <cell r="G524" t="str">
            <v>2nd year</v>
          </cell>
        </row>
        <row r="525">
          <cell r="A525">
            <v>41243</v>
          </cell>
          <cell r="G525" t="str">
            <v>2nd year</v>
          </cell>
        </row>
        <row r="526">
          <cell r="A526">
            <v>41244</v>
          </cell>
          <cell r="G526" t="str">
            <v>2nd year</v>
          </cell>
        </row>
        <row r="527">
          <cell r="A527">
            <v>41245</v>
          </cell>
          <cell r="G527" t="str">
            <v>2nd year</v>
          </cell>
        </row>
        <row r="528">
          <cell r="A528">
            <v>41246</v>
          </cell>
          <cell r="G528" t="str">
            <v>2nd year</v>
          </cell>
        </row>
        <row r="529">
          <cell r="A529">
            <v>41247</v>
          </cell>
          <cell r="G529" t="str">
            <v>2nd year</v>
          </cell>
        </row>
        <row r="530">
          <cell r="A530">
            <v>41248</v>
          </cell>
          <cell r="G530" t="str">
            <v>2nd year</v>
          </cell>
        </row>
        <row r="531">
          <cell r="A531">
            <v>41249</v>
          </cell>
          <cell r="G531" t="str">
            <v>2nd year</v>
          </cell>
        </row>
        <row r="532">
          <cell r="A532">
            <v>41250</v>
          </cell>
          <cell r="G532" t="str">
            <v>2nd year</v>
          </cell>
        </row>
        <row r="533">
          <cell r="A533">
            <v>41251</v>
          </cell>
          <cell r="G533" t="str">
            <v>2nd year</v>
          </cell>
        </row>
        <row r="534">
          <cell r="A534">
            <v>41252</v>
          </cell>
          <cell r="G534" t="str">
            <v>2nd year</v>
          </cell>
        </row>
        <row r="535">
          <cell r="A535">
            <v>41253</v>
          </cell>
          <cell r="G535" t="str">
            <v>2nd year</v>
          </cell>
        </row>
        <row r="536">
          <cell r="A536">
            <v>41254</v>
          </cell>
          <cell r="G536" t="str">
            <v>2nd year</v>
          </cell>
        </row>
        <row r="537">
          <cell r="A537">
            <v>41255</v>
          </cell>
          <cell r="G537" t="str">
            <v>2nd year</v>
          </cell>
        </row>
        <row r="538">
          <cell r="A538">
            <v>41256</v>
          </cell>
          <cell r="G538" t="str">
            <v>2nd year</v>
          </cell>
        </row>
        <row r="539">
          <cell r="A539">
            <v>41257</v>
          </cell>
          <cell r="G539" t="str">
            <v>2nd year</v>
          </cell>
        </row>
        <row r="540">
          <cell r="A540">
            <v>41258</v>
          </cell>
          <cell r="G540" t="str">
            <v>2nd year</v>
          </cell>
        </row>
        <row r="541">
          <cell r="A541">
            <v>41259</v>
          </cell>
          <cell r="G541" t="str">
            <v>2nd year</v>
          </cell>
        </row>
        <row r="542">
          <cell r="A542">
            <v>41260</v>
          </cell>
          <cell r="G542" t="str">
            <v>2nd year</v>
          </cell>
        </row>
        <row r="543">
          <cell r="A543">
            <v>41261</v>
          </cell>
          <cell r="G543" t="str">
            <v>2nd year</v>
          </cell>
        </row>
        <row r="544">
          <cell r="A544">
            <v>41262</v>
          </cell>
          <cell r="G544" t="str">
            <v>2nd year</v>
          </cell>
        </row>
        <row r="545">
          <cell r="A545">
            <v>41263</v>
          </cell>
          <cell r="G545" t="str">
            <v>2nd year</v>
          </cell>
        </row>
        <row r="546">
          <cell r="A546">
            <v>41264</v>
          </cell>
          <cell r="G546" t="str">
            <v>2nd year</v>
          </cell>
        </row>
        <row r="547">
          <cell r="A547">
            <v>41265</v>
          </cell>
          <cell r="G547" t="str">
            <v>2nd year</v>
          </cell>
        </row>
        <row r="548">
          <cell r="A548">
            <v>41266</v>
          </cell>
          <cell r="G548" t="str">
            <v>2nd year</v>
          </cell>
        </row>
        <row r="549">
          <cell r="A549">
            <v>41267</v>
          </cell>
          <cell r="G549" t="str">
            <v>2nd year</v>
          </cell>
        </row>
        <row r="550">
          <cell r="A550">
            <v>41268</v>
          </cell>
          <cell r="G550" t="str">
            <v>2nd year</v>
          </cell>
        </row>
        <row r="551">
          <cell r="A551">
            <v>41269</v>
          </cell>
          <cell r="G551" t="str">
            <v>2nd year</v>
          </cell>
        </row>
        <row r="552">
          <cell r="A552">
            <v>41270</v>
          </cell>
          <cell r="G552" t="str">
            <v>2nd year</v>
          </cell>
        </row>
        <row r="553">
          <cell r="A553">
            <v>41271</v>
          </cell>
          <cell r="G553" t="str">
            <v>2nd year</v>
          </cell>
        </row>
        <row r="554">
          <cell r="A554">
            <v>41272</v>
          </cell>
          <cell r="G554" t="str">
            <v>2nd year</v>
          </cell>
        </row>
        <row r="555">
          <cell r="A555">
            <v>41273</v>
          </cell>
          <cell r="G555" t="str">
            <v>2nd year</v>
          </cell>
        </row>
        <row r="556">
          <cell r="A556">
            <v>41274</v>
          </cell>
          <cell r="G556" t="str">
            <v>2nd year</v>
          </cell>
        </row>
        <row r="557">
          <cell r="A557">
            <v>41275</v>
          </cell>
          <cell r="G557" t="str">
            <v>2nd year</v>
          </cell>
        </row>
        <row r="558">
          <cell r="A558">
            <v>41276</v>
          </cell>
          <cell r="G558" t="str">
            <v>2nd year</v>
          </cell>
        </row>
        <row r="559">
          <cell r="A559">
            <v>41277</v>
          </cell>
          <cell r="G559" t="str">
            <v>2nd year</v>
          </cell>
        </row>
        <row r="560">
          <cell r="A560">
            <v>41278</v>
          </cell>
          <cell r="G560" t="str">
            <v>2nd year</v>
          </cell>
        </row>
        <row r="561">
          <cell r="A561">
            <v>41279</v>
          </cell>
          <cell r="G561" t="str">
            <v>2nd year</v>
          </cell>
        </row>
        <row r="562">
          <cell r="A562">
            <v>41280</v>
          </cell>
          <cell r="G562" t="str">
            <v>2nd year</v>
          </cell>
        </row>
        <row r="563">
          <cell r="A563">
            <v>41281</v>
          </cell>
          <cell r="G563" t="str">
            <v>2nd year</v>
          </cell>
        </row>
        <row r="564">
          <cell r="A564">
            <v>41282</v>
          </cell>
          <cell r="G564" t="str">
            <v>2nd year</v>
          </cell>
        </row>
        <row r="565">
          <cell r="A565">
            <v>41283</v>
          </cell>
          <cell r="G565" t="str">
            <v>2nd year</v>
          </cell>
        </row>
        <row r="566">
          <cell r="A566">
            <v>41284</v>
          </cell>
          <cell r="G566" t="str">
            <v>2nd year</v>
          </cell>
        </row>
        <row r="567">
          <cell r="A567">
            <v>41285</v>
          </cell>
          <cell r="G567" t="str">
            <v>2nd year</v>
          </cell>
        </row>
        <row r="568">
          <cell r="A568">
            <v>41286</v>
          </cell>
          <cell r="G568" t="str">
            <v>2nd year</v>
          </cell>
        </row>
        <row r="569">
          <cell r="A569">
            <v>41287</v>
          </cell>
          <cell r="G569" t="str">
            <v>2nd year</v>
          </cell>
        </row>
        <row r="570">
          <cell r="A570">
            <v>41288</v>
          </cell>
          <cell r="G570" t="str">
            <v>2nd year</v>
          </cell>
        </row>
        <row r="571">
          <cell r="A571">
            <v>41289</v>
          </cell>
          <cell r="G571" t="str">
            <v>2nd year</v>
          </cell>
        </row>
        <row r="572">
          <cell r="A572">
            <v>41290</v>
          </cell>
          <cell r="G572" t="str">
            <v>2nd year</v>
          </cell>
        </row>
        <row r="573">
          <cell r="A573">
            <v>41291</v>
          </cell>
          <cell r="G573" t="str">
            <v>2nd year</v>
          </cell>
        </row>
        <row r="574">
          <cell r="A574">
            <v>41292</v>
          </cell>
          <cell r="G574" t="str">
            <v>2nd year</v>
          </cell>
        </row>
        <row r="575">
          <cell r="A575">
            <v>41293</v>
          </cell>
          <cell r="G575" t="str">
            <v>2nd year</v>
          </cell>
        </row>
        <row r="576">
          <cell r="A576">
            <v>41294</v>
          </cell>
          <cell r="G576" t="str">
            <v>2nd year</v>
          </cell>
        </row>
        <row r="577">
          <cell r="A577">
            <v>41295</v>
          </cell>
          <cell r="G577" t="str">
            <v>2nd year</v>
          </cell>
        </row>
        <row r="578">
          <cell r="A578">
            <v>41296</v>
          </cell>
          <cell r="G578" t="str">
            <v>2nd year</v>
          </cell>
        </row>
        <row r="579">
          <cell r="A579">
            <v>41297</v>
          </cell>
          <cell r="G579" t="str">
            <v>2nd year</v>
          </cell>
        </row>
        <row r="580">
          <cell r="A580">
            <v>41298</v>
          </cell>
          <cell r="G580" t="str">
            <v>2nd year</v>
          </cell>
        </row>
        <row r="581">
          <cell r="A581">
            <v>41299</v>
          </cell>
          <cell r="G581" t="str">
            <v>2nd year</v>
          </cell>
        </row>
        <row r="582">
          <cell r="A582">
            <v>41300</v>
          </cell>
          <cell r="G582" t="str">
            <v>2nd year</v>
          </cell>
        </row>
        <row r="583">
          <cell r="A583">
            <v>41301</v>
          </cell>
          <cell r="G583" t="str">
            <v>2nd year</v>
          </cell>
        </row>
        <row r="584">
          <cell r="A584">
            <v>41302</v>
          </cell>
          <cell r="G584" t="str">
            <v>2nd year</v>
          </cell>
        </row>
        <row r="585">
          <cell r="A585">
            <v>41303</v>
          </cell>
          <cell r="G585" t="str">
            <v>2nd year</v>
          </cell>
        </row>
        <row r="586">
          <cell r="A586">
            <v>41304</v>
          </cell>
          <cell r="G586" t="str">
            <v>2nd year</v>
          </cell>
        </row>
        <row r="587">
          <cell r="A587">
            <v>41305</v>
          </cell>
          <cell r="G587" t="str">
            <v>2nd year</v>
          </cell>
        </row>
        <row r="588">
          <cell r="A588">
            <v>41306</v>
          </cell>
          <cell r="G588" t="str">
            <v>2nd year</v>
          </cell>
        </row>
        <row r="589">
          <cell r="A589">
            <v>41307</v>
          </cell>
          <cell r="G589" t="str">
            <v>2nd year</v>
          </cell>
        </row>
        <row r="590">
          <cell r="A590">
            <v>41308</v>
          </cell>
          <cell r="G590" t="str">
            <v>2nd year</v>
          </cell>
        </row>
        <row r="591">
          <cell r="A591">
            <v>41309</v>
          </cell>
          <cell r="G591" t="str">
            <v>2nd year</v>
          </cell>
        </row>
        <row r="592">
          <cell r="A592">
            <v>41310</v>
          </cell>
          <cell r="G592" t="str">
            <v>2nd year</v>
          </cell>
        </row>
        <row r="593">
          <cell r="A593">
            <v>41311</v>
          </cell>
          <cell r="G593" t="str">
            <v>2nd year</v>
          </cell>
        </row>
        <row r="594">
          <cell r="A594">
            <v>41312</v>
          </cell>
          <cell r="G594" t="str">
            <v>2nd year</v>
          </cell>
        </row>
        <row r="595">
          <cell r="A595">
            <v>41313</v>
          </cell>
          <cell r="G595" t="str">
            <v>2nd year</v>
          </cell>
        </row>
        <row r="596">
          <cell r="A596">
            <v>41314</v>
          </cell>
          <cell r="G596" t="str">
            <v>2nd year</v>
          </cell>
        </row>
        <row r="597">
          <cell r="A597">
            <v>41315</v>
          </cell>
          <cell r="G597" t="str">
            <v>2nd year</v>
          </cell>
        </row>
        <row r="598">
          <cell r="A598">
            <v>41316</v>
          </cell>
          <cell r="G598" t="str">
            <v>2nd year</v>
          </cell>
        </row>
        <row r="599">
          <cell r="A599">
            <v>41317</v>
          </cell>
          <cell r="G599" t="str">
            <v>2nd year</v>
          </cell>
        </row>
        <row r="600">
          <cell r="A600">
            <v>41318</v>
          </cell>
          <cell r="G600" t="str">
            <v>2nd year</v>
          </cell>
        </row>
        <row r="601">
          <cell r="A601">
            <v>41319</v>
          </cell>
          <cell r="G601" t="str">
            <v>2nd year</v>
          </cell>
        </row>
        <row r="602">
          <cell r="A602">
            <v>41320</v>
          </cell>
          <cell r="G602" t="str">
            <v>2nd year</v>
          </cell>
        </row>
        <row r="603">
          <cell r="A603">
            <v>41321</v>
          </cell>
          <cell r="G603" t="str">
            <v>2nd year</v>
          </cell>
        </row>
        <row r="604">
          <cell r="A604">
            <v>41322</v>
          </cell>
          <cell r="G604" t="str">
            <v>2nd year</v>
          </cell>
        </row>
        <row r="605">
          <cell r="A605">
            <v>41323</v>
          </cell>
          <cell r="G605" t="str">
            <v>2nd year</v>
          </cell>
        </row>
        <row r="606">
          <cell r="A606">
            <v>41324</v>
          </cell>
          <cell r="G606" t="str">
            <v>2nd year</v>
          </cell>
        </row>
        <row r="607">
          <cell r="A607">
            <v>41325</v>
          </cell>
          <cell r="G607" t="str">
            <v>2nd year</v>
          </cell>
        </row>
        <row r="608">
          <cell r="A608">
            <v>41326</v>
          </cell>
          <cell r="G608" t="str">
            <v>2nd year</v>
          </cell>
        </row>
        <row r="609">
          <cell r="A609">
            <v>41327</v>
          </cell>
          <cell r="G609" t="str">
            <v>2nd year</v>
          </cell>
        </row>
        <row r="610">
          <cell r="A610">
            <v>41328</v>
          </cell>
          <cell r="G610" t="str">
            <v>2nd year</v>
          </cell>
        </row>
        <row r="611">
          <cell r="A611">
            <v>41329</v>
          </cell>
          <cell r="G611" t="str">
            <v>2nd year</v>
          </cell>
        </row>
        <row r="612">
          <cell r="A612">
            <v>41330</v>
          </cell>
          <cell r="G612" t="str">
            <v>2nd year</v>
          </cell>
        </row>
        <row r="613">
          <cell r="A613">
            <v>41331</v>
          </cell>
          <cell r="G613" t="str">
            <v>2nd year</v>
          </cell>
        </row>
        <row r="614">
          <cell r="A614">
            <v>41332</v>
          </cell>
          <cell r="G614" t="str">
            <v>2nd year</v>
          </cell>
        </row>
        <row r="615">
          <cell r="A615">
            <v>41333</v>
          </cell>
          <cell r="G615" t="str">
            <v>2nd year</v>
          </cell>
        </row>
        <row r="616">
          <cell r="A616">
            <v>41334</v>
          </cell>
          <cell r="G616" t="str">
            <v>2nd year</v>
          </cell>
        </row>
        <row r="617">
          <cell r="A617">
            <v>41335</v>
          </cell>
          <cell r="G617" t="str">
            <v>2nd year</v>
          </cell>
        </row>
        <row r="618">
          <cell r="A618">
            <v>41336</v>
          </cell>
          <cell r="G618" t="str">
            <v>2nd year</v>
          </cell>
        </row>
        <row r="619">
          <cell r="A619">
            <v>41337</v>
          </cell>
          <cell r="G619" t="str">
            <v>2nd year</v>
          </cell>
        </row>
        <row r="620">
          <cell r="A620">
            <v>41338</v>
          </cell>
          <cell r="G620" t="str">
            <v>2nd year</v>
          </cell>
        </row>
        <row r="621">
          <cell r="A621">
            <v>41339</v>
          </cell>
          <cell r="G621" t="str">
            <v>2nd year</v>
          </cell>
        </row>
        <row r="622">
          <cell r="A622">
            <v>41340</v>
          </cell>
          <cell r="G622" t="str">
            <v>2nd year</v>
          </cell>
        </row>
        <row r="623">
          <cell r="A623">
            <v>41341</v>
          </cell>
          <cell r="G623" t="str">
            <v>2nd year</v>
          </cell>
        </row>
        <row r="624">
          <cell r="A624">
            <v>41342</v>
          </cell>
          <cell r="G624" t="str">
            <v>2nd year</v>
          </cell>
        </row>
        <row r="625">
          <cell r="A625">
            <v>41343</v>
          </cell>
          <cell r="G625" t="str">
            <v>2nd year</v>
          </cell>
        </row>
        <row r="626">
          <cell r="A626">
            <v>41344</v>
          </cell>
          <cell r="G626" t="str">
            <v>2nd year</v>
          </cell>
        </row>
        <row r="627">
          <cell r="A627">
            <v>41345</v>
          </cell>
          <cell r="G627" t="str">
            <v>2nd year</v>
          </cell>
        </row>
        <row r="628">
          <cell r="A628">
            <v>41346</v>
          </cell>
          <cell r="G628" t="str">
            <v>2nd year</v>
          </cell>
        </row>
        <row r="629">
          <cell r="A629">
            <v>41347</v>
          </cell>
          <cell r="G629" t="str">
            <v>2nd year</v>
          </cell>
        </row>
        <row r="630">
          <cell r="A630">
            <v>41348</v>
          </cell>
          <cell r="G630" t="str">
            <v>2nd year</v>
          </cell>
        </row>
        <row r="631">
          <cell r="A631">
            <v>41349</v>
          </cell>
          <cell r="G631" t="str">
            <v>2nd year</v>
          </cell>
        </row>
        <row r="632">
          <cell r="A632">
            <v>41350</v>
          </cell>
          <cell r="G632" t="str">
            <v>2nd year</v>
          </cell>
        </row>
        <row r="633">
          <cell r="A633">
            <v>41351</v>
          </cell>
          <cell r="G633" t="str">
            <v>2nd year</v>
          </cell>
        </row>
        <row r="634">
          <cell r="A634">
            <v>41352</v>
          </cell>
          <cell r="G634" t="str">
            <v>2nd year</v>
          </cell>
        </row>
        <row r="635">
          <cell r="A635">
            <v>41353</v>
          </cell>
          <cell r="G635" t="str">
            <v>2nd year</v>
          </cell>
        </row>
        <row r="636">
          <cell r="A636">
            <v>41354</v>
          </cell>
          <cell r="G636" t="str">
            <v>2nd year</v>
          </cell>
        </row>
        <row r="637">
          <cell r="A637">
            <v>41355</v>
          </cell>
          <cell r="G637" t="str">
            <v>2nd year</v>
          </cell>
        </row>
        <row r="638">
          <cell r="A638">
            <v>41356</v>
          </cell>
          <cell r="G638" t="str">
            <v>2nd year</v>
          </cell>
        </row>
        <row r="639">
          <cell r="A639">
            <v>41357</v>
          </cell>
          <cell r="G639" t="str">
            <v>2nd year</v>
          </cell>
        </row>
        <row r="640">
          <cell r="A640">
            <v>41358</v>
          </cell>
          <cell r="G640" t="str">
            <v>2nd year</v>
          </cell>
        </row>
        <row r="641">
          <cell r="A641">
            <v>41359</v>
          </cell>
          <cell r="G641" t="str">
            <v>2nd year</v>
          </cell>
        </row>
        <row r="642">
          <cell r="A642">
            <v>41360</v>
          </cell>
          <cell r="G642" t="str">
            <v>2nd year</v>
          </cell>
        </row>
        <row r="643">
          <cell r="A643">
            <v>41361</v>
          </cell>
          <cell r="G643" t="str">
            <v>2nd year</v>
          </cell>
        </row>
        <row r="644">
          <cell r="A644">
            <v>41362</v>
          </cell>
          <cell r="G644" t="str">
            <v>2nd year</v>
          </cell>
        </row>
        <row r="645">
          <cell r="A645">
            <v>41363</v>
          </cell>
          <cell r="G645" t="str">
            <v>2nd year</v>
          </cell>
        </row>
        <row r="646">
          <cell r="A646">
            <v>41364</v>
          </cell>
          <cell r="G646" t="str">
            <v>2nd year</v>
          </cell>
        </row>
        <row r="647">
          <cell r="A647">
            <v>41365</v>
          </cell>
          <cell r="G647" t="str">
            <v>2nd year</v>
          </cell>
        </row>
        <row r="648">
          <cell r="A648">
            <v>41366</v>
          </cell>
          <cell r="G648" t="str">
            <v>2nd year</v>
          </cell>
        </row>
        <row r="649">
          <cell r="A649">
            <v>41367</v>
          </cell>
          <cell r="G649" t="str">
            <v>2nd year</v>
          </cell>
        </row>
        <row r="650">
          <cell r="A650">
            <v>41368</v>
          </cell>
          <cell r="G650" t="str">
            <v>2nd year</v>
          </cell>
        </row>
        <row r="651">
          <cell r="A651">
            <v>41369</v>
          </cell>
          <cell r="G651" t="str">
            <v>2nd year</v>
          </cell>
        </row>
        <row r="652">
          <cell r="A652">
            <v>41370</v>
          </cell>
          <cell r="G652" t="str">
            <v>2nd year</v>
          </cell>
        </row>
        <row r="653">
          <cell r="A653">
            <v>41371</v>
          </cell>
          <cell r="G653" t="str">
            <v>2nd year</v>
          </cell>
        </row>
        <row r="654">
          <cell r="A654">
            <v>41372</v>
          </cell>
          <cell r="G654" t="str">
            <v>2nd year</v>
          </cell>
        </row>
        <row r="655">
          <cell r="A655">
            <v>41373</v>
          </cell>
          <cell r="G655" t="str">
            <v>2nd year</v>
          </cell>
        </row>
        <row r="656">
          <cell r="A656">
            <v>41374</v>
          </cell>
          <cell r="G656" t="str">
            <v>2nd year</v>
          </cell>
        </row>
        <row r="657">
          <cell r="A657">
            <v>41375</v>
          </cell>
          <cell r="G657" t="str">
            <v>2nd year</v>
          </cell>
        </row>
        <row r="658">
          <cell r="A658">
            <v>41376</v>
          </cell>
          <cell r="G658" t="str">
            <v>2nd year</v>
          </cell>
        </row>
        <row r="659">
          <cell r="A659">
            <v>41377</v>
          </cell>
          <cell r="G659" t="str">
            <v>2nd year</v>
          </cell>
        </row>
        <row r="660">
          <cell r="A660">
            <v>41378</v>
          </cell>
          <cell r="G660" t="str">
            <v>2nd year</v>
          </cell>
        </row>
        <row r="661">
          <cell r="A661">
            <v>41379</v>
          </cell>
          <cell r="G661" t="str">
            <v>2nd year</v>
          </cell>
        </row>
        <row r="662">
          <cell r="A662">
            <v>41380</v>
          </cell>
          <cell r="G662" t="str">
            <v>2nd year</v>
          </cell>
        </row>
        <row r="663">
          <cell r="A663">
            <v>41381</v>
          </cell>
          <cell r="G663" t="str">
            <v>2nd year</v>
          </cell>
        </row>
        <row r="664">
          <cell r="A664">
            <v>41382</v>
          </cell>
          <cell r="G664" t="str">
            <v>2nd year</v>
          </cell>
        </row>
        <row r="665">
          <cell r="A665">
            <v>41383</v>
          </cell>
          <cell r="G665" t="str">
            <v>2nd year</v>
          </cell>
        </row>
        <row r="666">
          <cell r="A666">
            <v>41384</v>
          </cell>
          <cell r="G666" t="str">
            <v>2nd year</v>
          </cell>
        </row>
        <row r="667">
          <cell r="A667">
            <v>41385</v>
          </cell>
          <cell r="G667" t="str">
            <v>2nd year</v>
          </cell>
        </row>
        <row r="668">
          <cell r="A668">
            <v>41386</v>
          </cell>
          <cell r="G668" t="str">
            <v>2nd year</v>
          </cell>
        </row>
        <row r="669">
          <cell r="A669">
            <v>41387</v>
          </cell>
          <cell r="G669" t="str">
            <v>2nd year</v>
          </cell>
        </row>
        <row r="670">
          <cell r="A670">
            <v>41388</v>
          </cell>
          <cell r="G670" t="str">
            <v>2nd year</v>
          </cell>
        </row>
        <row r="671">
          <cell r="A671">
            <v>41389</v>
          </cell>
          <cell r="G671" t="str">
            <v>2nd year</v>
          </cell>
        </row>
        <row r="672">
          <cell r="A672">
            <v>41390</v>
          </cell>
          <cell r="G672" t="str">
            <v>2nd year</v>
          </cell>
        </row>
        <row r="673">
          <cell r="A673">
            <v>41391</v>
          </cell>
          <cell r="G673" t="str">
            <v>2nd year</v>
          </cell>
        </row>
        <row r="674">
          <cell r="A674">
            <v>41392</v>
          </cell>
          <cell r="G674" t="str">
            <v>2nd year</v>
          </cell>
        </row>
        <row r="675">
          <cell r="A675">
            <v>41393</v>
          </cell>
          <cell r="G675" t="str">
            <v>2nd year</v>
          </cell>
        </row>
        <row r="676">
          <cell r="A676">
            <v>41394</v>
          </cell>
          <cell r="G676" t="str">
            <v>2nd year</v>
          </cell>
        </row>
        <row r="677">
          <cell r="A677">
            <v>41395</v>
          </cell>
          <cell r="G677" t="str">
            <v>2nd year</v>
          </cell>
        </row>
        <row r="678">
          <cell r="A678">
            <v>41396</v>
          </cell>
          <cell r="G678" t="str">
            <v>2nd year</v>
          </cell>
        </row>
        <row r="679">
          <cell r="A679">
            <v>41397</v>
          </cell>
          <cell r="G679" t="str">
            <v>2nd year</v>
          </cell>
        </row>
        <row r="680">
          <cell r="A680">
            <v>41398</v>
          </cell>
          <cell r="G680" t="str">
            <v>2nd year</v>
          </cell>
        </row>
        <row r="681">
          <cell r="A681">
            <v>41399</v>
          </cell>
          <cell r="G681" t="str">
            <v>2nd year</v>
          </cell>
        </row>
        <row r="682">
          <cell r="A682">
            <v>41400</v>
          </cell>
          <cell r="G682" t="str">
            <v>2nd year</v>
          </cell>
        </row>
        <row r="683">
          <cell r="A683">
            <v>41401</v>
          </cell>
          <cell r="G683" t="str">
            <v>2nd year</v>
          </cell>
        </row>
        <row r="684">
          <cell r="A684">
            <v>41402</v>
          </cell>
          <cell r="G684" t="str">
            <v>2nd year</v>
          </cell>
        </row>
        <row r="685">
          <cell r="A685">
            <v>41403</v>
          </cell>
          <cell r="G685" t="str">
            <v>2nd year</v>
          </cell>
        </row>
        <row r="686">
          <cell r="A686">
            <v>41404</v>
          </cell>
          <cell r="G686" t="str">
            <v>2nd year</v>
          </cell>
        </row>
        <row r="687">
          <cell r="A687">
            <v>41405</v>
          </cell>
          <cell r="G687" t="str">
            <v>2nd year</v>
          </cell>
        </row>
        <row r="688">
          <cell r="A688">
            <v>41406</v>
          </cell>
          <cell r="G688" t="str">
            <v>2nd year</v>
          </cell>
        </row>
        <row r="689">
          <cell r="A689">
            <v>41407</v>
          </cell>
          <cell r="G689" t="str">
            <v>2nd year</v>
          </cell>
        </row>
        <row r="690">
          <cell r="A690">
            <v>41408</v>
          </cell>
          <cell r="G690" t="str">
            <v>2nd year</v>
          </cell>
        </row>
        <row r="691">
          <cell r="A691">
            <v>41409</v>
          </cell>
          <cell r="G691" t="str">
            <v>2nd year</v>
          </cell>
        </row>
        <row r="692">
          <cell r="A692">
            <v>41410</v>
          </cell>
          <cell r="G692" t="str">
            <v>2nd year</v>
          </cell>
        </row>
        <row r="693">
          <cell r="A693">
            <v>41411</v>
          </cell>
          <cell r="G693" t="str">
            <v>2nd year</v>
          </cell>
        </row>
        <row r="694">
          <cell r="A694">
            <v>41412</v>
          </cell>
          <cell r="G694" t="str">
            <v>2nd year</v>
          </cell>
        </row>
        <row r="695">
          <cell r="A695">
            <v>41413</v>
          </cell>
          <cell r="G695" t="str">
            <v>2nd year</v>
          </cell>
        </row>
        <row r="696">
          <cell r="A696">
            <v>41414</v>
          </cell>
          <cell r="G696" t="str">
            <v>2nd year</v>
          </cell>
        </row>
        <row r="697">
          <cell r="A697">
            <v>41415</v>
          </cell>
          <cell r="G697" t="str">
            <v>2nd year</v>
          </cell>
        </row>
        <row r="698">
          <cell r="A698">
            <v>41416</v>
          </cell>
          <cell r="G698" t="str">
            <v>2nd year</v>
          </cell>
        </row>
        <row r="699">
          <cell r="A699">
            <v>41417</v>
          </cell>
          <cell r="G699" t="str">
            <v>2nd year</v>
          </cell>
        </row>
        <row r="700">
          <cell r="A700">
            <v>41418</v>
          </cell>
          <cell r="G700" t="str">
            <v>2nd year</v>
          </cell>
        </row>
        <row r="701">
          <cell r="A701">
            <v>41419</v>
          </cell>
          <cell r="G701" t="str">
            <v>2nd year</v>
          </cell>
        </row>
        <row r="702">
          <cell r="A702">
            <v>41420</v>
          </cell>
          <cell r="G702" t="str">
            <v>2nd year</v>
          </cell>
        </row>
        <row r="703">
          <cell r="A703">
            <v>41421</v>
          </cell>
          <cell r="G703" t="str">
            <v>2nd year</v>
          </cell>
        </row>
        <row r="704">
          <cell r="A704">
            <v>41422</v>
          </cell>
          <cell r="G704" t="str">
            <v>2nd year</v>
          </cell>
        </row>
        <row r="705">
          <cell r="A705">
            <v>41423</v>
          </cell>
          <cell r="G705" t="str">
            <v>2nd year</v>
          </cell>
        </row>
        <row r="706">
          <cell r="A706">
            <v>41424</v>
          </cell>
          <cell r="G706" t="str">
            <v>2nd year</v>
          </cell>
        </row>
        <row r="707">
          <cell r="A707">
            <v>41425</v>
          </cell>
          <cell r="G707" t="str">
            <v>2nd year</v>
          </cell>
        </row>
        <row r="708">
          <cell r="A708">
            <v>41426</v>
          </cell>
          <cell r="G708" t="str">
            <v>2nd year</v>
          </cell>
        </row>
        <row r="709">
          <cell r="A709">
            <v>41427</v>
          </cell>
          <cell r="G709" t="str">
            <v>2nd year</v>
          </cell>
        </row>
        <row r="710">
          <cell r="A710">
            <v>41428</v>
          </cell>
          <cell r="G710" t="str">
            <v>2nd year</v>
          </cell>
        </row>
        <row r="711">
          <cell r="A711">
            <v>41429</v>
          </cell>
          <cell r="G711" t="str">
            <v>2nd year</v>
          </cell>
        </row>
        <row r="712">
          <cell r="A712">
            <v>41430</v>
          </cell>
          <cell r="G712" t="str">
            <v>2nd year</v>
          </cell>
        </row>
        <row r="713">
          <cell r="A713">
            <v>41431</v>
          </cell>
          <cell r="G713" t="str">
            <v>2nd year</v>
          </cell>
        </row>
        <row r="714">
          <cell r="A714">
            <v>41432</v>
          </cell>
          <cell r="G714" t="str">
            <v>2nd year</v>
          </cell>
        </row>
        <row r="715">
          <cell r="A715">
            <v>41433</v>
          </cell>
          <cell r="G715" t="str">
            <v>2nd year</v>
          </cell>
        </row>
        <row r="716">
          <cell r="A716">
            <v>41434</v>
          </cell>
          <cell r="G716" t="str">
            <v>2nd year</v>
          </cell>
        </row>
        <row r="717">
          <cell r="A717">
            <v>41435</v>
          </cell>
          <cell r="G717" t="str">
            <v>2nd year</v>
          </cell>
        </row>
        <row r="718">
          <cell r="A718">
            <v>41436</v>
          </cell>
          <cell r="G718" t="str">
            <v>2nd year</v>
          </cell>
        </row>
        <row r="719">
          <cell r="A719">
            <v>41437</v>
          </cell>
          <cell r="G719" t="str">
            <v>2nd year</v>
          </cell>
        </row>
        <row r="720">
          <cell r="A720">
            <v>41438</v>
          </cell>
          <cell r="G720" t="str">
            <v>2nd year</v>
          </cell>
        </row>
        <row r="721">
          <cell r="A721">
            <v>41439</v>
          </cell>
          <cell r="G721" t="str">
            <v>2nd year</v>
          </cell>
        </row>
        <row r="722">
          <cell r="A722">
            <v>41440</v>
          </cell>
          <cell r="G722" t="str">
            <v>2nd year</v>
          </cell>
        </row>
        <row r="723">
          <cell r="A723">
            <v>41441</v>
          </cell>
          <cell r="G723" t="str">
            <v>2nd year</v>
          </cell>
        </row>
        <row r="724">
          <cell r="A724">
            <v>41442</v>
          </cell>
          <cell r="G724" t="str">
            <v>2nd year</v>
          </cell>
        </row>
        <row r="725">
          <cell r="A725">
            <v>41443</v>
          </cell>
          <cell r="G725" t="str">
            <v>2nd year</v>
          </cell>
        </row>
        <row r="726">
          <cell r="A726">
            <v>41444</v>
          </cell>
          <cell r="G726" t="str">
            <v>2nd year</v>
          </cell>
        </row>
        <row r="727">
          <cell r="A727">
            <v>41445</v>
          </cell>
          <cell r="G727" t="str">
            <v>2nd year</v>
          </cell>
        </row>
        <row r="728">
          <cell r="A728">
            <v>41446</v>
          </cell>
          <cell r="G728" t="str">
            <v>2nd year</v>
          </cell>
        </row>
        <row r="729">
          <cell r="A729">
            <v>41447</v>
          </cell>
          <cell r="G729" t="str">
            <v>2nd year</v>
          </cell>
        </row>
        <row r="730">
          <cell r="A730">
            <v>41448</v>
          </cell>
          <cell r="G730" t="str">
            <v>2nd year</v>
          </cell>
        </row>
        <row r="731">
          <cell r="A731">
            <v>41449</v>
          </cell>
          <cell r="G731" t="str">
            <v>2nd year</v>
          </cell>
        </row>
        <row r="732">
          <cell r="A732">
            <v>41450</v>
          </cell>
          <cell r="G732" t="str">
            <v>2nd year</v>
          </cell>
        </row>
        <row r="733">
          <cell r="A733">
            <v>41451</v>
          </cell>
          <cell r="G733" t="str">
            <v>2nd year</v>
          </cell>
        </row>
        <row r="734">
          <cell r="A734">
            <v>41452</v>
          </cell>
          <cell r="G734" t="str">
            <v>2nd year</v>
          </cell>
        </row>
        <row r="735">
          <cell r="A735">
            <v>41453</v>
          </cell>
          <cell r="G735" t="str">
            <v>2nd year</v>
          </cell>
        </row>
        <row r="736">
          <cell r="A736">
            <v>41454</v>
          </cell>
          <cell r="G736" t="str">
            <v>2nd year</v>
          </cell>
        </row>
        <row r="737">
          <cell r="A737">
            <v>41455</v>
          </cell>
          <cell r="G737" t="str">
            <v>2nd year</v>
          </cell>
        </row>
        <row r="738">
          <cell r="A738">
            <v>41456</v>
          </cell>
          <cell r="G738" t="str">
            <v>1st year</v>
          </cell>
        </row>
        <row r="739">
          <cell r="A739">
            <v>41457</v>
          </cell>
          <cell r="G739" t="str">
            <v>1st year</v>
          </cell>
        </row>
        <row r="740">
          <cell r="A740">
            <v>41458</v>
          </cell>
          <cell r="G740" t="str">
            <v>1st year</v>
          </cell>
        </row>
        <row r="741">
          <cell r="A741">
            <v>41459</v>
          </cell>
          <cell r="G741" t="str">
            <v>1st year</v>
          </cell>
        </row>
        <row r="742">
          <cell r="A742">
            <v>41460</v>
          </cell>
          <cell r="G742" t="str">
            <v>1st year</v>
          </cell>
        </row>
        <row r="743">
          <cell r="A743">
            <v>41461</v>
          </cell>
          <cell r="G743" t="str">
            <v>1st year</v>
          </cell>
        </row>
        <row r="744">
          <cell r="A744">
            <v>41462</v>
          </cell>
          <cell r="G744" t="str">
            <v>1st year</v>
          </cell>
        </row>
        <row r="745">
          <cell r="A745">
            <v>41463</v>
          </cell>
          <cell r="G745" t="str">
            <v>1st year</v>
          </cell>
        </row>
        <row r="746">
          <cell r="A746">
            <v>41464</v>
          </cell>
          <cell r="G746" t="str">
            <v>1st year</v>
          </cell>
        </row>
        <row r="747">
          <cell r="A747">
            <v>41465</v>
          </cell>
          <cell r="G747" t="str">
            <v>1st year</v>
          </cell>
        </row>
        <row r="748">
          <cell r="A748">
            <v>41466</v>
          </cell>
          <cell r="G748" t="str">
            <v>1st year</v>
          </cell>
        </row>
        <row r="749">
          <cell r="A749">
            <v>41467</v>
          </cell>
          <cell r="G749" t="str">
            <v>1st year</v>
          </cell>
        </row>
        <row r="750">
          <cell r="A750">
            <v>41468</v>
          </cell>
          <cell r="G750" t="str">
            <v>1st year</v>
          </cell>
        </row>
        <row r="751">
          <cell r="A751">
            <v>41469</v>
          </cell>
          <cell r="G751" t="str">
            <v>1st year</v>
          </cell>
        </row>
        <row r="752">
          <cell r="A752">
            <v>41470</v>
          </cell>
          <cell r="G752" t="str">
            <v>1st year</v>
          </cell>
        </row>
        <row r="753">
          <cell r="A753">
            <v>41471</v>
          </cell>
          <cell r="G753" t="str">
            <v>1st year</v>
          </cell>
        </row>
        <row r="754">
          <cell r="A754">
            <v>41472</v>
          </cell>
          <cell r="G754" t="str">
            <v>1st year</v>
          </cell>
        </row>
        <row r="755">
          <cell r="A755">
            <v>41473</v>
          </cell>
          <cell r="G755" t="str">
            <v>1st year</v>
          </cell>
        </row>
        <row r="756">
          <cell r="A756">
            <v>41474</v>
          </cell>
          <cell r="G756" t="str">
            <v>1st year</v>
          </cell>
        </row>
        <row r="757">
          <cell r="A757">
            <v>41475</v>
          </cell>
          <cell r="G757" t="str">
            <v>1st year</v>
          </cell>
        </row>
        <row r="758">
          <cell r="A758">
            <v>41476</v>
          </cell>
          <cell r="G758" t="str">
            <v>1st year</v>
          </cell>
        </row>
        <row r="759">
          <cell r="A759">
            <v>41477</v>
          </cell>
          <cell r="G759" t="str">
            <v>1st year</v>
          </cell>
        </row>
        <row r="760">
          <cell r="A760">
            <v>41478</v>
          </cell>
          <cell r="G760" t="str">
            <v>1st year</v>
          </cell>
        </row>
        <row r="761">
          <cell r="A761">
            <v>41479</v>
          </cell>
          <cell r="G761" t="str">
            <v>1st year</v>
          </cell>
        </row>
        <row r="762">
          <cell r="A762">
            <v>41480</v>
          </cell>
          <cell r="G762" t="str">
            <v>1st year</v>
          </cell>
        </row>
        <row r="763">
          <cell r="A763">
            <v>41481</v>
          </cell>
          <cell r="G763" t="str">
            <v>1st year</v>
          </cell>
        </row>
        <row r="764">
          <cell r="A764">
            <v>41482</v>
          </cell>
          <cell r="G764" t="str">
            <v>1st year</v>
          </cell>
        </row>
        <row r="765">
          <cell r="A765">
            <v>41483</v>
          </cell>
          <cell r="G765" t="str">
            <v>1st year</v>
          </cell>
        </row>
        <row r="766">
          <cell r="A766">
            <v>41484</v>
          </cell>
          <cell r="G766" t="str">
            <v>1st year</v>
          </cell>
        </row>
        <row r="767">
          <cell r="A767">
            <v>41485</v>
          </cell>
          <cell r="G767" t="str">
            <v>1st year</v>
          </cell>
        </row>
        <row r="768">
          <cell r="A768">
            <v>41486</v>
          </cell>
          <cell r="G768" t="str">
            <v>1st year</v>
          </cell>
        </row>
        <row r="769">
          <cell r="A769">
            <v>41487</v>
          </cell>
          <cell r="G769" t="str">
            <v>1st year</v>
          </cell>
        </row>
        <row r="770">
          <cell r="A770">
            <v>41488</v>
          </cell>
          <cell r="G770" t="str">
            <v>1st year</v>
          </cell>
        </row>
        <row r="771">
          <cell r="A771">
            <v>41489</v>
          </cell>
          <cell r="G771" t="str">
            <v>1st year</v>
          </cell>
        </row>
        <row r="772">
          <cell r="A772">
            <v>41490</v>
          </cell>
          <cell r="G772" t="str">
            <v>1st year</v>
          </cell>
        </row>
        <row r="773">
          <cell r="A773">
            <v>41491</v>
          </cell>
          <cell r="G773" t="str">
            <v>1st year</v>
          </cell>
        </row>
        <row r="774">
          <cell r="A774">
            <v>41492</v>
          </cell>
          <cell r="G774" t="str">
            <v>1st year</v>
          </cell>
        </row>
        <row r="775">
          <cell r="A775">
            <v>41493</v>
          </cell>
          <cell r="G775" t="str">
            <v>1st year</v>
          </cell>
        </row>
        <row r="776">
          <cell r="A776">
            <v>41494</v>
          </cell>
          <cell r="G776" t="str">
            <v>1st year</v>
          </cell>
        </row>
        <row r="777">
          <cell r="A777">
            <v>41495</v>
          </cell>
          <cell r="G777" t="str">
            <v>1st year</v>
          </cell>
        </row>
        <row r="778">
          <cell r="A778">
            <v>41496</v>
          </cell>
          <cell r="G778" t="str">
            <v>1st year</v>
          </cell>
        </row>
        <row r="779">
          <cell r="A779">
            <v>41497</v>
          </cell>
          <cell r="G779" t="str">
            <v>1st year</v>
          </cell>
        </row>
        <row r="780">
          <cell r="A780">
            <v>41498</v>
          </cell>
          <cell r="G780" t="str">
            <v>1st year</v>
          </cell>
        </row>
        <row r="781">
          <cell r="A781">
            <v>41499</v>
          </cell>
          <cell r="G781" t="str">
            <v>1st year</v>
          </cell>
        </row>
        <row r="782">
          <cell r="A782">
            <v>41500</v>
          </cell>
          <cell r="G782" t="str">
            <v>1st year</v>
          </cell>
        </row>
        <row r="783">
          <cell r="A783">
            <v>41501</v>
          </cell>
          <cell r="G783" t="str">
            <v>1st year</v>
          </cell>
        </row>
        <row r="784">
          <cell r="A784">
            <v>41502</v>
          </cell>
          <cell r="G784" t="str">
            <v>1st year</v>
          </cell>
        </row>
        <row r="785">
          <cell r="A785">
            <v>41503</v>
          </cell>
          <cell r="G785" t="str">
            <v>1st year</v>
          </cell>
        </row>
        <row r="786">
          <cell r="A786">
            <v>41504</v>
          </cell>
          <cell r="G786" t="str">
            <v>1st year</v>
          </cell>
        </row>
        <row r="787">
          <cell r="A787">
            <v>41505</v>
          </cell>
          <cell r="G787" t="str">
            <v>1st year</v>
          </cell>
        </row>
        <row r="788">
          <cell r="A788">
            <v>41506</v>
          </cell>
          <cell r="G788" t="str">
            <v>1st year</v>
          </cell>
        </row>
        <row r="789">
          <cell r="A789">
            <v>41507</v>
          </cell>
          <cell r="G789" t="str">
            <v>1st year</v>
          </cell>
        </row>
        <row r="790">
          <cell r="A790">
            <v>41508</v>
          </cell>
          <cell r="G790" t="str">
            <v>1st year</v>
          </cell>
        </row>
        <row r="791">
          <cell r="A791">
            <v>41509</v>
          </cell>
          <cell r="G791" t="str">
            <v>1st year</v>
          </cell>
        </row>
        <row r="792">
          <cell r="A792">
            <v>41510</v>
          </cell>
          <cell r="G792" t="str">
            <v>1st year</v>
          </cell>
        </row>
        <row r="793">
          <cell r="A793">
            <v>41511</v>
          </cell>
          <cell r="G793" t="str">
            <v>1st year</v>
          </cell>
        </row>
        <row r="794">
          <cell r="A794">
            <v>41512</v>
          </cell>
          <cell r="G794" t="str">
            <v>1st year</v>
          </cell>
        </row>
        <row r="795">
          <cell r="A795">
            <v>41513</v>
          </cell>
          <cell r="G795" t="str">
            <v>1st year</v>
          </cell>
        </row>
        <row r="796">
          <cell r="A796">
            <v>41514</v>
          </cell>
          <cell r="G796" t="str">
            <v>1st year</v>
          </cell>
        </row>
        <row r="797">
          <cell r="A797">
            <v>41515</v>
          </cell>
          <cell r="G797" t="str">
            <v>1st year</v>
          </cell>
        </row>
        <row r="798">
          <cell r="A798">
            <v>41516</v>
          </cell>
          <cell r="G798" t="str">
            <v>1st year</v>
          </cell>
        </row>
        <row r="799">
          <cell r="A799">
            <v>41517</v>
          </cell>
          <cell r="G799" t="str">
            <v>1st year</v>
          </cell>
        </row>
        <row r="800">
          <cell r="A800">
            <v>41518</v>
          </cell>
          <cell r="G800" t="str">
            <v>1st year</v>
          </cell>
        </row>
        <row r="801">
          <cell r="A801">
            <v>41519</v>
          </cell>
          <cell r="G801" t="str">
            <v>1st year</v>
          </cell>
        </row>
        <row r="802">
          <cell r="A802">
            <v>41520</v>
          </cell>
          <cell r="G802" t="str">
            <v>1st year</v>
          </cell>
        </row>
        <row r="803">
          <cell r="A803">
            <v>41521</v>
          </cell>
          <cell r="G803" t="str">
            <v>1st year</v>
          </cell>
        </row>
        <row r="804">
          <cell r="A804">
            <v>41522</v>
          </cell>
          <cell r="G804" t="str">
            <v>1st year</v>
          </cell>
        </row>
        <row r="805">
          <cell r="A805">
            <v>41523</v>
          </cell>
          <cell r="G805" t="str">
            <v>1st year</v>
          </cell>
        </row>
        <row r="806">
          <cell r="A806">
            <v>41524</v>
          </cell>
          <cell r="G806" t="str">
            <v>1st year</v>
          </cell>
        </row>
        <row r="807">
          <cell r="A807">
            <v>41525</v>
          </cell>
          <cell r="G807" t="str">
            <v>1st year</v>
          </cell>
        </row>
        <row r="808">
          <cell r="A808">
            <v>41526</v>
          </cell>
          <cell r="G808" t="str">
            <v>1st year</v>
          </cell>
        </row>
        <row r="809">
          <cell r="A809">
            <v>41527</v>
          </cell>
          <cell r="G809" t="str">
            <v>1st year</v>
          </cell>
        </row>
        <row r="810">
          <cell r="A810">
            <v>41528</v>
          </cell>
          <cell r="G810" t="str">
            <v>1st year</v>
          </cell>
        </row>
        <row r="811">
          <cell r="A811">
            <v>41529</v>
          </cell>
          <cell r="G811" t="str">
            <v>1st year</v>
          </cell>
        </row>
        <row r="812">
          <cell r="A812">
            <v>41530</v>
          </cell>
          <cell r="G812" t="str">
            <v>1st year</v>
          </cell>
        </row>
        <row r="813">
          <cell r="A813">
            <v>41531</v>
          </cell>
          <cell r="G813" t="str">
            <v>1st year</v>
          </cell>
        </row>
        <row r="814">
          <cell r="A814">
            <v>41532</v>
          </cell>
          <cell r="G814" t="str">
            <v>1st year</v>
          </cell>
        </row>
        <row r="815">
          <cell r="A815">
            <v>41533</v>
          </cell>
          <cell r="G815" t="str">
            <v>1st year</v>
          </cell>
        </row>
        <row r="816">
          <cell r="A816">
            <v>41534</v>
          </cell>
          <cell r="G816" t="str">
            <v>1st year</v>
          </cell>
        </row>
        <row r="817">
          <cell r="A817">
            <v>41535</v>
          </cell>
          <cell r="G817" t="str">
            <v>1st year</v>
          </cell>
        </row>
        <row r="818">
          <cell r="A818">
            <v>41536</v>
          </cell>
          <cell r="G818" t="str">
            <v>1st year</v>
          </cell>
        </row>
        <row r="819">
          <cell r="A819">
            <v>41537</v>
          </cell>
          <cell r="G819" t="str">
            <v>1st year</v>
          </cell>
        </row>
        <row r="820">
          <cell r="A820">
            <v>41538</v>
          </cell>
          <cell r="G820" t="str">
            <v>1st year</v>
          </cell>
        </row>
        <row r="821">
          <cell r="A821">
            <v>41539</v>
          </cell>
          <cell r="G821" t="str">
            <v>1st year</v>
          </cell>
        </row>
        <row r="822">
          <cell r="A822">
            <v>41540</v>
          </cell>
          <cell r="G822" t="str">
            <v>1st year</v>
          </cell>
        </row>
        <row r="823">
          <cell r="A823">
            <v>41541</v>
          </cell>
          <cell r="G823" t="str">
            <v>1st year</v>
          </cell>
        </row>
        <row r="824">
          <cell r="A824">
            <v>41542</v>
          </cell>
          <cell r="G824" t="str">
            <v>1st year</v>
          </cell>
        </row>
        <row r="825">
          <cell r="A825">
            <v>41543</v>
          </cell>
          <cell r="G825" t="str">
            <v>1st year</v>
          </cell>
        </row>
        <row r="826">
          <cell r="A826">
            <v>41544</v>
          </cell>
          <cell r="G826" t="str">
            <v>1st year</v>
          </cell>
        </row>
        <row r="827">
          <cell r="A827">
            <v>41545</v>
          </cell>
          <cell r="G827" t="str">
            <v>1st year</v>
          </cell>
        </row>
        <row r="828">
          <cell r="A828">
            <v>41546</v>
          </cell>
          <cell r="G828" t="str">
            <v>1st year</v>
          </cell>
        </row>
        <row r="829">
          <cell r="A829">
            <v>41547</v>
          </cell>
          <cell r="G829" t="str">
            <v>1st year</v>
          </cell>
        </row>
        <row r="830">
          <cell r="A830">
            <v>41548</v>
          </cell>
          <cell r="G830" t="str">
            <v>1st year</v>
          </cell>
        </row>
        <row r="831">
          <cell r="A831">
            <v>41549</v>
          </cell>
          <cell r="G831" t="str">
            <v>1st year</v>
          </cell>
        </row>
        <row r="832">
          <cell r="A832">
            <v>41550</v>
          </cell>
          <cell r="G832" t="str">
            <v>1st year</v>
          </cell>
        </row>
        <row r="833">
          <cell r="A833">
            <v>41551</v>
          </cell>
          <cell r="G833" t="str">
            <v>1st year</v>
          </cell>
        </row>
        <row r="834">
          <cell r="A834">
            <v>41552</v>
          </cell>
          <cell r="G834" t="str">
            <v>1st year</v>
          </cell>
        </row>
        <row r="835">
          <cell r="A835">
            <v>41553</v>
          </cell>
          <cell r="G835" t="str">
            <v>1st year</v>
          </cell>
        </row>
        <row r="836">
          <cell r="A836">
            <v>41554</v>
          </cell>
          <cell r="G836" t="str">
            <v>1st year</v>
          </cell>
        </row>
        <row r="837">
          <cell r="A837">
            <v>41555</v>
          </cell>
          <cell r="G837" t="str">
            <v>1st year</v>
          </cell>
        </row>
        <row r="838">
          <cell r="A838">
            <v>41556</v>
          </cell>
          <cell r="G838" t="str">
            <v>1st year</v>
          </cell>
        </row>
        <row r="839">
          <cell r="A839">
            <v>41557</v>
          </cell>
          <cell r="G839" t="str">
            <v>1st year</v>
          </cell>
        </row>
        <row r="840">
          <cell r="A840">
            <v>41558</v>
          </cell>
          <cell r="G840" t="str">
            <v>1st year</v>
          </cell>
        </row>
        <row r="841">
          <cell r="A841">
            <v>41559</v>
          </cell>
          <cell r="G841" t="str">
            <v>1st year</v>
          </cell>
        </row>
        <row r="842">
          <cell r="A842">
            <v>41560</v>
          </cell>
          <cell r="G842" t="str">
            <v>1st year</v>
          </cell>
        </row>
        <row r="843">
          <cell r="A843">
            <v>41561</v>
          </cell>
          <cell r="G843" t="str">
            <v>1st year</v>
          </cell>
        </row>
        <row r="844">
          <cell r="A844">
            <v>41562</v>
          </cell>
          <cell r="G844" t="str">
            <v>1st year</v>
          </cell>
        </row>
        <row r="845">
          <cell r="A845">
            <v>41563</v>
          </cell>
          <cell r="G845" t="str">
            <v>1st year</v>
          </cell>
        </row>
        <row r="846">
          <cell r="A846">
            <v>41564</v>
          </cell>
          <cell r="G846" t="str">
            <v>1st year</v>
          </cell>
        </row>
        <row r="847">
          <cell r="A847">
            <v>41565</v>
          </cell>
          <cell r="G847" t="str">
            <v>1st year</v>
          </cell>
        </row>
        <row r="848">
          <cell r="A848">
            <v>41566</v>
          </cell>
          <cell r="G848" t="str">
            <v>1st year</v>
          </cell>
        </row>
        <row r="849">
          <cell r="A849">
            <v>41567</v>
          </cell>
          <cell r="G849" t="str">
            <v>1st year</v>
          </cell>
        </row>
        <row r="850">
          <cell r="A850">
            <v>41568</v>
          </cell>
          <cell r="G850" t="str">
            <v>1st year</v>
          </cell>
        </row>
        <row r="851">
          <cell r="A851">
            <v>41569</v>
          </cell>
          <cell r="G851" t="str">
            <v>1st year</v>
          </cell>
        </row>
        <row r="852">
          <cell r="A852">
            <v>41570</v>
          </cell>
          <cell r="G852" t="str">
            <v>1st year</v>
          </cell>
        </row>
        <row r="853">
          <cell r="A853">
            <v>41571</v>
          </cell>
          <cell r="G853" t="str">
            <v>1st year</v>
          </cell>
        </row>
        <row r="854">
          <cell r="A854">
            <v>41572</v>
          </cell>
          <cell r="G854" t="str">
            <v>1st year</v>
          </cell>
        </row>
        <row r="855">
          <cell r="A855">
            <v>41573</v>
          </cell>
          <cell r="G855" t="str">
            <v>1st year</v>
          </cell>
        </row>
        <row r="856">
          <cell r="A856">
            <v>41574</v>
          </cell>
          <cell r="G856" t="str">
            <v>1st year</v>
          </cell>
        </row>
        <row r="857">
          <cell r="A857">
            <v>41575</v>
          </cell>
          <cell r="G857" t="str">
            <v>1st year</v>
          </cell>
        </row>
        <row r="858">
          <cell r="A858">
            <v>41576</v>
          </cell>
          <cell r="G858" t="str">
            <v>1st year</v>
          </cell>
        </row>
        <row r="859">
          <cell r="A859">
            <v>41577</v>
          </cell>
          <cell r="G859" t="str">
            <v>1st year</v>
          </cell>
        </row>
        <row r="860">
          <cell r="A860">
            <v>41578</v>
          </cell>
          <cell r="G860" t="str">
            <v>1st year</v>
          </cell>
        </row>
        <row r="861">
          <cell r="A861">
            <v>41579</v>
          </cell>
          <cell r="G861" t="str">
            <v>1st year</v>
          </cell>
        </row>
        <row r="862">
          <cell r="A862">
            <v>41580</v>
          </cell>
          <cell r="G862" t="str">
            <v>1st year</v>
          </cell>
        </row>
        <row r="863">
          <cell r="A863">
            <v>41581</v>
          </cell>
          <cell r="G863" t="str">
            <v>1st year</v>
          </cell>
        </row>
        <row r="864">
          <cell r="A864">
            <v>41582</v>
          </cell>
          <cell r="G864" t="str">
            <v>1st year</v>
          </cell>
        </row>
        <row r="865">
          <cell r="A865">
            <v>41583</v>
          </cell>
          <cell r="G865" t="str">
            <v>1st year</v>
          </cell>
        </row>
        <row r="866">
          <cell r="A866">
            <v>41584</v>
          </cell>
          <cell r="G866" t="str">
            <v>1st year</v>
          </cell>
        </row>
        <row r="867">
          <cell r="A867">
            <v>41585</v>
          </cell>
          <cell r="G867" t="str">
            <v>1st year</v>
          </cell>
        </row>
        <row r="868">
          <cell r="A868">
            <v>41586</v>
          </cell>
          <cell r="G868" t="str">
            <v>1st year</v>
          </cell>
        </row>
        <row r="869">
          <cell r="A869">
            <v>41587</v>
          </cell>
          <cell r="G869" t="str">
            <v>1st year</v>
          </cell>
        </row>
        <row r="870">
          <cell r="A870">
            <v>41588</v>
          </cell>
          <cell r="G870" t="str">
            <v>1st year</v>
          </cell>
        </row>
        <row r="871">
          <cell r="A871">
            <v>41589</v>
          </cell>
          <cell r="G871" t="str">
            <v>1st year</v>
          </cell>
        </row>
        <row r="872">
          <cell r="A872">
            <v>41590</v>
          </cell>
          <cell r="G872" t="str">
            <v>1st year</v>
          </cell>
        </row>
        <row r="873">
          <cell r="A873">
            <v>41591</v>
          </cell>
          <cell r="G873" t="str">
            <v>1st year</v>
          </cell>
        </row>
        <row r="874">
          <cell r="A874">
            <v>41592</v>
          </cell>
          <cell r="G874" t="str">
            <v>1st year</v>
          </cell>
        </row>
        <row r="875">
          <cell r="A875">
            <v>41593</v>
          </cell>
          <cell r="G875" t="str">
            <v>1st year</v>
          </cell>
        </row>
        <row r="876">
          <cell r="A876">
            <v>41594</v>
          </cell>
          <cell r="G876" t="str">
            <v>1st year</v>
          </cell>
        </row>
        <row r="877">
          <cell r="A877">
            <v>41595</v>
          </cell>
          <cell r="G877" t="str">
            <v>1st year</v>
          </cell>
        </row>
        <row r="878">
          <cell r="A878">
            <v>41596</v>
          </cell>
          <cell r="G878" t="str">
            <v>1st year</v>
          </cell>
        </row>
        <row r="879">
          <cell r="A879">
            <v>41597</v>
          </cell>
          <cell r="G879" t="str">
            <v>1st year</v>
          </cell>
        </row>
        <row r="880">
          <cell r="A880">
            <v>41598</v>
          </cell>
          <cell r="G880" t="str">
            <v>1st year</v>
          </cell>
        </row>
        <row r="881">
          <cell r="A881">
            <v>41599</v>
          </cell>
          <cell r="G881" t="str">
            <v>1st year</v>
          </cell>
        </row>
        <row r="882">
          <cell r="A882">
            <v>41600</v>
          </cell>
          <cell r="G882" t="str">
            <v>1st year</v>
          </cell>
        </row>
        <row r="883">
          <cell r="A883">
            <v>41601</v>
          </cell>
          <cell r="G883" t="str">
            <v>1st year</v>
          </cell>
        </row>
        <row r="884">
          <cell r="A884">
            <v>41602</v>
          </cell>
          <cell r="G884" t="str">
            <v>1st year</v>
          </cell>
        </row>
        <row r="885">
          <cell r="A885">
            <v>41603</v>
          </cell>
          <cell r="G885" t="str">
            <v>1st year</v>
          </cell>
        </row>
        <row r="886">
          <cell r="A886">
            <v>41604</v>
          </cell>
          <cell r="G886" t="str">
            <v>1st year</v>
          </cell>
        </row>
        <row r="887">
          <cell r="A887">
            <v>41605</v>
          </cell>
          <cell r="G887" t="str">
            <v>1st year</v>
          </cell>
        </row>
        <row r="888">
          <cell r="A888">
            <v>41606</v>
          </cell>
          <cell r="G888" t="str">
            <v>1st year</v>
          </cell>
        </row>
        <row r="889">
          <cell r="A889">
            <v>41607</v>
          </cell>
          <cell r="G889" t="str">
            <v>1st year</v>
          </cell>
        </row>
        <row r="890">
          <cell r="A890">
            <v>41608</v>
          </cell>
          <cell r="G890" t="str">
            <v>1st year</v>
          </cell>
        </row>
        <row r="891">
          <cell r="A891">
            <v>41609</v>
          </cell>
          <cell r="G891" t="str">
            <v>1st year</v>
          </cell>
        </row>
        <row r="892">
          <cell r="A892">
            <v>41610</v>
          </cell>
          <cell r="G892" t="str">
            <v>1st year</v>
          </cell>
        </row>
        <row r="893">
          <cell r="A893">
            <v>41611</v>
          </cell>
          <cell r="G893" t="str">
            <v>1st year</v>
          </cell>
        </row>
        <row r="894">
          <cell r="A894">
            <v>41612</v>
          </cell>
          <cell r="G894" t="str">
            <v>1st year</v>
          </cell>
        </row>
        <row r="895">
          <cell r="A895">
            <v>41613</v>
          </cell>
          <cell r="G895" t="str">
            <v>1st year</v>
          </cell>
        </row>
        <row r="896">
          <cell r="A896">
            <v>41614</v>
          </cell>
          <cell r="G896" t="str">
            <v>1st year</v>
          </cell>
        </row>
        <row r="897">
          <cell r="A897">
            <v>41615</v>
          </cell>
          <cell r="G897" t="str">
            <v>1st year</v>
          </cell>
        </row>
        <row r="898">
          <cell r="A898">
            <v>41616</v>
          </cell>
          <cell r="G898" t="str">
            <v>1st year</v>
          </cell>
        </row>
        <row r="899">
          <cell r="A899">
            <v>41617</v>
          </cell>
          <cell r="G899" t="str">
            <v>1st year</v>
          </cell>
        </row>
        <row r="900">
          <cell r="A900">
            <v>41618</v>
          </cell>
          <cell r="G900" t="str">
            <v>1st year</v>
          </cell>
        </row>
        <row r="901">
          <cell r="A901">
            <v>41619</v>
          </cell>
          <cell r="G901" t="str">
            <v>1st year</v>
          </cell>
        </row>
        <row r="902">
          <cell r="A902">
            <v>41620</v>
          </cell>
          <cell r="G902" t="str">
            <v>1st year</v>
          </cell>
        </row>
        <row r="903">
          <cell r="A903">
            <v>41621</v>
          </cell>
          <cell r="G903" t="str">
            <v>1st year</v>
          </cell>
        </row>
        <row r="904">
          <cell r="A904">
            <v>41622</v>
          </cell>
          <cell r="G904" t="str">
            <v>1st year</v>
          </cell>
        </row>
        <row r="905">
          <cell r="A905">
            <v>41623</v>
          </cell>
          <cell r="G905" t="str">
            <v>1st year</v>
          </cell>
        </row>
        <row r="906">
          <cell r="A906">
            <v>41624</v>
          </cell>
          <cell r="G906" t="str">
            <v>1st year</v>
          </cell>
        </row>
        <row r="907">
          <cell r="A907">
            <v>41625</v>
          </cell>
          <cell r="G907" t="str">
            <v>1st year</v>
          </cell>
        </row>
        <row r="908">
          <cell r="A908">
            <v>41626</v>
          </cell>
          <cell r="G908" t="str">
            <v>1st year</v>
          </cell>
        </row>
        <row r="909">
          <cell r="A909">
            <v>41627</v>
          </cell>
          <cell r="G909" t="str">
            <v>1st year</v>
          </cell>
        </row>
        <row r="910">
          <cell r="A910">
            <v>41628</v>
          </cell>
          <cell r="G910" t="str">
            <v>1st year</v>
          </cell>
        </row>
        <row r="911">
          <cell r="A911">
            <v>41629</v>
          </cell>
          <cell r="G911" t="str">
            <v>1st year</v>
          </cell>
        </row>
        <row r="912">
          <cell r="A912">
            <v>41630</v>
          </cell>
          <cell r="G912" t="str">
            <v>1st year</v>
          </cell>
        </row>
        <row r="913">
          <cell r="A913">
            <v>41631</v>
          </cell>
          <cell r="G913" t="str">
            <v>1st year</v>
          </cell>
        </row>
        <row r="914">
          <cell r="A914">
            <v>41632</v>
          </cell>
          <cell r="G914" t="str">
            <v>1st year</v>
          </cell>
        </row>
        <row r="915">
          <cell r="A915">
            <v>41633</v>
          </cell>
          <cell r="G915" t="str">
            <v>1st year</v>
          </cell>
        </row>
        <row r="916">
          <cell r="A916">
            <v>41634</v>
          </cell>
          <cell r="G916" t="str">
            <v>1st year</v>
          </cell>
        </row>
        <row r="917">
          <cell r="A917">
            <v>41635</v>
          </cell>
          <cell r="G917" t="str">
            <v>1st year</v>
          </cell>
        </row>
        <row r="918">
          <cell r="A918">
            <v>41636</v>
          </cell>
          <cell r="G918" t="str">
            <v>1st year</v>
          </cell>
        </row>
        <row r="919">
          <cell r="A919">
            <v>41637</v>
          </cell>
          <cell r="G919" t="str">
            <v>1st year</v>
          </cell>
        </row>
        <row r="920">
          <cell r="A920">
            <v>41638</v>
          </cell>
          <cell r="G920" t="str">
            <v>1st year</v>
          </cell>
        </row>
        <row r="921">
          <cell r="A921">
            <v>41639</v>
          </cell>
          <cell r="G921" t="str">
            <v>1st year</v>
          </cell>
        </row>
        <row r="922">
          <cell r="A922">
            <v>41640</v>
          </cell>
          <cell r="G922" t="str">
            <v>1st year</v>
          </cell>
        </row>
        <row r="923">
          <cell r="A923">
            <v>41641</v>
          </cell>
          <cell r="G923" t="str">
            <v>1st year</v>
          </cell>
        </row>
        <row r="924">
          <cell r="A924">
            <v>41642</v>
          </cell>
          <cell r="G924" t="str">
            <v>1st year</v>
          </cell>
        </row>
        <row r="925">
          <cell r="A925">
            <v>41643</v>
          </cell>
          <cell r="G925" t="str">
            <v>1st year</v>
          </cell>
        </row>
        <row r="926">
          <cell r="A926">
            <v>41644</v>
          </cell>
          <cell r="G926" t="str">
            <v>1st year</v>
          </cell>
        </row>
        <row r="927">
          <cell r="A927">
            <v>41645</v>
          </cell>
          <cell r="G927" t="str">
            <v>1st year</v>
          </cell>
        </row>
        <row r="928">
          <cell r="A928">
            <v>41646</v>
          </cell>
          <cell r="G928" t="str">
            <v>1st year</v>
          </cell>
        </row>
        <row r="929">
          <cell r="A929">
            <v>41647</v>
          </cell>
          <cell r="G929" t="str">
            <v>1st year</v>
          </cell>
        </row>
        <row r="930">
          <cell r="A930">
            <v>41648</v>
          </cell>
          <cell r="G930" t="str">
            <v>1st year</v>
          </cell>
        </row>
        <row r="931">
          <cell r="A931">
            <v>41649</v>
          </cell>
          <cell r="G931" t="str">
            <v>1st year</v>
          </cell>
        </row>
        <row r="932">
          <cell r="A932">
            <v>41650</v>
          </cell>
          <cell r="G932" t="str">
            <v>1st year</v>
          </cell>
        </row>
        <row r="933">
          <cell r="A933">
            <v>41651</v>
          </cell>
          <cell r="G933" t="str">
            <v>1st year</v>
          </cell>
        </row>
        <row r="934">
          <cell r="A934">
            <v>41652</v>
          </cell>
          <cell r="G934" t="str">
            <v>1st year</v>
          </cell>
        </row>
        <row r="935">
          <cell r="A935">
            <v>41653</v>
          </cell>
          <cell r="G935" t="str">
            <v>1st year</v>
          </cell>
        </row>
        <row r="936">
          <cell r="A936">
            <v>41654</v>
          </cell>
          <cell r="G936" t="str">
            <v>1st year</v>
          </cell>
        </row>
        <row r="937">
          <cell r="A937">
            <v>41655</v>
          </cell>
          <cell r="G937" t="str">
            <v>1st year</v>
          </cell>
        </row>
        <row r="938">
          <cell r="A938">
            <v>41656</v>
          </cell>
          <cell r="G938" t="str">
            <v>1st year</v>
          </cell>
        </row>
        <row r="939">
          <cell r="A939">
            <v>41657</v>
          </cell>
          <cell r="G939" t="str">
            <v>1st year</v>
          </cell>
        </row>
        <row r="940">
          <cell r="A940">
            <v>41658</v>
          </cell>
          <cell r="G940" t="str">
            <v>1st year</v>
          </cell>
        </row>
        <row r="941">
          <cell r="A941">
            <v>41659</v>
          </cell>
          <cell r="G941" t="str">
            <v>1st year</v>
          </cell>
        </row>
        <row r="942">
          <cell r="A942">
            <v>41660</v>
          </cell>
          <cell r="G942" t="str">
            <v>1st year</v>
          </cell>
        </row>
        <row r="943">
          <cell r="A943">
            <v>41661</v>
          </cell>
          <cell r="G943" t="str">
            <v>1st year</v>
          </cell>
        </row>
        <row r="944">
          <cell r="A944">
            <v>41662</v>
          </cell>
          <cell r="G944" t="str">
            <v>1st year</v>
          </cell>
        </row>
        <row r="945">
          <cell r="A945">
            <v>41663</v>
          </cell>
          <cell r="G945" t="str">
            <v>1st year</v>
          </cell>
        </row>
        <row r="946">
          <cell r="A946">
            <v>41664</v>
          </cell>
          <cell r="G946" t="str">
            <v>1st year</v>
          </cell>
        </row>
        <row r="947">
          <cell r="A947">
            <v>41665</v>
          </cell>
          <cell r="G947" t="str">
            <v>1st year</v>
          </cell>
        </row>
        <row r="948">
          <cell r="A948">
            <v>41666</v>
          </cell>
          <cell r="G948" t="str">
            <v>1st year</v>
          </cell>
        </row>
        <row r="949">
          <cell r="A949">
            <v>41667</v>
          </cell>
          <cell r="G949" t="str">
            <v>1st year</v>
          </cell>
        </row>
        <row r="950">
          <cell r="A950">
            <v>41668</v>
          </cell>
          <cell r="G950" t="str">
            <v>1st year</v>
          </cell>
        </row>
        <row r="951">
          <cell r="A951">
            <v>41669</v>
          </cell>
          <cell r="G951" t="str">
            <v>1st year</v>
          </cell>
        </row>
        <row r="952">
          <cell r="A952">
            <v>41670</v>
          </cell>
          <cell r="G952" t="str">
            <v>1st year</v>
          </cell>
        </row>
        <row r="953">
          <cell r="A953">
            <v>41671</v>
          </cell>
          <cell r="G953" t="str">
            <v>1st year</v>
          </cell>
        </row>
        <row r="954">
          <cell r="A954">
            <v>41672</v>
          </cell>
          <cell r="G954" t="str">
            <v>1st year</v>
          </cell>
        </row>
        <row r="955">
          <cell r="A955">
            <v>41673</v>
          </cell>
          <cell r="G955" t="str">
            <v>1st year</v>
          </cell>
        </row>
        <row r="956">
          <cell r="A956">
            <v>41674</v>
          </cell>
          <cell r="G956" t="str">
            <v>1st year</v>
          </cell>
        </row>
        <row r="957">
          <cell r="A957">
            <v>41675</v>
          </cell>
          <cell r="G957" t="str">
            <v>1st year</v>
          </cell>
        </row>
        <row r="958">
          <cell r="A958">
            <v>41676</v>
          </cell>
          <cell r="G958" t="str">
            <v>1st year</v>
          </cell>
        </row>
        <row r="959">
          <cell r="A959">
            <v>41677</v>
          </cell>
          <cell r="G959" t="str">
            <v>1st year</v>
          </cell>
        </row>
        <row r="960">
          <cell r="A960">
            <v>41678</v>
          </cell>
          <cell r="G960" t="str">
            <v>1st year</v>
          </cell>
        </row>
        <row r="961">
          <cell r="A961">
            <v>41679</v>
          </cell>
          <cell r="G961" t="str">
            <v>1st year</v>
          </cell>
        </row>
        <row r="962">
          <cell r="A962">
            <v>41680</v>
          </cell>
          <cell r="G962" t="str">
            <v>1st year</v>
          </cell>
        </row>
        <row r="963">
          <cell r="A963">
            <v>41681</v>
          </cell>
          <cell r="G963" t="str">
            <v>1st year</v>
          </cell>
        </row>
        <row r="964">
          <cell r="A964">
            <v>41682</v>
          </cell>
          <cell r="G964" t="str">
            <v>1st year</v>
          </cell>
        </row>
        <row r="965">
          <cell r="A965">
            <v>41683</v>
          </cell>
          <cell r="G965" t="str">
            <v>1st year</v>
          </cell>
        </row>
        <row r="966">
          <cell r="A966">
            <v>41684</v>
          </cell>
          <cell r="G966" t="str">
            <v>1st year</v>
          </cell>
        </row>
        <row r="967">
          <cell r="A967">
            <v>41685</v>
          </cell>
          <cell r="G967" t="str">
            <v>1st year</v>
          </cell>
        </row>
        <row r="968">
          <cell r="A968">
            <v>41686</v>
          </cell>
          <cell r="G968" t="str">
            <v>1st year</v>
          </cell>
        </row>
        <row r="969">
          <cell r="A969">
            <v>41687</v>
          </cell>
          <cell r="G969" t="str">
            <v>1st year</v>
          </cell>
        </row>
        <row r="970">
          <cell r="A970">
            <v>41688</v>
          </cell>
          <cell r="G970" t="str">
            <v>1st year</v>
          </cell>
        </row>
        <row r="971">
          <cell r="A971">
            <v>41689</v>
          </cell>
          <cell r="G971" t="str">
            <v>1st year</v>
          </cell>
        </row>
        <row r="972">
          <cell r="A972">
            <v>41690</v>
          </cell>
          <cell r="G972" t="str">
            <v>1st year</v>
          </cell>
        </row>
        <row r="973">
          <cell r="A973">
            <v>41691</v>
          </cell>
          <cell r="G973" t="str">
            <v>1st year</v>
          </cell>
        </row>
        <row r="974">
          <cell r="A974">
            <v>41692</v>
          </cell>
          <cell r="G974" t="str">
            <v>1st year</v>
          </cell>
        </row>
        <row r="975">
          <cell r="A975">
            <v>41693</v>
          </cell>
          <cell r="G975" t="str">
            <v>1st year</v>
          </cell>
        </row>
        <row r="976">
          <cell r="A976">
            <v>41694</v>
          </cell>
          <cell r="G976" t="str">
            <v>1st year</v>
          </cell>
        </row>
        <row r="977">
          <cell r="A977">
            <v>41695</v>
          </cell>
          <cell r="G977" t="str">
            <v>1st year</v>
          </cell>
        </row>
        <row r="978">
          <cell r="A978">
            <v>41696</v>
          </cell>
          <cell r="G978" t="str">
            <v>1st year</v>
          </cell>
        </row>
        <row r="979">
          <cell r="A979">
            <v>41697</v>
          </cell>
          <cell r="G979" t="str">
            <v>1st year</v>
          </cell>
        </row>
        <row r="980">
          <cell r="A980">
            <v>41698</v>
          </cell>
          <cell r="G980" t="str">
            <v>1st year</v>
          </cell>
        </row>
        <row r="981">
          <cell r="A981">
            <v>41699</v>
          </cell>
          <cell r="G981" t="str">
            <v>1st year</v>
          </cell>
        </row>
        <row r="982">
          <cell r="A982">
            <v>41700</v>
          </cell>
          <cell r="G982" t="str">
            <v>1st year</v>
          </cell>
        </row>
        <row r="983">
          <cell r="A983">
            <v>41701</v>
          </cell>
          <cell r="G983" t="str">
            <v>1st year</v>
          </cell>
        </row>
        <row r="984">
          <cell r="A984">
            <v>41702</v>
          </cell>
          <cell r="G984" t="str">
            <v>1st year</v>
          </cell>
        </row>
        <row r="985">
          <cell r="A985">
            <v>41703</v>
          </cell>
          <cell r="G985" t="str">
            <v>1st year</v>
          </cell>
        </row>
        <row r="986">
          <cell r="A986">
            <v>41704</v>
          </cell>
          <cell r="G986" t="str">
            <v>1st year</v>
          </cell>
        </row>
        <row r="987">
          <cell r="A987">
            <v>41705</v>
          </cell>
          <cell r="G987" t="str">
            <v>1st year</v>
          </cell>
        </row>
        <row r="988">
          <cell r="A988">
            <v>41706</v>
          </cell>
          <cell r="G988" t="str">
            <v>1st year</v>
          </cell>
        </row>
        <row r="989">
          <cell r="A989">
            <v>41707</v>
          </cell>
          <cell r="G989" t="str">
            <v>1st year</v>
          </cell>
        </row>
        <row r="990">
          <cell r="A990">
            <v>41708</v>
          </cell>
          <cell r="G990" t="str">
            <v>1st year</v>
          </cell>
        </row>
        <row r="991">
          <cell r="A991">
            <v>41709</v>
          </cell>
          <cell r="G991" t="str">
            <v>1st year</v>
          </cell>
        </row>
        <row r="992">
          <cell r="A992">
            <v>41710</v>
          </cell>
          <cell r="G992" t="str">
            <v>1st year</v>
          </cell>
        </row>
        <row r="993">
          <cell r="A993">
            <v>41711</v>
          </cell>
          <cell r="G993" t="str">
            <v>1st year</v>
          </cell>
        </row>
        <row r="994">
          <cell r="A994">
            <v>41712</v>
          </cell>
          <cell r="G994" t="str">
            <v>1st year</v>
          </cell>
        </row>
        <row r="995">
          <cell r="A995">
            <v>41713</v>
          </cell>
          <cell r="G995" t="str">
            <v>1st year</v>
          </cell>
        </row>
        <row r="996">
          <cell r="A996">
            <v>41714</v>
          </cell>
          <cell r="G996" t="str">
            <v>1st year</v>
          </cell>
        </row>
        <row r="997">
          <cell r="A997">
            <v>41715</v>
          </cell>
          <cell r="G997" t="str">
            <v>1st year</v>
          </cell>
        </row>
        <row r="998">
          <cell r="A998">
            <v>41716</v>
          </cell>
          <cell r="G998" t="str">
            <v>1st year</v>
          </cell>
        </row>
        <row r="999">
          <cell r="A999">
            <v>41717</v>
          </cell>
          <cell r="G999" t="str">
            <v>1st year</v>
          </cell>
        </row>
        <row r="1000">
          <cell r="A1000">
            <v>41718</v>
          </cell>
          <cell r="G1000" t="str">
            <v>1st year</v>
          </cell>
        </row>
        <row r="1001">
          <cell r="A1001">
            <v>41719</v>
          </cell>
          <cell r="G1001" t="str">
            <v>1st year</v>
          </cell>
        </row>
        <row r="1002">
          <cell r="A1002">
            <v>41720</v>
          </cell>
          <cell r="G1002" t="str">
            <v>1st year</v>
          </cell>
        </row>
        <row r="1003">
          <cell r="A1003">
            <v>41721</v>
          </cell>
          <cell r="G1003" t="str">
            <v>1st year</v>
          </cell>
        </row>
        <row r="1004">
          <cell r="A1004">
            <v>41722</v>
          </cell>
          <cell r="G1004" t="str">
            <v>1st year</v>
          </cell>
        </row>
        <row r="1005">
          <cell r="A1005">
            <v>41723</v>
          </cell>
          <cell r="G1005" t="str">
            <v>1st year</v>
          </cell>
        </row>
        <row r="1006">
          <cell r="A1006">
            <v>41724</v>
          </cell>
          <cell r="G1006" t="str">
            <v>1st year</v>
          </cell>
        </row>
        <row r="1007">
          <cell r="A1007">
            <v>41725</v>
          </cell>
          <cell r="G1007" t="str">
            <v>1st year</v>
          </cell>
        </row>
        <row r="1008">
          <cell r="A1008">
            <v>41726</v>
          </cell>
          <cell r="G1008" t="str">
            <v>1st year</v>
          </cell>
        </row>
        <row r="1009">
          <cell r="A1009">
            <v>41727</v>
          </cell>
          <cell r="G1009" t="str">
            <v>1st year</v>
          </cell>
        </row>
        <row r="1010">
          <cell r="A1010">
            <v>41728</v>
          </cell>
          <cell r="G1010" t="str">
            <v>1st year</v>
          </cell>
        </row>
        <row r="1011">
          <cell r="A1011">
            <v>41729</v>
          </cell>
          <cell r="G1011" t="str">
            <v>1st year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X"/>
      <sheetName val="Input from project list"/>
      <sheetName val="Calculator sheet"/>
      <sheetName val="Time setting"/>
      <sheetName val="Rampup and seasonality"/>
      <sheetName val="Explanation"/>
      <sheetName val="Explanation flat profile"/>
    </sheetNames>
    <sheetDataSet>
      <sheetData sheetId="0" refreshError="1"/>
      <sheetData sheetId="1">
        <row r="5">
          <cell r="AG5">
            <v>58.821803300000006</v>
          </cell>
          <cell r="BK5">
            <v>58.821803300000006</v>
          </cell>
          <cell r="CO5">
            <v>58.821803300000006</v>
          </cell>
          <cell r="CW5" t="str">
            <v>AT VA</v>
          </cell>
        </row>
        <row r="6">
          <cell r="AG6">
            <v>48.399281216224004</v>
          </cell>
          <cell r="BK6">
            <v>48.399281216224004</v>
          </cell>
          <cell r="CO6">
            <v>48.399281216224004</v>
          </cell>
          <cell r="CW6" t="str">
            <v>AT VA</v>
          </cell>
        </row>
        <row r="7">
          <cell r="AG7">
            <v>70.649609273621792</v>
          </cell>
          <cell r="BK7">
            <v>70.649609273621792</v>
          </cell>
          <cell r="CO7">
            <v>70.649609273621792</v>
          </cell>
          <cell r="CW7" t="str">
            <v>AT VA</v>
          </cell>
        </row>
        <row r="8">
          <cell r="AG8">
            <v>63.1520576972814</v>
          </cell>
          <cell r="BK8">
            <v>64.900204201359301</v>
          </cell>
          <cell r="CO8">
            <v>65.695204201359303</v>
          </cell>
          <cell r="CW8" t="str">
            <v>AT VA</v>
          </cell>
        </row>
        <row r="9">
          <cell r="AG9">
            <v>104.51010339938236</v>
          </cell>
          <cell r="BK9">
            <v>106.25834824387637</v>
          </cell>
          <cell r="CO9">
            <v>107.0338197070412</v>
          </cell>
          <cell r="CW9" t="str">
            <v>AT VA</v>
          </cell>
        </row>
        <row r="10">
          <cell r="AG10">
            <v>41.762694175840593</v>
          </cell>
          <cell r="BK10">
            <v>44.293479518781304</v>
          </cell>
          <cell r="CO10">
            <v>44.293479518781304</v>
          </cell>
          <cell r="CW10" t="str">
            <v>AT VA</v>
          </cell>
        </row>
        <row r="11">
          <cell r="AG11">
            <v>84.416135122270774</v>
          </cell>
          <cell r="BK11">
            <v>84.416135122270774</v>
          </cell>
          <cell r="CO11">
            <v>84.416135122270774</v>
          </cell>
          <cell r="CW11" t="str">
            <v>AT VA</v>
          </cell>
        </row>
        <row r="12">
          <cell r="AG12">
            <v>140.45558262901019</v>
          </cell>
          <cell r="BK12">
            <v>140.45558262901019</v>
          </cell>
          <cell r="CO12">
            <v>140.45558262901019</v>
          </cell>
          <cell r="CW12" t="str">
            <v>AT VA</v>
          </cell>
        </row>
        <row r="13">
          <cell r="AG13">
            <v>79.20183971247998</v>
          </cell>
          <cell r="BK13">
            <v>79.20183971247998</v>
          </cell>
          <cell r="CO13">
            <v>79.20183971247998</v>
          </cell>
          <cell r="CW13" t="str">
            <v>AT VA</v>
          </cell>
        </row>
        <row r="14">
          <cell r="AG14">
            <v>89.942798247756727</v>
          </cell>
          <cell r="BK14">
            <v>89.942798247756727</v>
          </cell>
          <cell r="CO14">
            <v>89.942798247756727</v>
          </cell>
          <cell r="CW14" t="str">
            <v>AT VA</v>
          </cell>
        </row>
        <row r="15">
          <cell r="AG15">
            <v>106.46656558317093</v>
          </cell>
          <cell r="BK15">
            <v>106.46656558317093</v>
          </cell>
          <cell r="CO15">
            <v>106.46656558317093</v>
          </cell>
          <cell r="CW15" t="str">
            <v>AT VA</v>
          </cell>
        </row>
        <row r="16">
          <cell r="AG16">
            <v>131.4751320348318</v>
          </cell>
          <cell r="BK16">
            <v>131.4751320348318</v>
          </cell>
          <cell r="CO16">
            <v>131.4751320348318</v>
          </cell>
          <cell r="CW16" t="str">
            <v>AT VA</v>
          </cell>
        </row>
        <row r="17">
          <cell r="AG17">
            <v>83.647504965857252</v>
          </cell>
          <cell r="BK17">
            <v>83.647504965857252</v>
          </cell>
          <cell r="CO17">
            <v>83.647504965857252</v>
          </cell>
          <cell r="CW17" t="str">
            <v>AT VA</v>
          </cell>
        </row>
        <row r="18">
          <cell r="AG18">
            <v>177.7644806196206</v>
          </cell>
          <cell r="BK18">
            <v>177.7644806196206</v>
          </cell>
          <cell r="CO18">
            <v>177.7644806196206</v>
          </cell>
          <cell r="CW18" t="str">
            <v>AT VA</v>
          </cell>
        </row>
        <row r="19">
          <cell r="AG19">
            <v>88.826489231807187</v>
          </cell>
          <cell r="BK19">
            <v>88.826489231807187</v>
          </cell>
          <cell r="CO19">
            <v>88.826489231807187</v>
          </cell>
          <cell r="CW19" t="str">
            <v>AT VA</v>
          </cell>
        </row>
        <row r="20">
          <cell r="AG20">
            <v>146.60776430320186</v>
          </cell>
          <cell r="BK20">
            <v>146.60776430320186</v>
          </cell>
          <cell r="CO20">
            <v>146.60776430320186</v>
          </cell>
          <cell r="CW20" t="str">
            <v>AT VA</v>
          </cell>
        </row>
        <row r="21">
          <cell r="AG21">
            <v>165.69595301859181</v>
          </cell>
          <cell r="BK21">
            <v>165.69595301859181</v>
          </cell>
          <cell r="CO21">
            <v>165.69595301859181</v>
          </cell>
          <cell r="CW21" t="str">
            <v>AT VA</v>
          </cell>
        </row>
        <row r="22">
          <cell r="AG22">
            <v>164.1894671167255</v>
          </cell>
          <cell r="BK22">
            <v>164.1894671167255</v>
          </cell>
          <cell r="CO22">
            <v>164.1894671167255</v>
          </cell>
          <cell r="CW22" t="str">
            <v>AT VA</v>
          </cell>
        </row>
        <row r="23">
          <cell r="AG23">
            <v>130.98262716565185</v>
          </cell>
          <cell r="BK23">
            <v>130.98262716565185</v>
          </cell>
          <cell r="CO23">
            <v>130.98262716565185</v>
          </cell>
          <cell r="CW23" t="str">
            <v>AT VA</v>
          </cell>
        </row>
        <row r="24">
          <cell r="AG24">
            <v>107.93551974882342</v>
          </cell>
          <cell r="BK24">
            <v>107.93551974882342</v>
          </cell>
          <cell r="CO24">
            <v>107.93551974882342</v>
          </cell>
          <cell r="CW24" t="str">
            <v>AT VA</v>
          </cell>
        </row>
        <row r="25">
          <cell r="AG25">
            <v>169.22567558866277</v>
          </cell>
          <cell r="BK25">
            <v>169.22567558866277</v>
          </cell>
          <cell r="CO25">
            <v>169.22567558866277</v>
          </cell>
          <cell r="CW25" t="str">
            <v>AT VA</v>
          </cell>
        </row>
        <row r="26">
          <cell r="AG26">
            <v>128.54302961281843</v>
          </cell>
          <cell r="BK26">
            <v>128.54302961281843</v>
          </cell>
          <cell r="CO26">
            <v>128.54302961281843</v>
          </cell>
          <cell r="CW26" t="str">
            <v>AT VA</v>
          </cell>
        </row>
        <row r="27">
          <cell r="AG27">
            <v>106.67586393943344</v>
          </cell>
          <cell r="BK27">
            <v>106.67586393943344</v>
          </cell>
          <cell r="CO27">
            <v>106.67586393943344</v>
          </cell>
          <cell r="CW27" t="str">
            <v>AT VA</v>
          </cell>
        </row>
        <row r="28">
          <cell r="AG28">
            <v>75.752732768830711</v>
          </cell>
          <cell r="BK28">
            <v>75.752732768830711</v>
          </cell>
          <cell r="CO28">
            <v>75.752732768830711</v>
          </cell>
          <cell r="CW28" t="str">
            <v>AT VA</v>
          </cell>
        </row>
        <row r="29">
          <cell r="AG29">
            <v>0</v>
          </cell>
          <cell r="BK29">
            <v>0</v>
          </cell>
          <cell r="CO29">
            <v>0</v>
          </cell>
          <cell r="CW29" t="str">
            <v>BE VA</v>
          </cell>
        </row>
        <row r="30">
          <cell r="AG30">
            <v>0</v>
          </cell>
          <cell r="BK30">
            <v>0</v>
          </cell>
          <cell r="CO30">
            <v>0</v>
          </cell>
          <cell r="CW30" t="str">
            <v>BE VA</v>
          </cell>
        </row>
        <row r="31">
          <cell r="AG31">
            <v>0</v>
          </cell>
          <cell r="BK31">
            <v>0</v>
          </cell>
          <cell r="CO31">
            <v>0</v>
          </cell>
          <cell r="CW31" t="str">
            <v>BE VA</v>
          </cell>
        </row>
        <row r="32">
          <cell r="AG32">
            <v>0</v>
          </cell>
          <cell r="BK32">
            <v>0</v>
          </cell>
          <cell r="CO32">
            <v>0</v>
          </cell>
          <cell r="CW32" t="str">
            <v>BE VA</v>
          </cell>
        </row>
        <row r="33">
          <cell r="AG33">
            <v>0</v>
          </cell>
          <cell r="BK33">
            <v>0</v>
          </cell>
          <cell r="CO33">
            <v>0</v>
          </cell>
          <cell r="CW33" t="str">
            <v>BE VA</v>
          </cell>
        </row>
        <row r="34">
          <cell r="AG34">
            <v>0</v>
          </cell>
          <cell r="BK34">
            <v>0</v>
          </cell>
          <cell r="CO34">
            <v>0</v>
          </cell>
          <cell r="CW34" t="str">
            <v>BE VA</v>
          </cell>
        </row>
        <row r="35">
          <cell r="AG35">
            <v>0</v>
          </cell>
          <cell r="BK35">
            <v>0</v>
          </cell>
          <cell r="CO35">
            <v>0</v>
          </cell>
          <cell r="CW35" t="str">
            <v>BE VA</v>
          </cell>
        </row>
        <row r="36">
          <cell r="AG36">
            <v>0</v>
          </cell>
          <cell r="BK36">
            <v>0</v>
          </cell>
          <cell r="CO36">
            <v>0</v>
          </cell>
          <cell r="CW36" t="str">
            <v>BE VA</v>
          </cell>
        </row>
        <row r="37">
          <cell r="AG37">
            <v>0</v>
          </cell>
          <cell r="BK37">
            <v>0</v>
          </cell>
          <cell r="CO37">
            <v>0</v>
          </cell>
          <cell r="CW37" t="str">
            <v>BG VA</v>
          </cell>
        </row>
        <row r="38">
          <cell r="AG38">
            <v>0</v>
          </cell>
          <cell r="BK38">
            <v>0</v>
          </cell>
          <cell r="CO38">
            <v>0</v>
          </cell>
          <cell r="CW38" t="str">
            <v>BG VA</v>
          </cell>
        </row>
        <row r="39">
          <cell r="AG39">
            <v>93.309565146139846</v>
          </cell>
          <cell r="BK39">
            <v>93.978010846854744</v>
          </cell>
          <cell r="CO39">
            <v>94.538478752509292</v>
          </cell>
          <cell r="CW39" t="str">
            <v>BG VA</v>
          </cell>
        </row>
        <row r="40">
          <cell r="AG40">
            <v>18.144365603222695</v>
          </cell>
          <cell r="BK40">
            <v>18.705322228051894</v>
          </cell>
          <cell r="CO40">
            <v>19.282993105013112</v>
          </cell>
          <cell r="CW40" t="e">
            <v>#N/A</v>
          </cell>
        </row>
        <row r="41">
          <cell r="AG41">
            <v>136.74300090475259</v>
          </cell>
          <cell r="BK41">
            <v>137.98330681657814</v>
          </cell>
          <cell r="CO41">
            <v>139.02325913585906</v>
          </cell>
          <cell r="CW41" t="str">
            <v>BG VA</v>
          </cell>
        </row>
        <row r="42">
          <cell r="AG42">
            <v>15.040909423085552</v>
          </cell>
          <cell r="BK42">
            <v>15.450958449459375</v>
          </cell>
          <cell r="CO42">
            <v>15.879485467779579</v>
          </cell>
          <cell r="CW42" t="e">
            <v>#N/A</v>
          </cell>
        </row>
        <row r="43">
          <cell r="AG43">
            <v>22.108546790838595</v>
          </cell>
          <cell r="BK43">
            <v>28.844244272727909</v>
          </cell>
          <cell r="CO43">
            <v>32.88804131700374</v>
          </cell>
          <cell r="CW43" t="e">
            <v>#N/A</v>
          </cell>
        </row>
        <row r="44">
          <cell r="AG44">
            <v>17.16104469845958</v>
          </cell>
          <cell r="BK44">
            <v>24.683452530997535</v>
          </cell>
          <cell r="CO44">
            <v>32.957823874136373</v>
          </cell>
          <cell r="CW44" t="e">
            <v>#N/A</v>
          </cell>
        </row>
        <row r="45">
          <cell r="AG45">
            <v>18.857579635832209</v>
          </cell>
          <cell r="BK45">
            <v>23.365531137285807</v>
          </cell>
          <cell r="CO45">
            <v>27.1182470710873</v>
          </cell>
          <cell r="CW45" t="e">
            <v>#N/A</v>
          </cell>
        </row>
        <row r="46">
          <cell r="AG46">
            <v>32.178791874575339</v>
          </cell>
          <cell r="BK46">
            <v>48.889907264805998</v>
          </cell>
          <cell r="CO46">
            <v>58.394510969408842</v>
          </cell>
          <cell r="CW46" t="e">
            <v>#N/A</v>
          </cell>
        </row>
        <row r="47">
          <cell r="AG47">
            <v>86.612556109607453</v>
          </cell>
          <cell r="BK47">
            <v>89.573922242077757</v>
          </cell>
          <cell r="CO47">
            <v>91.260518548671712</v>
          </cell>
          <cell r="CW47" t="str">
            <v>BG VA</v>
          </cell>
        </row>
        <row r="48">
          <cell r="AG48">
            <v>109.05474147291859</v>
          </cell>
          <cell r="BK48">
            <v>112.69695680016994</v>
          </cell>
          <cell r="CO48">
            <v>114.7841703419532</v>
          </cell>
          <cell r="CW48" t="str">
            <v>BG VA</v>
          </cell>
        </row>
        <row r="49">
          <cell r="AG49">
            <v>137.17848892819998</v>
          </cell>
          <cell r="BK49">
            <v>143.71305676060217</v>
          </cell>
          <cell r="CO49">
            <v>149.43480999505599</v>
          </cell>
          <cell r="CW49" t="str">
            <v>BG VA</v>
          </cell>
        </row>
        <row r="50">
          <cell r="AG50">
            <v>34.558599999999998</v>
          </cell>
          <cell r="BK50">
            <v>37.980800000000002</v>
          </cell>
          <cell r="CO50">
            <v>41.162549999999996</v>
          </cell>
          <cell r="CW50" t="str">
            <v>BG VA</v>
          </cell>
        </row>
        <row r="51">
          <cell r="AG51">
            <v>24.205468021416738</v>
          </cell>
          <cell r="BK51">
            <v>39.251445114243054</v>
          </cell>
          <cell r="CO51">
            <v>55.567099114287316</v>
          </cell>
          <cell r="CW51" t="e">
            <v>#N/A</v>
          </cell>
        </row>
        <row r="52">
          <cell r="AG52">
            <v>100.73441451863998</v>
          </cell>
          <cell r="BK52">
            <v>104.53704184055998</v>
          </cell>
          <cell r="CO52">
            <v>108.34847154053998</v>
          </cell>
          <cell r="CW52" t="str">
            <v>BG VA</v>
          </cell>
        </row>
        <row r="53">
          <cell r="AG53">
            <v>48.173663451925293</v>
          </cell>
          <cell r="BK53">
            <v>50.997601038681154</v>
          </cell>
          <cell r="CO53">
            <v>54.213618062076755</v>
          </cell>
          <cell r="CW53" t="str">
            <v>BG VA</v>
          </cell>
        </row>
        <row r="54">
          <cell r="AG54">
            <v>17.189611097308561</v>
          </cell>
          <cell r="BK54">
            <v>24.628558652185355</v>
          </cell>
          <cell r="CO54">
            <v>32.691248818448685</v>
          </cell>
          <cell r="CW54" t="e">
            <v>#N/A</v>
          </cell>
        </row>
        <row r="55">
          <cell r="AG55">
            <v>31.418528744329016</v>
          </cell>
          <cell r="BK55">
            <v>46.639100950893891</v>
          </cell>
          <cell r="CO55">
            <v>58.049122516729767</v>
          </cell>
          <cell r="CW55" t="e">
            <v>#N/A</v>
          </cell>
        </row>
        <row r="56">
          <cell r="AG56">
            <v>18.02650554807601</v>
          </cell>
          <cell r="BK56">
            <v>25.612539506760989</v>
          </cell>
          <cell r="CO56">
            <v>33.769951554777705</v>
          </cell>
          <cell r="CW56" t="e">
            <v>#N/A</v>
          </cell>
        </row>
        <row r="57">
          <cell r="AG57">
            <v>14.951786585569003</v>
          </cell>
          <cell r="BK57">
            <v>18.264054013627646</v>
          </cell>
          <cell r="CO57">
            <v>20.546477614443909</v>
          </cell>
          <cell r="CW57" t="e">
            <v>#N/A</v>
          </cell>
        </row>
        <row r="58">
          <cell r="AG58">
            <v>16.598153579786967</v>
          </cell>
          <cell r="BK58">
            <v>23.388053193560975</v>
          </cell>
          <cell r="CO58">
            <v>30.738689495582488</v>
          </cell>
          <cell r="CW58" t="e">
            <v>#N/A</v>
          </cell>
        </row>
        <row r="59">
          <cell r="AG59">
            <v>149.26983277037834</v>
          </cell>
          <cell r="BK59">
            <v>153.61189204004484</v>
          </cell>
          <cell r="CO59">
            <v>156.95953185374805</v>
          </cell>
          <cell r="CW59" t="str">
            <v>BG VA</v>
          </cell>
        </row>
        <row r="60">
          <cell r="AG60">
            <v>34.296799813149875</v>
          </cell>
          <cell r="BK60">
            <v>50.779992785711499</v>
          </cell>
          <cell r="CO60">
            <v>60.568203570222991</v>
          </cell>
          <cell r="CW60" t="e">
            <v>#N/A</v>
          </cell>
        </row>
        <row r="61">
          <cell r="AG61">
            <v>67.647522481788783</v>
          </cell>
          <cell r="BK61">
            <v>69.803082407500142</v>
          </cell>
          <cell r="CO61">
            <v>72.009458409722512</v>
          </cell>
          <cell r="CW61" t="str">
            <v>BG VA</v>
          </cell>
        </row>
        <row r="62">
          <cell r="AG62">
            <v>30.559233645160525</v>
          </cell>
          <cell r="BK62">
            <v>37.071572954968957</v>
          </cell>
          <cell r="CO62">
            <v>47.893818374507035</v>
          </cell>
          <cell r="CW62" t="e">
            <v>#N/A</v>
          </cell>
        </row>
        <row r="63">
          <cell r="AG63">
            <v>31.058169407911869</v>
          </cell>
          <cell r="BK63">
            <v>40.791568634124076</v>
          </cell>
          <cell r="CO63">
            <v>49.556981752706648</v>
          </cell>
          <cell r="CW63" t="e">
            <v>#N/A</v>
          </cell>
        </row>
        <row r="64">
          <cell r="AG64">
            <v>63.839342340899996</v>
          </cell>
          <cell r="BK64">
            <v>65.787174126610012</v>
          </cell>
          <cell r="CO64">
            <v>67.819449486844988</v>
          </cell>
          <cell r="CW64" t="str">
            <v>BG VA</v>
          </cell>
        </row>
        <row r="65">
          <cell r="AG65">
            <v>95.860385012479981</v>
          </cell>
          <cell r="BK65">
            <v>100.08263525391997</v>
          </cell>
          <cell r="CO65">
            <v>102.54036300639999</v>
          </cell>
          <cell r="CW65" t="str">
            <v>BG VA</v>
          </cell>
        </row>
        <row r="66">
          <cell r="AG66">
            <v>136</v>
          </cell>
          <cell r="BK66">
            <v>138.72</v>
          </cell>
          <cell r="CO66">
            <v>141.44</v>
          </cell>
          <cell r="CW66" t="str">
            <v>CA CO NTS</v>
          </cell>
        </row>
        <row r="67">
          <cell r="AG67">
            <v>595</v>
          </cell>
          <cell r="BK67">
            <v>606.90000000000009</v>
          </cell>
          <cell r="CO67">
            <v>618.80000000000007</v>
          </cell>
          <cell r="CW67" t="str">
            <v>CA CO NTS</v>
          </cell>
        </row>
        <row r="68">
          <cell r="AG68">
            <v>0</v>
          </cell>
          <cell r="BK68">
            <v>0</v>
          </cell>
          <cell r="CO68">
            <v>0</v>
          </cell>
          <cell r="CW68" t="str">
            <v>CA VA</v>
          </cell>
        </row>
        <row r="69">
          <cell r="AG69">
            <v>34.425000000000004</v>
          </cell>
          <cell r="BK69">
            <v>38.25</v>
          </cell>
          <cell r="CO69">
            <v>38.25</v>
          </cell>
          <cell r="CW69" t="str">
            <v>CA VA</v>
          </cell>
        </row>
        <row r="70">
          <cell r="AG70">
            <v>267.34960000000007</v>
          </cell>
          <cell r="BK70">
            <v>301.83080000000007</v>
          </cell>
          <cell r="CO70">
            <v>344.81200000000001</v>
          </cell>
          <cell r="CW70" t="str">
            <v>CA CO NTI</v>
          </cell>
        </row>
        <row r="71">
          <cell r="AG71">
            <v>89.25</v>
          </cell>
          <cell r="BK71">
            <v>101.15</v>
          </cell>
          <cell r="CO71">
            <v>119.00000000000001</v>
          </cell>
          <cell r="CW71" t="str">
            <v>CA CO NTI</v>
          </cell>
        </row>
        <row r="72">
          <cell r="AG72">
            <v>116.34375000000001</v>
          </cell>
          <cell r="BK72">
            <v>131.85625000000002</v>
          </cell>
          <cell r="CO72">
            <v>155.125</v>
          </cell>
          <cell r="CW72" t="str">
            <v>CA CO NTI</v>
          </cell>
        </row>
        <row r="73">
          <cell r="AG73">
            <v>0</v>
          </cell>
          <cell r="BK73">
            <v>0</v>
          </cell>
          <cell r="CO73">
            <v>0</v>
          </cell>
          <cell r="CW73" t="str">
            <v>CA VA</v>
          </cell>
        </row>
        <row r="74">
          <cell r="AG74">
            <v>0</v>
          </cell>
          <cell r="BK74">
            <v>0</v>
          </cell>
          <cell r="CO74">
            <v>0</v>
          </cell>
          <cell r="CW74" t="str">
            <v>CA VA</v>
          </cell>
        </row>
        <row r="75">
          <cell r="AG75">
            <v>0</v>
          </cell>
          <cell r="BK75">
            <v>0</v>
          </cell>
          <cell r="CO75">
            <v>0</v>
          </cell>
          <cell r="CW75" t="str">
            <v>CA VA</v>
          </cell>
        </row>
        <row r="76">
          <cell r="AG76">
            <v>121.12500000000001</v>
          </cell>
          <cell r="BK76">
            <v>137.27500000000001</v>
          </cell>
          <cell r="CO76">
            <v>161.5</v>
          </cell>
          <cell r="CW76" t="str">
            <v>CA CO NTI</v>
          </cell>
        </row>
        <row r="77">
          <cell r="AG77">
            <v>0</v>
          </cell>
          <cell r="BK77">
            <v>0</v>
          </cell>
          <cell r="CO77">
            <v>0</v>
          </cell>
          <cell r="CW77" t="str">
            <v>CA VA</v>
          </cell>
        </row>
        <row r="78">
          <cell r="AG78">
            <v>107.10000000000001</v>
          </cell>
          <cell r="BK78">
            <v>130.05000000000001</v>
          </cell>
          <cell r="CO78">
            <v>153</v>
          </cell>
          <cell r="CW78" t="str">
            <v>CA CO NTI</v>
          </cell>
        </row>
        <row r="79">
          <cell r="AG79">
            <v>76.5</v>
          </cell>
          <cell r="BK79">
            <v>86.7</v>
          </cell>
          <cell r="CO79">
            <v>102.00000000000001</v>
          </cell>
          <cell r="CW79" t="str">
            <v>CA CO NTI</v>
          </cell>
        </row>
        <row r="80">
          <cell r="AG80">
            <v>0</v>
          </cell>
          <cell r="BK80">
            <v>0</v>
          </cell>
          <cell r="CO80">
            <v>0</v>
          </cell>
          <cell r="CW80" t="str">
            <v>CA VA</v>
          </cell>
        </row>
        <row r="81">
          <cell r="AG81">
            <v>0</v>
          </cell>
          <cell r="BK81">
            <v>0</v>
          </cell>
          <cell r="CO81">
            <v>0</v>
          </cell>
          <cell r="CW81" t="str">
            <v>CA VA</v>
          </cell>
        </row>
        <row r="82">
          <cell r="AG82">
            <v>0</v>
          </cell>
          <cell r="BK82">
            <v>0</v>
          </cell>
          <cell r="CO82">
            <v>0</v>
          </cell>
          <cell r="CW82" t="str">
            <v>CA VA</v>
          </cell>
        </row>
        <row r="83">
          <cell r="AG83">
            <v>0</v>
          </cell>
          <cell r="BK83">
            <v>0</v>
          </cell>
          <cell r="CO83">
            <v>0</v>
          </cell>
          <cell r="CW83" t="str">
            <v>CA VA</v>
          </cell>
        </row>
        <row r="84">
          <cell r="AG84">
            <v>0</v>
          </cell>
          <cell r="BK84">
            <v>0</v>
          </cell>
          <cell r="CO84">
            <v>0</v>
          </cell>
          <cell r="CW84" t="str">
            <v>CA VA</v>
          </cell>
        </row>
        <row r="85">
          <cell r="AG85">
            <v>111.56250000000001</v>
          </cell>
          <cell r="BK85">
            <v>126.43750000000001</v>
          </cell>
          <cell r="CO85">
            <v>148.75</v>
          </cell>
          <cell r="CW85" t="str">
            <v>CA CO NTI</v>
          </cell>
        </row>
        <row r="86">
          <cell r="AG86">
            <v>0</v>
          </cell>
          <cell r="BK86">
            <v>0</v>
          </cell>
          <cell r="CO86">
            <v>0</v>
          </cell>
          <cell r="CW86" t="str">
            <v>CA VA</v>
          </cell>
        </row>
        <row r="87">
          <cell r="AG87">
            <v>0</v>
          </cell>
          <cell r="BK87">
            <v>0</v>
          </cell>
          <cell r="CO87">
            <v>0</v>
          </cell>
          <cell r="CW87" t="str">
            <v>CA VA</v>
          </cell>
        </row>
        <row r="88">
          <cell r="AG88">
            <v>0</v>
          </cell>
          <cell r="BK88">
            <v>0</v>
          </cell>
          <cell r="CO88">
            <v>0</v>
          </cell>
          <cell r="CW88" t="str">
            <v>CA VA</v>
          </cell>
        </row>
        <row r="89">
          <cell r="AG89">
            <v>149.60000000000002</v>
          </cell>
          <cell r="BK89">
            <v>168.3</v>
          </cell>
          <cell r="CO89">
            <v>187</v>
          </cell>
          <cell r="CW89" t="str">
            <v>CA CO NTI</v>
          </cell>
        </row>
        <row r="90">
          <cell r="AG90">
            <v>0</v>
          </cell>
          <cell r="BK90">
            <v>0</v>
          </cell>
          <cell r="CO90">
            <v>0</v>
          </cell>
          <cell r="CW90" t="str">
            <v>CA VA</v>
          </cell>
        </row>
        <row r="91">
          <cell r="AG91">
            <v>333.05600000000004</v>
          </cell>
          <cell r="BK91">
            <v>374.68799999999999</v>
          </cell>
          <cell r="CO91">
            <v>416.32000000000005</v>
          </cell>
          <cell r="CW91" t="str">
            <v>CA CO NTI</v>
          </cell>
        </row>
        <row r="92">
          <cell r="AG92">
            <v>0</v>
          </cell>
          <cell r="BK92">
            <v>0</v>
          </cell>
          <cell r="CO92">
            <v>0</v>
          </cell>
          <cell r="CW92" t="str">
            <v>CA VA</v>
          </cell>
        </row>
        <row r="93">
          <cell r="AG93">
            <v>321.50176000000005</v>
          </cell>
          <cell r="BK93">
            <v>361.68948</v>
          </cell>
          <cell r="CO93">
            <v>401.87720000000002</v>
          </cell>
          <cell r="CW93" t="str">
            <v>CA CO NTI</v>
          </cell>
        </row>
        <row r="94">
          <cell r="AG94">
            <v>360.24160000000006</v>
          </cell>
          <cell r="BK94">
            <v>405.2718000000001</v>
          </cell>
          <cell r="CO94">
            <v>450.30200000000002</v>
          </cell>
          <cell r="CW94" t="str">
            <v>CA CO NTI</v>
          </cell>
        </row>
        <row r="95">
          <cell r="AG95">
            <v>122.4</v>
          </cell>
          <cell r="BK95">
            <v>137.70000000000002</v>
          </cell>
          <cell r="CO95">
            <v>153</v>
          </cell>
          <cell r="CW95" t="str">
            <v>CA CO NTI</v>
          </cell>
        </row>
        <row r="96">
          <cell r="AG96">
            <v>0</v>
          </cell>
          <cell r="BK96">
            <v>0</v>
          </cell>
          <cell r="CO96">
            <v>0</v>
          </cell>
          <cell r="CW96" t="str">
            <v>CA VA</v>
          </cell>
        </row>
        <row r="97">
          <cell r="AG97">
            <v>0</v>
          </cell>
          <cell r="BK97">
            <v>0</v>
          </cell>
          <cell r="CO97">
            <v>0</v>
          </cell>
          <cell r="CW97" t="str">
            <v>CA VA</v>
          </cell>
        </row>
        <row r="98">
          <cell r="AG98">
            <v>0</v>
          </cell>
          <cell r="BK98">
            <v>0</v>
          </cell>
          <cell r="CO98">
            <v>0</v>
          </cell>
          <cell r="CW98" t="str">
            <v>CA VA</v>
          </cell>
        </row>
        <row r="99">
          <cell r="AG99">
            <v>277.44</v>
          </cell>
          <cell r="BK99">
            <v>277.44</v>
          </cell>
          <cell r="CO99">
            <v>277.44</v>
          </cell>
          <cell r="CW99" t="str">
            <v>CA VA</v>
          </cell>
        </row>
        <row r="100">
          <cell r="AG100">
            <v>170</v>
          </cell>
          <cell r="BK100">
            <v>191.25</v>
          </cell>
          <cell r="CO100">
            <v>212.50000000000003</v>
          </cell>
          <cell r="CW100" t="str">
            <v>CA VA</v>
          </cell>
        </row>
        <row r="101">
          <cell r="AG101">
            <v>211.37226000000001</v>
          </cell>
          <cell r="BK101">
            <v>224.05459560000003</v>
          </cell>
          <cell r="CO101">
            <v>230.77623346800002</v>
          </cell>
          <cell r="CW101" t="str">
            <v>CA VA</v>
          </cell>
        </row>
        <row r="102">
          <cell r="AG102">
            <v>273.72600255000003</v>
          </cell>
          <cell r="BK102">
            <v>290.14956270300002</v>
          </cell>
          <cell r="CO102">
            <v>298.85404958409003</v>
          </cell>
          <cell r="CW102" t="str">
            <v>CA VA</v>
          </cell>
        </row>
        <row r="103">
          <cell r="AG103">
            <v>138.60626999999999</v>
          </cell>
          <cell r="BK103">
            <v>146.92264620000003</v>
          </cell>
          <cell r="CO103">
            <v>151.33032558600004</v>
          </cell>
          <cell r="CW103" t="str">
            <v>CA VA</v>
          </cell>
        </row>
        <row r="104">
          <cell r="AG104">
            <v>227.50497000000004</v>
          </cell>
          <cell r="BK104">
            <v>241.15526819999999</v>
          </cell>
          <cell r="CO104">
            <v>248.38992624599999</v>
          </cell>
          <cell r="CW104" t="str">
            <v>CA VA</v>
          </cell>
        </row>
        <row r="105">
          <cell r="AG105">
            <v>281.37359250000009</v>
          </cell>
          <cell r="BK105">
            <v>298.25600805000005</v>
          </cell>
          <cell r="CO105">
            <v>307.20368829150004</v>
          </cell>
          <cell r="CW105" t="str">
            <v>CA VA</v>
          </cell>
        </row>
        <row r="106">
          <cell r="AG106">
            <v>140.14077000000003</v>
          </cell>
          <cell r="BK106">
            <v>148.54921620000002</v>
          </cell>
          <cell r="CO106">
            <v>153.005692686</v>
          </cell>
          <cell r="CW106" t="str">
            <v>CA VA</v>
          </cell>
        </row>
        <row r="107">
          <cell r="AG107">
            <v>128.13075000000001</v>
          </cell>
          <cell r="BK107">
            <v>135.81859500000002</v>
          </cell>
          <cell r="CO107">
            <v>139.89315285000004</v>
          </cell>
          <cell r="CW107" t="str">
            <v>CA VA</v>
          </cell>
        </row>
        <row r="108">
          <cell r="AG108">
            <v>178.33959000000002</v>
          </cell>
          <cell r="BK108">
            <v>189.0399654</v>
          </cell>
          <cell r="CO108">
            <v>194.71116436200001</v>
          </cell>
          <cell r="CW108" t="str">
            <v>CA VA</v>
          </cell>
        </row>
        <row r="109">
          <cell r="AG109">
            <v>102.55575000000002</v>
          </cell>
          <cell r="BK109">
            <v>108.70909500000002</v>
          </cell>
          <cell r="CO109">
            <v>111.97036785000002</v>
          </cell>
          <cell r="CW109" t="str">
            <v>CA VA</v>
          </cell>
        </row>
        <row r="110">
          <cell r="AG110">
            <v>157.93074000000004</v>
          </cell>
          <cell r="BK110">
            <v>167.40658440000004</v>
          </cell>
          <cell r="CO110">
            <v>172.42878193200005</v>
          </cell>
          <cell r="CW110" t="str">
            <v>CA VA</v>
          </cell>
        </row>
        <row r="111">
          <cell r="AG111">
            <v>211.31088000000003</v>
          </cell>
          <cell r="BK111">
            <v>223.98953280000001</v>
          </cell>
          <cell r="CO111">
            <v>230.709218784</v>
          </cell>
          <cell r="CW111" t="str">
            <v>CA VA</v>
          </cell>
        </row>
        <row r="112">
          <cell r="AG112">
            <v>257.07667755000006</v>
          </cell>
          <cell r="BK112">
            <v>272.50127820300003</v>
          </cell>
          <cell r="CO112">
            <v>280.67631654909007</v>
          </cell>
          <cell r="CW112" t="str">
            <v>CA VA</v>
          </cell>
        </row>
        <row r="113">
          <cell r="AG113">
            <v>158.62638000000004</v>
          </cell>
          <cell r="BK113">
            <v>168.14396280000005</v>
          </cell>
          <cell r="CO113">
            <v>173.18828168400006</v>
          </cell>
          <cell r="CW113" t="str">
            <v>CA VA</v>
          </cell>
        </row>
        <row r="114">
          <cell r="AG114">
            <v>81.84</v>
          </cell>
          <cell r="BK114">
            <v>86.750400000000013</v>
          </cell>
          <cell r="CO114">
            <v>89.352912000000018</v>
          </cell>
          <cell r="CW114" t="str">
            <v>CA VA</v>
          </cell>
        </row>
        <row r="115">
          <cell r="AG115">
            <v>284.80335345000003</v>
          </cell>
          <cell r="BK115">
            <v>301.89155465700003</v>
          </cell>
          <cell r="CO115">
            <v>310.94830129671004</v>
          </cell>
          <cell r="CW115" t="str">
            <v>CA VA</v>
          </cell>
        </row>
        <row r="116">
          <cell r="AG116">
            <v>252.69235529999997</v>
          </cell>
          <cell r="BK116">
            <v>267.85389661800002</v>
          </cell>
          <cell r="CO116">
            <v>275.88951351654003</v>
          </cell>
          <cell r="CW116" t="str">
            <v>CA VA</v>
          </cell>
        </row>
        <row r="117">
          <cell r="AG117">
            <v>256.09991715000001</v>
          </cell>
          <cell r="BK117">
            <v>271.46591217900004</v>
          </cell>
          <cell r="CO117">
            <v>279.60988954437005</v>
          </cell>
          <cell r="CW117" t="str">
            <v>CA VA</v>
          </cell>
        </row>
        <row r="118">
          <cell r="AG118">
            <v>256.54794000000004</v>
          </cell>
          <cell r="BK118">
            <v>271.94081640000002</v>
          </cell>
          <cell r="CO118">
            <v>280.099040892</v>
          </cell>
          <cell r="CW118" t="str">
            <v>CA VA</v>
          </cell>
        </row>
        <row r="119">
          <cell r="AG119">
            <v>262.78184625000006</v>
          </cell>
          <cell r="BK119">
            <v>278.54875702500004</v>
          </cell>
          <cell r="CO119">
            <v>286.90521973575011</v>
          </cell>
          <cell r="CW119" t="str">
            <v>CA VA</v>
          </cell>
        </row>
        <row r="120">
          <cell r="AG120">
            <v>109.27686000000001</v>
          </cell>
          <cell r="BK120">
            <v>115.83347160000002</v>
          </cell>
          <cell r="CO120">
            <v>119.30847574800002</v>
          </cell>
          <cell r="CW120" t="str">
            <v>CA VA</v>
          </cell>
        </row>
        <row r="121">
          <cell r="AG121">
            <v>162.00903180000003</v>
          </cell>
          <cell r="BK121">
            <v>171.72957370800003</v>
          </cell>
          <cell r="CO121">
            <v>176.88146091924003</v>
          </cell>
          <cell r="CW121" t="str">
            <v>CA VA</v>
          </cell>
        </row>
        <row r="122">
          <cell r="AG122">
            <v>269.58587040000003</v>
          </cell>
          <cell r="BK122">
            <v>285.76102262400002</v>
          </cell>
          <cell r="CO122">
            <v>294.33385330272006</v>
          </cell>
          <cell r="CW122" t="str">
            <v>CA VA</v>
          </cell>
        </row>
        <row r="123">
          <cell r="AG123">
            <v>213.71493000000001</v>
          </cell>
          <cell r="BK123">
            <v>226.53782580000004</v>
          </cell>
          <cell r="CO123">
            <v>233.33396057400003</v>
          </cell>
          <cell r="CW123" t="str">
            <v>CA VA</v>
          </cell>
        </row>
        <row r="124">
          <cell r="AG124">
            <v>224.41551000000004</v>
          </cell>
          <cell r="BK124">
            <v>237.88044060000004</v>
          </cell>
          <cell r="CO124">
            <v>245.01685381800007</v>
          </cell>
          <cell r="CW124" t="str">
            <v>CA VA</v>
          </cell>
        </row>
        <row r="125">
          <cell r="AG125">
            <v>168.25281000000001</v>
          </cell>
          <cell r="BK125">
            <v>178.3479786</v>
          </cell>
          <cell r="CO125">
            <v>183.69841795800002</v>
          </cell>
          <cell r="CW125" t="str">
            <v>CA VA</v>
          </cell>
        </row>
        <row r="126">
          <cell r="AG126">
            <v>158.16603000000003</v>
          </cell>
          <cell r="BK126">
            <v>167.65599180000001</v>
          </cell>
          <cell r="CO126">
            <v>172.68567155400001</v>
          </cell>
          <cell r="CW126" t="str">
            <v>CA VA</v>
          </cell>
        </row>
        <row r="127">
          <cell r="AG127">
            <v>501.01148790000002</v>
          </cell>
          <cell r="BK127">
            <v>531.0721771740001</v>
          </cell>
          <cell r="CO127">
            <v>547.00434248922011</v>
          </cell>
          <cell r="CW127" t="str">
            <v>CA VA</v>
          </cell>
        </row>
        <row r="128">
          <cell r="AG128">
            <v>314.85894000000002</v>
          </cell>
          <cell r="BK128">
            <v>333.75047640000003</v>
          </cell>
          <cell r="CO128">
            <v>343.76299069200007</v>
          </cell>
          <cell r="CW128" t="str">
            <v>CA VA</v>
          </cell>
        </row>
        <row r="129">
          <cell r="AG129">
            <v>308.67848550000002</v>
          </cell>
          <cell r="BK129">
            <v>327.19919463000002</v>
          </cell>
          <cell r="CO129">
            <v>337.01517046890001</v>
          </cell>
          <cell r="CW129" t="str">
            <v>CA VA</v>
          </cell>
        </row>
        <row r="130">
          <cell r="AG130">
            <v>261.13911285000006</v>
          </cell>
          <cell r="BK130">
            <v>276.80745962100002</v>
          </cell>
          <cell r="CO130">
            <v>285.11168340963002</v>
          </cell>
          <cell r="CW130" t="str">
            <v>CA VA</v>
          </cell>
        </row>
        <row r="131">
          <cell r="AG131">
            <v>285.6216</v>
          </cell>
          <cell r="BK131">
            <v>302.75889600000005</v>
          </cell>
          <cell r="CO131">
            <v>311.84166288000006</v>
          </cell>
          <cell r="CW131" t="str">
            <v>CA VA</v>
          </cell>
        </row>
        <row r="132">
          <cell r="AG132">
            <v>225.40099999999998</v>
          </cell>
          <cell r="BK132">
            <v>225.40099999999998</v>
          </cell>
          <cell r="CO132">
            <v>225.40099999999998</v>
          </cell>
          <cell r="CW132" t="str">
            <v>CH VA</v>
          </cell>
        </row>
        <row r="133">
          <cell r="AG133">
            <v>330.06500000009993</v>
          </cell>
          <cell r="BK133">
            <v>330.06500000009993</v>
          </cell>
          <cell r="CO133">
            <v>330.06500000009993</v>
          </cell>
          <cell r="CW133" t="str">
            <v>CH VA</v>
          </cell>
        </row>
        <row r="134">
          <cell r="AG134">
            <v>327.40000000000003</v>
          </cell>
          <cell r="BK134">
            <v>327.40000000000003</v>
          </cell>
          <cell r="CO134">
            <v>327.40000000000003</v>
          </cell>
          <cell r="CW134" t="str">
            <v>CH VA</v>
          </cell>
        </row>
        <row r="135">
          <cell r="AG135">
            <v>319.00500000000005</v>
          </cell>
          <cell r="BK135">
            <v>319.00500000000005</v>
          </cell>
          <cell r="CO135">
            <v>319.00500000000005</v>
          </cell>
          <cell r="CW135" t="str">
            <v>CH VA</v>
          </cell>
        </row>
        <row r="136">
          <cell r="AG136">
            <v>389.83199999999999</v>
          </cell>
          <cell r="BK136">
            <v>389.83199999999999</v>
          </cell>
          <cell r="CO136">
            <v>389.83199999999999</v>
          </cell>
          <cell r="CW136" t="str">
            <v>CH VA</v>
          </cell>
        </row>
        <row r="137">
          <cell r="AG137">
            <v>244.64042000000001</v>
          </cell>
          <cell r="BK137">
            <v>244.64042000000001</v>
          </cell>
          <cell r="CO137">
            <v>244.64042000000001</v>
          </cell>
          <cell r="CW137" t="str">
            <v>CH VA</v>
          </cell>
        </row>
        <row r="138">
          <cell r="AG138">
            <v>259.31939679669472</v>
          </cell>
          <cell r="BK138">
            <v>270.12426749655702</v>
          </cell>
          <cell r="CO138">
            <v>280.92913819641933</v>
          </cell>
          <cell r="CW138" t="str">
            <v>CH VA</v>
          </cell>
        </row>
        <row r="139">
          <cell r="AG139">
            <v>397.37172471344041</v>
          </cell>
          <cell r="BK139">
            <v>403.40792831200002</v>
          </cell>
          <cell r="CO139">
            <v>407.6760233545595</v>
          </cell>
          <cell r="CW139" t="str">
            <v>CH VA</v>
          </cell>
        </row>
        <row r="140">
          <cell r="AG140">
            <v>240.46960000000001</v>
          </cell>
          <cell r="BK140">
            <v>255.49895000000001</v>
          </cell>
          <cell r="CO140">
            <v>300.5870000000001</v>
          </cell>
          <cell r="CW140" t="str">
            <v>CH VA</v>
          </cell>
        </row>
        <row r="141">
          <cell r="AG141">
            <v>423.904</v>
          </cell>
          <cell r="BK141">
            <v>436.87112000000002</v>
          </cell>
          <cell r="CO141">
            <v>445.30854239999996</v>
          </cell>
          <cell r="CW141" t="str">
            <v>CH VA</v>
          </cell>
        </row>
        <row r="142">
          <cell r="AG142">
            <v>0</v>
          </cell>
          <cell r="BK142">
            <v>0</v>
          </cell>
          <cell r="CO142">
            <v>0</v>
          </cell>
          <cell r="CW142" t="str">
            <v>CZ VA</v>
          </cell>
        </row>
        <row r="143">
          <cell r="AG143">
            <v>0</v>
          </cell>
          <cell r="BK143">
            <v>0</v>
          </cell>
          <cell r="CO143">
            <v>0</v>
          </cell>
          <cell r="CW143" t="str">
            <v>CZ VA</v>
          </cell>
        </row>
        <row r="144">
          <cell r="AG144">
            <v>2815.0667299403999</v>
          </cell>
          <cell r="BK144">
            <v>2971.4593260481997</v>
          </cell>
          <cell r="CO144">
            <v>3127.851922156</v>
          </cell>
          <cell r="CW144" t="str">
            <v>CZ CO NTS</v>
          </cell>
        </row>
        <row r="145">
          <cell r="AG145">
            <v>350.35064410725897</v>
          </cell>
          <cell r="BK145">
            <v>357.35765698940418</v>
          </cell>
          <cell r="CO145">
            <v>364.64990634585195</v>
          </cell>
          <cell r="CW145" t="str">
            <v>CZ VA</v>
          </cell>
        </row>
        <row r="146">
          <cell r="AG146">
            <v>3017.4754939370346</v>
          </cell>
          <cell r="BK146">
            <v>3017.4754939370346</v>
          </cell>
          <cell r="CO146">
            <v>3017.4754939370346</v>
          </cell>
          <cell r="CW146" t="str">
            <v>CZ VA</v>
          </cell>
        </row>
        <row r="147">
          <cell r="AG147">
            <v>2440.3500000000004</v>
          </cell>
          <cell r="BK147">
            <v>2575.9250000000002</v>
          </cell>
          <cell r="CO147">
            <v>2711.5</v>
          </cell>
          <cell r="CW147" t="str">
            <v>CZ VA</v>
          </cell>
        </row>
        <row r="148">
          <cell r="AG148">
            <v>198.81503431715797</v>
          </cell>
          <cell r="BK148">
            <v>202.8366006575298</v>
          </cell>
          <cell r="CO148">
            <v>207.0223406830207</v>
          </cell>
          <cell r="CW148" t="e">
            <v>#N/A</v>
          </cell>
        </row>
        <row r="149">
          <cell r="AG149">
            <v>4093.9883658930567</v>
          </cell>
          <cell r="BK149">
            <v>4093.9883658930567</v>
          </cell>
          <cell r="CO149">
            <v>4093.9883658930567</v>
          </cell>
          <cell r="CW149" t="str">
            <v>CZ VA</v>
          </cell>
        </row>
        <row r="150">
          <cell r="AG150">
            <v>4915.3682975714228</v>
          </cell>
          <cell r="BK150">
            <v>5062.8293464985654</v>
          </cell>
          <cell r="CO150">
            <v>5467.8556942184514</v>
          </cell>
          <cell r="CW150" t="str">
            <v>CZ VA</v>
          </cell>
        </row>
        <row r="151">
          <cell r="AG151">
            <v>200.88242663269511</v>
          </cell>
          <cell r="BK151">
            <v>204.96642822099619</v>
          </cell>
          <cell r="CO151">
            <v>209.21736245021793</v>
          </cell>
          <cell r="CW151" t="e">
            <v>#N/A</v>
          </cell>
        </row>
        <row r="152">
          <cell r="AG152">
            <v>456.25121834752616</v>
          </cell>
          <cell r="BK152">
            <v>465.37624271447669</v>
          </cell>
          <cell r="CO152">
            <v>474.87272205405708</v>
          </cell>
          <cell r="CW152" t="str">
            <v>CZ VA</v>
          </cell>
        </row>
        <row r="153">
          <cell r="AG153">
            <v>401.76129560114134</v>
          </cell>
          <cell r="BK153">
            <v>409.79652151316418</v>
          </cell>
          <cell r="CO153">
            <v>418.15883966091133</v>
          </cell>
          <cell r="CW153" t="str">
            <v>CZ VA</v>
          </cell>
        </row>
        <row r="154">
          <cell r="AG154">
            <v>2485.5320140145141</v>
          </cell>
          <cell r="BK154">
            <v>2485.5320140145141</v>
          </cell>
          <cell r="CO154">
            <v>2485.5320140145141</v>
          </cell>
          <cell r="CW154" t="str">
            <v>CZ VA</v>
          </cell>
        </row>
        <row r="155">
          <cell r="AG155">
            <v>198.24300970764713</v>
          </cell>
          <cell r="BK155">
            <v>202.24730090481179</v>
          </cell>
          <cell r="CO155">
            <v>206.41500241451092</v>
          </cell>
          <cell r="CW155" t="e">
            <v>#N/A</v>
          </cell>
        </row>
        <row r="156">
          <cell r="AG156">
            <v>2154.5937956366688</v>
          </cell>
          <cell r="BK156">
            <v>2154.5937956366688</v>
          </cell>
          <cell r="CO156">
            <v>2154.5937956366688</v>
          </cell>
          <cell r="CW156" t="str">
            <v>CZ VA</v>
          </cell>
        </row>
        <row r="157">
          <cell r="AG157">
            <v>2727.7908753877064</v>
          </cell>
          <cell r="BK157">
            <v>2755.0687841415834</v>
          </cell>
          <cell r="CO157">
            <v>2782.6194719829996</v>
          </cell>
          <cell r="CW157" t="str">
            <v>CZ VA</v>
          </cell>
        </row>
        <row r="158">
          <cell r="AG158">
            <v>2392.5435238811751</v>
          </cell>
          <cell r="BK158">
            <v>2416.4689591199867</v>
          </cell>
          <cell r="CO158">
            <v>2440.6336487111867</v>
          </cell>
          <cell r="CW158" t="str">
            <v>CZ VA</v>
          </cell>
        </row>
        <row r="159">
          <cell r="AG159">
            <v>5448.0266793843057</v>
          </cell>
          <cell r="BK159">
            <v>5774.5482801473663</v>
          </cell>
          <cell r="CO159">
            <v>5947.6047285517852</v>
          </cell>
          <cell r="CW159" t="str">
            <v>CZ VA</v>
          </cell>
        </row>
        <row r="160">
          <cell r="AG160">
            <v>4364.3032918850022</v>
          </cell>
          <cell r="BK160">
            <v>4531.8889472709034</v>
          </cell>
          <cell r="CO160">
            <v>4646.5871688182106</v>
          </cell>
          <cell r="CW160" t="str">
            <v>CZ VA</v>
          </cell>
        </row>
        <row r="161">
          <cell r="AG161">
            <v>1094.395116202491</v>
          </cell>
          <cell r="BK161">
            <v>1127.0171282913625</v>
          </cell>
          <cell r="CO161">
            <v>1160.2351037827962</v>
          </cell>
          <cell r="CW161" t="str">
            <v>CZ VA</v>
          </cell>
        </row>
        <row r="162">
          <cell r="AG162">
            <v>2458.8793465353019</v>
          </cell>
          <cell r="BK162">
            <v>2606.0521073274203</v>
          </cell>
          <cell r="CO162">
            <v>2684.0536705472423</v>
          </cell>
          <cell r="CW162" t="str">
            <v>CZ VA</v>
          </cell>
        </row>
        <row r="163">
          <cell r="AG163">
            <v>3098.1725626700004</v>
          </cell>
          <cell r="BK163">
            <v>3240.3283377749503</v>
          </cell>
          <cell r="CO163">
            <v>3354.465039034561</v>
          </cell>
          <cell r="CW163" t="str">
            <v>CZ VA</v>
          </cell>
        </row>
        <row r="164">
          <cell r="AG164">
            <v>4321.8612705396645</v>
          </cell>
          <cell r="BK164">
            <v>4481.72099060034</v>
          </cell>
          <cell r="CO164">
            <v>4591.3931724854438</v>
          </cell>
          <cell r="CW164" t="str">
            <v>CZ VA</v>
          </cell>
        </row>
        <row r="165">
          <cell r="AG165">
            <v>2517.4051889396178</v>
          </cell>
          <cell r="BK165">
            <v>2668.0895002759953</v>
          </cell>
          <cell r="CO165">
            <v>2747.9521852842754</v>
          </cell>
          <cell r="CW165" t="str">
            <v>CZ VA</v>
          </cell>
        </row>
        <row r="166">
          <cell r="AG166">
            <v>2538.989842294015</v>
          </cell>
          <cell r="BK166">
            <v>2690.9692328316564</v>
          </cell>
          <cell r="CO166">
            <v>2771.5183098166062</v>
          </cell>
          <cell r="CW166" t="str">
            <v>CZ VA</v>
          </cell>
        </row>
        <row r="167">
          <cell r="AG167">
            <v>3456.7149441118108</v>
          </cell>
          <cell r="BK167">
            <v>3663.7578407585197</v>
          </cell>
          <cell r="CO167">
            <v>3773.4905759812755</v>
          </cell>
          <cell r="CW167" t="str">
            <v>CZ VA</v>
          </cell>
        </row>
        <row r="168">
          <cell r="AG168">
            <v>5046.2392185337494</v>
          </cell>
          <cell r="BK168">
            <v>5229.892358990599</v>
          </cell>
          <cell r="CO168">
            <v>5392.5640004737252</v>
          </cell>
          <cell r="CW168" t="str">
            <v>CZ VA</v>
          </cell>
        </row>
        <row r="169">
          <cell r="AG169">
            <v>4223.8210477489865</v>
          </cell>
          <cell r="BK169">
            <v>4476.890310613926</v>
          </cell>
          <cell r="CO169">
            <v>4611.0170199323438</v>
          </cell>
          <cell r="CW169" t="str">
            <v>CZ VA</v>
          </cell>
        </row>
        <row r="170">
          <cell r="AG170">
            <v>3020.1361887326566</v>
          </cell>
          <cell r="BK170">
            <v>3200.9843600566169</v>
          </cell>
          <cell r="CO170">
            <v>3296.8338908583155</v>
          </cell>
          <cell r="CW170" t="str">
            <v>CZ VA</v>
          </cell>
        </row>
        <row r="171">
          <cell r="AG171">
            <v>2557.8269949971577</v>
          </cell>
          <cell r="BK171">
            <v>2710.9366146969874</v>
          </cell>
          <cell r="CO171">
            <v>2792.0847131378969</v>
          </cell>
          <cell r="CW171" t="str">
            <v>CZ VA</v>
          </cell>
        </row>
        <row r="172">
          <cell r="AG172">
            <v>3129.8461476731595</v>
          </cell>
          <cell r="BK172">
            <v>3317.276916533549</v>
          </cell>
          <cell r="CO172">
            <v>3416.6152240295555</v>
          </cell>
          <cell r="CW172" t="str">
            <v>CZ VA</v>
          </cell>
        </row>
        <row r="173">
          <cell r="AG173">
            <v>2101.9848766915284</v>
          </cell>
          <cell r="BK173">
            <v>2227.7439692930202</v>
          </cell>
          <cell r="CO173">
            <v>2294.3962883718109</v>
          </cell>
          <cell r="CW173" t="str">
            <v>CZ VA</v>
          </cell>
        </row>
        <row r="174">
          <cell r="AG174">
            <v>3791.1753948208143</v>
          </cell>
          <cell r="BK174">
            <v>4018.2859185100638</v>
          </cell>
          <cell r="CO174">
            <v>4138.6544960653655</v>
          </cell>
          <cell r="CW174" t="str">
            <v>CZ VA</v>
          </cell>
        </row>
        <row r="175">
          <cell r="AG175">
            <v>2036.7763988535917</v>
          </cell>
          <cell r="BK175">
            <v>2158.6229827848074</v>
          </cell>
          <cell r="CO175">
            <v>2223.201672268352</v>
          </cell>
          <cell r="CW175" t="str">
            <v>CZ VA</v>
          </cell>
        </row>
        <row r="176">
          <cell r="AG176">
            <v>3401.1897446153844</v>
          </cell>
          <cell r="BK176">
            <v>3512.1248103384614</v>
          </cell>
          <cell r="CO176">
            <v>3600.8884193668928</v>
          </cell>
          <cell r="CW176" t="str">
            <v>CZ VA</v>
          </cell>
        </row>
        <row r="177">
          <cell r="AG177">
            <v>3607.6711496120483</v>
          </cell>
          <cell r="BK177">
            <v>3823.7714185887717</v>
          </cell>
          <cell r="CO177">
            <v>3938.3045611464349</v>
          </cell>
          <cell r="CW177" t="str">
            <v>CZ VA</v>
          </cell>
        </row>
        <row r="178">
          <cell r="AG178">
            <v>3078.8472318366535</v>
          </cell>
          <cell r="BK178">
            <v>3296.9167299309183</v>
          </cell>
          <cell r="CO178">
            <v>3520.6888456421366</v>
          </cell>
          <cell r="CW178" t="str">
            <v>CZ VA</v>
          </cell>
        </row>
        <row r="179">
          <cell r="AG179">
            <v>2094.7326577160052</v>
          </cell>
          <cell r="BK179">
            <v>2220.0566171789656</v>
          </cell>
          <cell r="CO179">
            <v>2286.4783156943349</v>
          </cell>
          <cell r="CW179" t="str">
            <v>CZ VA</v>
          </cell>
        </row>
        <row r="180">
          <cell r="AG180">
            <v>4178.5349419978884</v>
          </cell>
          <cell r="BK180">
            <v>4428.8870385177615</v>
          </cell>
          <cell r="CO180">
            <v>4561.5736496732952</v>
          </cell>
          <cell r="CW180" t="str">
            <v>CZ VA</v>
          </cell>
        </row>
        <row r="181">
          <cell r="AG181">
            <v>4137.8836731112351</v>
          </cell>
          <cell r="BK181">
            <v>4444.9485127902481</v>
          </cell>
          <cell r="CO181">
            <v>4767.5928039619921</v>
          </cell>
          <cell r="CW181" t="str">
            <v>CZ VA</v>
          </cell>
        </row>
        <row r="182">
          <cell r="AG182">
            <v>3372.4802303799629</v>
          </cell>
          <cell r="BK182">
            <v>3574.4690442027604</v>
          </cell>
          <cell r="CO182">
            <v>3681.5231155288438</v>
          </cell>
          <cell r="CW182" t="str">
            <v>CZ VA</v>
          </cell>
        </row>
        <row r="183">
          <cell r="AG183">
            <v>2124.5538562199358</v>
          </cell>
          <cell r="BK183">
            <v>2172.0380841561987</v>
          </cell>
          <cell r="CO183">
            <v>2208.207091066326</v>
          </cell>
          <cell r="CW183" t="str">
            <v>CZ VA</v>
          </cell>
        </row>
        <row r="184">
          <cell r="AG184">
            <v>3108.5407823837213</v>
          </cell>
          <cell r="BK184">
            <v>3294.6932293267446</v>
          </cell>
          <cell r="CO184">
            <v>3393.3540262065467</v>
          </cell>
          <cell r="CW184" t="str">
            <v>CZ VA</v>
          </cell>
        </row>
        <row r="185">
          <cell r="AG185">
            <v>2153.0164352302081</v>
          </cell>
          <cell r="BK185">
            <v>2355.9771368510292</v>
          </cell>
          <cell r="CO185">
            <v>2581.1165298958967</v>
          </cell>
          <cell r="CW185" t="str">
            <v>CZ VA</v>
          </cell>
        </row>
        <row r="186">
          <cell r="AG186">
            <v>3986.8591184677998</v>
          </cell>
          <cell r="BK186">
            <v>4225.710665575868</v>
          </cell>
          <cell r="CO186">
            <v>4352.3019855431439</v>
          </cell>
          <cell r="CW186" t="str">
            <v>CZ VA</v>
          </cell>
        </row>
        <row r="187">
          <cell r="AG187">
            <v>2996.6012436821857</v>
          </cell>
          <cell r="BK187">
            <v>3176.037318303117</v>
          </cell>
          <cell r="CO187">
            <v>3271.1384378522107</v>
          </cell>
          <cell r="CW187" t="str">
            <v>CZ VA</v>
          </cell>
        </row>
        <row r="188">
          <cell r="AG188">
            <v>3578.0852400625004</v>
          </cell>
          <cell r="BK188">
            <v>3701.2470175806247</v>
          </cell>
          <cell r="CO188">
            <v>3783.6432052387372</v>
          </cell>
          <cell r="CW188" t="str">
            <v>CZ VA</v>
          </cell>
        </row>
        <row r="189">
          <cell r="AG189">
            <v>2453.6075545549566</v>
          </cell>
          <cell r="BK189">
            <v>2600.4640078282546</v>
          </cell>
          <cell r="CO189">
            <v>2678.2979280631016</v>
          </cell>
          <cell r="CW189" t="str">
            <v>CZ VA</v>
          </cell>
        </row>
        <row r="190">
          <cell r="AG190">
            <v>2239.3170792871974</v>
          </cell>
          <cell r="BK190">
            <v>2373.3161040444297</v>
          </cell>
          <cell r="CO190">
            <v>2444.3355871657627</v>
          </cell>
          <cell r="CW190" t="str">
            <v>CZ VA</v>
          </cell>
        </row>
        <row r="191">
          <cell r="AG191">
            <v>3200.2522648500003</v>
          </cell>
          <cell r="BK191">
            <v>3329.7611006100001</v>
          </cell>
          <cell r="CO191">
            <v>3429.000684170544</v>
          </cell>
          <cell r="CW191" t="str">
            <v>CZ VA</v>
          </cell>
        </row>
        <row r="192">
          <cell r="AG192">
            <v>106.03927999999999</v>
          </cell>
          <cell r="BK192">
            <v>116.243825</v>
          </cell>
          <cell r="CO192">
            <v>127.75639999999999</v>
          </cell>
          <cell r="CW192" t="str">
            <v>DE VA</v>
          </cell>
        </row>
        <row r="193">
          <cell r="AG193">
            <v>86.053600000000003</v>
          </cell>
          <cell r="BK193">
            <v>96.827081123244909</v>
          </cell>
          <cell r="CO193">
            <v>107.56700000000001</v>
          </cell>
          <cell r="CW193" t="str">
            <v>DE CO NTI</v>
          </cell>
        </row>
        <row r="194">
          <cell r="AG194">
            <v>8.1149999999999994E-4</v>
          </cell>
          <cell r="BK194">
            <v>8.1149999999999994E-4</v>
          </cell>
          <cell r="CO194">
            <v>8.1149999999999994E-4</v>
          </cell>
          <cell r="CW194" t="str">
            <v>DE VA</v>
          </cell>
        </row>
        <row r="195">
          <cell r="AG195">
            <v>8.1149999999999994E-4</v>
          </cell>
          <cell r="BK195">
            <v>8.1149999999999994E-4</v>
          </cell>
          <cell r="CO195">
            <v>8.1149999999999994E-4</v>
          </cell>
          <cell r="CW195" t="str">
            <v>DE VA</v>
          </cell>
        </row>
        <row r="196">
          <cell r="AG196">
            <v>3.673733308062871E-3</v>
          </cell>
          <cell r="BK196">
            <v>3.673733308062871E-3</v>
          </cell>
          <cell r="CO196">
            <v>3.673733308062871E-3</v>
          </cell>
          <cell r="CW196" t="str">
            <v>DE VA</v>
          </cell>
        </row>
        <row r="197">
          <cell r="AG197">
            <v>66.284643000000003</v>
          </cell>
          <cell r="BK197">
            <v>72.216989499999997</v>
          </cell>
          <cell r="CO197">
            <v>77.109689500000002</v>
          </cell>
          <cell r="CW197" t="str">
            <v>DE CO NTS</v>
          </cell>
        </row>
        <row r="198">
          <cell r="AG198">
            <v>154.67489130180002</v>
          </cell>
          <cell r="BK198">
            <v>154.67489130180002</v>
          </cell>
          <cell r="CO198">
            <v>154.67489130180002</v>
          </cell>
          <cell r="CW198" t="str">
            <v>DE VA</v>
          </cell>
        </row>
        <row r="199">
          <cell r="AG199">
            <v>66.47457501689999</v>
          </cell>
          <cell r="BK199">
            <v>66.47457501689999</v>
          </cell>
          <cell r="CO199">
            <v>66.47457501689999</v>
          </cell>
          <cell r="CW199" t="str">
            <v>DE VA</v>
          </cell>
        </row>
        <row r="200">
          <cell r="AG200">
            <v>4.0080000000000003E-3</v>
          </cell>
          <cell r="BK200">
            <v>4.0080000000000003E-3</v>
          </cell>
          <cell r="CO200">
            <v>4.0080000000000003E-3</v>
          </cell>
          <cell r="CW200" t="str">
            <v>DE VA</v>
          </cell>
        </row>
        <row r="201">
          <cell r="AG201">
            <v>218.12139406429998</v>
          </cell>
          <cell r="BK201">
            <v>218.12139406429998</v>
          </cell>
          <cell r="CO201">
            <v>218.12139406429998</v>
          </cell>
          <cell r="CW201" t="str">
            <v>DE VA</v>
          </cell>
        </row>
        <row r="202">
          <cell r="AG202">
            <v>3.2280000040055729E-4</v>
          </cell>
          <cell r="BK202">
            <v>3.2280000040055729E-4</v>
          </cell>
          <cell r="CO202">
            <v>3.2280000040055729E-4</v>
          </cell>
          <cell r="CW202" t="str">
            <v>DE VA</v>
          </cell>
        </row>
        <row r="203">
          <cell r="AG203">
            <v>8.1149999999999994E-4</v>
          </cell>
          <cell r="BK203">
            <v>8.1149999999999994E-4</v>
          </cell>
          <cell r="CO203">
            <v>8.1149999999999994E-4</v>
          </cell>
          <cell r="CW203" t="str">
            <v>DE VA</v>
          </cell>
        </row>
        <row r="204">
          <cell r="AG204">
            <v>8.1149999999999994E-4</v>
          </cell>
          <cell r="BK204">
            <v>8.1149999999999994E-4</v>
          </cell>
          <cell r="CO204">
            <v>8.1149999999999994E-4</v>
          </cell>
          <cell r="CW204" t="str">
            <v>DE VA</v>
          </cell>
        </row>
        <row r="205">
          <cell r="AG205">
            <v>3.673733308062871E-3</v>
          </cell>
          <cell r="BK205">
            <v>3.673733308062871E-3</v>
          </cell>
          <cell r="CO205">
            <v>3.673733308062871E-3</v>
          </cell>
          <cell r="CW205" t="str">
            <v>DE VA</v>
          </cell>
        </row>
        <row r="206">
          <cell r="AG206">
            <v>3.2280000040055729E-4</v>
          </cell>
          <cell r="BK206">
            <v>3.2280000040055729E-4</v>
          </cell>
          <cell r="CO206">
            <v>3.2280000040055729E-4</v>
          </cell>
          <cell r="CW206" t="str">
            <v>DE VA</v>
          </cell>
        </row>
        <row r="207">
          <cell r="AG207">
            <v>4.0080000000000003E-3</v>
          </cell>
          <cell r="BK207">
            <v>4.0080000000000003E-3</v>
          </cell>
          <cell r="CO207">
            <v>4.0080000000000003E-3</v>
          </cell>
          <cell r="CW207" t="str">
            <v>DE VA</v>
          </cell>
        </row>
        <row r="208">
          <cell r="AG208">
            <v>3.673733308062871E-3</v>
          </cell>
          <cell r="BK208">
            <v>3.673733308062871E-3</v>
          </cell>
          <cell r="CO208">
            <v>3.673733308062871E-3</v>
          </cell>
          <cell r="CW208" t="str">
            <v>DE VA</v>
          </cell>
        </row>
        <row r="209">
          <cell r="AG209">
            <v>3.673733308062871E-3</v>
          </cell>
          <cell r="BK209">
            <v>3.673733308062871E-3</v>
          </cell>
          <cell r="CO209">
            <v>3.673733308062871E-3</v>
          </cell>
          <cell r="CW209" t="str">
            <v>DE VA</v>
          </cell>
        </row>
        <row r="210">
          <cell r="AG210">
            <v>4.0080000000000003E-3</v>
          </cell>
          <cell r="BK210">
            <v>4.0080000000000003E-3</v>
          </cell>
          <cell r="CO210">
            <v>4.0080000000000003E-3</v>
          </cell>
          <cell r="CW210" t="str">
            <v>DE VA</v>
          </cell>
        </row>
        <row r="211">
          <cell r="AG211">
            <v>3.2280000040055729E-4</v>
          </cell>
          <cell r="BK211">
            <v>3.2280000040055729E-4</v>
          </cell>
          <cell r="CO211">
            <v>3.2280000040055729E-4</v>
          </cell>
          <cell r="CW211" t="str">
            <v>DE VA</v>
          </cell>
        </row>
        <row r="212">
          <cell r="AG212">
            <v>4.0080000000000003E-3</v>
          </cell>
          <cell r="BK212">
            <v>4.0080000000000003E-3</v>
          </cell>
          <cell r="CO212">
            <v>4.0080000000000003E-3</v>
          </cell>
          <cell r="CW212" t="str">
            <v>DE VA</v>
          </cell>
        </row>
        <row r="213">
          <cell r="AG213">
            <v>4.0080000000000003E-3</v>
          </cell>
          <cell r="BK213">
            <v>4.0080000000000003E-3</v>
          </cell>
          <cell r="CO213">
            <v>4.0080000000000003E-3</v>
          </cell>
          <cell r="CW213" t="str">
            <v>DE VA</v>
          </cell>
        </row>
        <row r="214">
          <cell r="AG214">
            <v>3.673733308062871E-3</v>
          </cell>
          <cell r="BK214">
            <v>3.673733308062871E-3</v>
          </cell>
          <cell r="CO214">
            <v>3.673733308062871E-3</v>
          </cell>
          <cell r="CW214" t="str">
            <v>DE VA</v>
          </cell>
        </row>
        <row r="215">
          <cell r="AG215">
            <v>3.673733308062871E-3</v>
          </cell>
          <cell r="BK215">
            <v>3.673733308062871E-3</v>
          </cell>
          <cell r="CO215">
            <v>3.673733308062871E-3</v>
          </cell>
          <cell r="CW215" t="str">
            <v>DE VA</v>
          </cell>
        </row>
        <row r="216">
          <cell r="AG216">
            <v>3.673733308062871E-3</v>
          </cell>
          <cell r="BK216">
            <v>3.673733308062871E-3</v>
          </cell>
          <cell r="CO216">
            <v>3.673733308062871E-3</v>
          </cell>
          <cell r="CW216" t="str">
            <v>DE VA</v>
          </cell>
        </row>
        <row r="217">
          <cell r="AG217">
            <v>4.0080000000000003E-3</v>
          </cell>
          <cell r="BK217">
            <v>4.0080000000000003E-3</v>
          </cell>
          <cell r="CO217">
            <v>4.0080000000000003E-3</v>
          </cell>
          <cell r="CW217" t="str">
            <v>DE VA</v>
          </cell>
        </row>
        <row r="218">
          <cell r="AG218">
            <v>4.0080000000000003E-3</v>
          </cell>
          <cell r="BK218">
            <v>4.0080000000000003E-3</v>
          </cell>
          <cell r="CO218">
            <v>4.0080000000000003E-3</v>
          </cell>
          <cell r="CW218" t="str">
            <v>DE VA</v>
          </cell>
        </row>
        <row r="219">
          <cell r="AG219">
            <v>117.69406655500001</v>
          </cell>
          <cell r="BK219">
            <v>122.969114555</v>
          </cell>
          <cell r="CO219">
            <v>125.655050555</v>
          </cell>
          <cell r="CW219" t="str">
            <v>DE RM</v>
          </cell>
        </row>
        <row r="220">
          <cell r="AG220">
            <v>4.0080000000000003E-3</v>
          </cell>
          <cell r="BK220">
            <v>4.0080000000000003E-3</v>
          </cell>
          <cell r="CO220">
            <v>4.0080000000000003E-3</v>
          </cell>
          <cell r="CW220" t="str">
            <v>DE VA</v>
          </cell>
        </row>
        <row r="221">
          <cell r="AG221">
            <v>3.673733308062871E-3</v>
          </cell>
          <cell r="BK221">
            <v>3.673733308062871E-3</v>
          </cell>
          <cell r="CO221">
            <v>3.673733308062871E-3</v>
          </cell>
          <cell r="CW221" t="str">
            <v>DE VA</v>
          </cell>
        </row>
        <row r="222">
          <cell r="AG222">
            <v>350.06291200429803</v>
          </cell>
          <cell r="BK222">
            <v>417.94075751437583</v>
          </cell>
          <cell r="CO222">
            <v>417.94075751437583</v>
          </cell>
          <cell r="CW222" t="str">
            <v>DE VA</v>
          </cell>
        </row>
        <row r="223">
          <cell r="AG223">
            <v>237.97520541109998</v>
          </cell>
          <cell r="BK223">
            <v>237.97520541109998</v>
          </cell>
          <cell r="CO223">
            <v>237.97520541109998</v>
          </cell>
          <cell r="CW223" t="str">
            <v>DE VA</v>
          </cell>
        </row>
        <row r="224">
          <cell r="AG224">
            <v>3.673733308062871E-3</v>
          </cell>
          <cell r="BK224">
            <v>3.673733308062871E-3</v>
          </cell>
          <cell r="CO224">
            <v>3.673733308062871E-3</v>
          </cell>
          <cell r="CW224" t="str">
            <v>DE VA</v>
          </cell>
        </row>
        <row r="225">
          <cell r="AG225">
            <v>10.63</v>
          </cell>
          <cell r="BK225">
            <v>10.842600000000001</v>
          </cell>
          <cell r="CO225">
            <v>11.059452</v>
          </cell>
          <cell r="CW225" t="str">
            <v>DE RM</v>
          </cell>
        </row>
        <row r="226">
          <cell r="AG226">
            <v>4.0080000000000003E-3</v>
          </cell>
          <cell r="BK226">
            <v>4.0080000000000003E-3</v>
          </cell>
          <cell r="CO226">
            <v>4.0080000000000003E-3</v>
          </cell>
          <cell r="CW226" t="str">
            <v>DE VA</v>
          </cell>
        </row>
        <row r="227">
          <cell r="AG227">
            <v>3.673733308062871E-3</v>
          </cell>
          <cell r="BK227">
            <v>3.673733308062871E-3</v>
          </cell>
          <cell r="CO227">
            <v>3.673733308062871E-3</v>
          </cell>
          <cell r="CW227" t="str">
            <v>DE VA</v>
          </cell>
        </row>
        <row r="228">
          <cell r="AG228">
            <v>4.0080000000000003E-3</v>
          </cell>
          <cell r="BK228">
            <v>4.0080000000000003E-3</v>
          </cell>
          <cell r="CO228">
            <v>4.0080000000000003E-3</v>
          </cell>
          <cell r="CW228" t="str">
            <v>DE VA</v>
          </cell>
        </row>
        <row r="229">
          <cell r="AG229">
            <v>4.0080000000000003E-3</v>
          </cell>
          <cell r="BK229">
            <v>4.0080000000000003E-3</v>
          </cell>
          <cell r="CO229">
            <v>4.0080000000000003E-3</v>
          </cell>
          <cell r="CW229" t="str">
            <v>DE VA</v>
          </cell>
        </row>
        <row r="230">
          <cell r="AG230">
            <v>3.673733308062871E-3</v>
          </cell>
          <cell r="BK230">
            <v>3.673733308062871E-3</v>
          </cell>
          <cell r="CO230">
            <v>3.673733308062871E-3</v>
          </cell>
          <cell r="CW230" t="str">
            <v>DE VA</v>
          </cell>
        </row>
        <row r="231">
          <cell r="AG231">
            <v>4.0080000000000003E-3</v>
          </cell>
          <cell r="BK231">
            <v>4.0080000000000003E-3</v>
          </cell>
          <cell r="CO231">
            <v>4.0080000000000003E-3</v>
          </cell>
          <cell r="CW231" t="str">
            <v>DE VA</v>
          </cell>
        </row>
        <row r="232">
          <cell r="AG232">
            <v>3.673733308062871E-3</v>
          </cell>
          <cell r="BK232">
            <v>3.673733308062871E-3</v>
          </cell>
          <cell r="CO232">
            <v>3.673733308062871E-3</v>
          </cell>
          <cell r="CW232" t="str">
            <v>DE VA</v>
          </cell>
        </row>
        <row r="233">
          <cell r="AG233">
            <v>78.31351917500001</v>
          </cell>
          <cell r="BK233">
            <v>78.31351917500001</v>
          </cell>
          <cell r="CO233">
            <v>78.31351917500001</v>
          </cell>
          <cell r="CW233" t="str">
            <v>DE VA</v>
          </cell>
        </row>
        <row r="234">
          <cell r="AG234">
            <v>48.119784853699997</v>
          </cell>
          <cell r="BK234">
            <v>48.119784853699997</v>
          </cell>
          <cell r="CO234">
            <v>48.119784853699997</v>
          </cell>
          <cell r="CW234" t="str">
            <v>DE VA</v>
          </cell>
        </row>
        <row r="235">
          <cell r="AG235">
            <v>3.673733308062871E-3</v>
          </cell>
          <cell r="BK235">
            <v>3.673733308062871E-3</v>
          </cell>
          <cell r="CO235">
            <v>3.673733308062871E-3</v>
          </cell>
          <cell r="CW235" t="str">
            <v>DE VA</v>
          </cell>
        </row>
        <row r="236">
          <cell r="AG236">
            <v>3.673733308062871E-3</v>
          </cell>
          <cell r="BK236">
            <v>3.673733308062871E-3</v>
          </cell>
          <cell r="CO236">
            <v>3.673733308062871E-3</v>
          </cell>
          <cell r="CW236" t="str">
            <v>DE VA</v>
          </cell>
        </row>
        <row r="237">
          <cell r="AG237">
            <v>5.1879999999999997</v>
          </cell>
          <cell r="BK237">
            <v>5.2813840000000001</v>
          </cell>
          <cell r="CO237">
            <v>5.3667556618636034</v>
          </cell>
          <cell r="CW237" t="str">
            <v>DE RM</v>
          </cell>
        </row>
        <row r="238">
          <cell r="AG238">
            <v>3.673733308062871E-3</v>
          </cell>
          <cell r="BK238">
            <v>3.673733308062871E-3</v>
          </cell>
          <cell r="CO238">
            <v>3.673733308062871E-3</v>
          </cell>
          <cell r="CW238" t="str">
            <v>DE VA</v>
          </cell>
        </row>
        <row r="239">
          <cell r="AG239">
            <v>4.0080000000000003E-3</v>
          </cell>
          <cell r="BK239">
            <v>4.0080000000000003E-3</v>
          </cell>
          <cell r="CO239">
            <v>4.0080000000000003E-3</v>
          </cell>
          <cell r="CW239" t="str">
            <v>DE VA</v>
          </cell>
        </row>
        <row r="240">
          <cell r="AG240">
            <v>206.60280799999998</v>
          </cell>
          <cell r="BK240">
            <v>206.60280799999998</v>
          </cell>
          <cell r="CO240">
            <v>206.60280799999998</v>
          </cell>
          <cell r="CW240" t="str">
            <v>DE VA</v>
          </cell>
        </row>
        <row r="241">
          <cell r="AG241">
            <v>58.101487500000005</v>
          </cell>
          <cell r="BK241">
            <v>61.910887500000001</v>
          </cell>
          <cell r="CO241">
            <v>64.126697500000006</v>
          </cell>
          <cell r="CW241" t="str">
            <v>DE RM</v>
          </cell>
        </row>
        <row r="242">
          <cell r="AG242">
            <v>58.101487500000005</v>
          </cell>
          <cell r="BK242">
            <v>59.445137500000001</v>
          </cell>
          <cell r="CO242">
            <v>60.181497499999999</v>
          </cell>
          <cell r="CW242" t="str">
            <v>DE RM</v>
          </cell>
        </row>
        <row r="243">
          <cell r="AG243">
            <v>187.55168</v>
          </cell>
          <cell r="BK243">
            <v>187.55168</v>
          </cell>
          <cell r="CO243">
            <v>187.55168</v>
          </cell>
          <cell r="CW243" t="str">
            <v>DE VA</v>
          </cell>
        </row>
        <row r="244">
          <cell r="AG244">
            <v>160.66356919499998</v>
          </cell>
          <cell r="BK244">
            <v>160.66356919499998</v>
          </cell>
          <cell r="CO244">
            <v>160.66356919499998</v>
          </cell>
          <cell r="CW244" t="str">
            <v>DE VA</v>
          </cell>
        </row>
        <row r="245">
          <cell r="AG245">
            <v>162.38103132955001</v>
          </cell>
          <cell r="BK245">
            <v>168.20979157954997</v>
          </cell>
          <cell r="CO245">
            <v>178.07594214454997</v>
          </cell>
          <cell r="CW245" t="str">
            <v>DE VA</v>
          </cell>
        </row>
        <row r="246">
          <cell r="AG246">
            <v>239.00218201500002</v>
          </cell>
          <cell r="BK246">
            <v>279.12538201499996</v>
          </cell>
          <cell r="CO246">
            <v>310.52273201499997</v>
          </cell>
          <cell r="CW246" t="str">
            <v>DE VA</v>
          </cell>
        </row>
        <row r="247">
          <cell r="AG247">
            <v>6.08232003896863E-3</v>
          </cell>
          <cell r="BK247">
            <v>6.08232003896863E-3</v>
          </cell>
          <cell r="CO247">
            <v>6.08232003896863E-3</v>
          </cell>
          <cell r="CW247" t="str">
            <v>DE VA</v>
          </cell>
        </row>
        <row r="248">
          <cell r="AG248">
            <v>3.2280000040055729E-4</v>
          </cell>
          <cell r="BK248">
            <v>3.2280000040055729E-4</v>
          </cell>
          <cell r="CO248">
            <v>3.2280000040055729E-4</v>
          </cell>
          <cell r="CW248" t="str">
            <v>DE VA</v>
          </cell>
        </row>
        <row r="249">
          <cell r="AG249">
            <v>148.45936227320001</v>
          </cell>
          <cell r="BK249">
            <v>148.45936227320001</v>
          </cell>
          <cell r="CO249">
            <v>148.45936227320001</v>
          </cell>
          <cell r="CW249" t="str">
            <v>DE VA</v>
          </cell>
        </row>
        <row r="250">
          <cell r="AG250">
            <v>199.96060491500003</v>
          </cell>
          <cell r="BK250">
            <v>199.96060491500003</v>
          </cell>
          <cell r="CO250">
            <v>199.96060491500003</v>
          </cell>
          <cell r="CW250" t="str">
            <v>DE VA</v>
          </cell>
        </row>
        <row r="251">
          <cell r="AG251">
            <v>102.46718150859999</v>
          </cell>
          <cell r="BK251">
            <v>108.20378700859999</v>
          </cell>
          <cell r="CO251">
            <v>111.3519850086</v>
          </cell>
          <cell r="CW251" t="str">
            <v>DE VA</v>
          </cell>
        </row>
        <row r="252">
          <cell r="AG252">
            <v>3.673733308062871E-3</v>
          </cell>
          <cell r="BK252">
            <v>3.673733308062871E-3</v>
          </cell>
          <cell r="CO252">
            <v>3.673733308062871E-3</v>
          </cell>
          <cell r="CW252" t="str">
            <v>DE VA</v>
          </cell>
        </row>
        <row r="253">
          <cell r="AG253">
            <v>4.0080000000000003E-3</v>
          </cell>
          <cell r="BK253">
            <v>4.0080000000000003E-3</v>
          </cell>
          <cell r="CO253">
            <v>4.0080000000000003E-3</v>
          </cell>
          <cell r="CW253" t="str">
            <v>DE VA</v>
          </cell>
        </row>
        <row r="254">
          <cell r="AG254">
            <v>158.24999396499999</v>
          </cell>
          <cell r="BK254">
            <v>172.24869396499997</v>
          </cell>
          <cell r="CO254">
            <v>186.473893965</v>
          </cell>
          <cell r="CW254" t="str">
            <v>DE VA</v>
          </cell>
        </row>
        <row r="255">
          <cell r="AG255">
            <v>162.08479732499998</v>
          </cell>
          <cell r="BK255">
            <v>165.551725035</v>
          </cell>
          <cell r="CO255">
            <v>165.551725035</v>
          </cell>
          <cell r="CW255" t="str">
            <v>DE VA</v>
          </cell>
        </row>
        <row r="256">
          <cell r="AG256">
            <v>118.06498743999998</v>
          </cell>
          <cell r="BK256">
            <v>118.06498743999998</v>
          </cell>
          <cell r="CO256">
            <v>118.06498743999998</v>
          </cell>
          <cell r="CW256" t="str">
            <v>DE VA</v>
          </cell>
        </row>
        <row r="257">
          <cell r="AG257">
            <v>8.1149999999999994E-4</v>
          </cell>
          <cell r="BK257">
            <v>8.1149999999999994E-4</v>
          </cell>
          <cell r="CO257">
            <v>8.1149999999999994E-4</v>
          </cell>
          <cell r="CW257" t="str">
            <v>DE VA</v>
          </cell>
        </row>
        <row r="258">
          <cell r="AG258">
            <v>4.0080000000000003E-3</v>
          </cell>
          <cell r="BK258">
            <v>4.0080000000000003E-3</v>
          </cell>
          <cell r="CO258">
            <v>4.0080000000000003E-3</v>
          </cell>
          <cell r="CW258" t="str">
            <v>DE VA</v>
          </cell>
        </row>
        <row r="259">
          <cell r="AG259">
            <v>136.59111836939996</v>
          </cell>
          <cell r="BK259">
            <v>139.08326836939997</v>
          </cell>
          <cell r="CO259">
            <v>139.08326836939997</v>
          </cell>
          <cell r="CW259" t="str">
            <v>DE VA</v>
          </cell>
        </row>
        <row r="260">
          <cell r="AG260">
            <v>6.3960000000000006E-3</v>
          </cell>
          <cell r="BK260">
            <v>6.3960000000000006E-3</v>
          </cell>
          <cell r="CO260">
            <v>6.3960000000000006E-3</v>
          </cell>
          <cell r="CW260" t="str">
            <v>DE VA</v>
          </cell>
        </row>
        <row r="261">
          <cell r="AG261">
            <v>3.2280000040055729E-4</v>
          </cell>
          <cell r="BK261">
            <v>3.2280000040055729E-4</v>
          </cell>
          <cell r="CO261">
            <v>3.2280000040055729E-4</v>
          </cell>
          <cell r="CW261" t="str">
            <v>DE VA</v>
          </cell>
        </row>
        <row r="262">
          <cell r="AG262">
            <v>68.798856000000001</v>
          </cell>
          <cell r="BK262">
            <v>75.637844000000001</v>
          </cell>
          <cell r="CO262">
            <v>78.975519999999989</v>
          </cell>
          <cell r="CW262" t="str">
            <v>DE VA</v>
          </cell>
        </row>
        <row r="263">
          <cell r="AG263">
            <v>57.1464</v>
          </cell>
          <cell r="BK263">
            <v>61.2699</v>
          </cell>
          <cell r="CO263">
            <v>62.653750000000016</v>
          </cell>
          <cell r="CW263" t="str">
            <v>DE VA</v>
          </cell>
        </row>
        <row r="264">
          <cell r="AG264">
            <v>3.2280000040055729E-4</v>
          </cell>
          <cell r="BK264">
            <v>3.2280000040055729E-4</v>
          </cell>
          <cell r="CO264">
            <v>3.2280000040055729E-4</v>
          </cell>
          <cell r="CW264" t="str">
            <v>DE VA</v>
          </cell>
        </row>
        <row r="265">
          <cell r="AG265">
            <v>478.24214190819998</v>
          </cell>
          <cell r="BK265">
            <v>484.40676590214406</v>
          </cell>
          <cell r="CO265">
            <v>484.40676590214406</v>
          </cell>
          <cell r="CW265" t="str">
            <v>DE VA</v>
          </cell>
        </row>
        <row r="266">
          <cell r="AG266">
            <v>234.57726563225003</v>
          </cell>
          <cell r="BK266">
            <v>234.57726563225003</v>
          </cell>
          <cell r="CO266">
            <v>234.57726563225003</v>
          </cell>
          <cell r="CW266" t="str">
            <v>DE VA</v>
          </cell>
        </row>
        <row r="267">
          <cell r="AG267">
            <v>3.673733308062871E-3</v>
          </cell>
          <cell r="BK267">
            <v>3.673733308062871E-3</v>
          </cell>
          <cell r="CO267">
            <v>3.673733308062871E-3</v>
          </cell>
          <cell r="CW267" t="str">
            <v>DE VA</v>
          </cell>
        </row>
        <row r="268">
          <cell r="AG268">
            <v>297.04890890570954</v>
          </cell>
          <cell r="BK268">
            <v>306.07179433832238</v>
          </cell>
          <cell r="CO268">
            <v>317.50534583032606</v>
          </cell>
          <cell r="CW268" t="str">
            <v>DE VA</v>
          </cell>
        </row>
        <row r="269">
          <cell r="AG269">
            <v>121.9672992</v>
          </cell>
          <cell r="BK269">
            <v>121.9672992</v>
          </cell>
          <cell r="CO269">
            <v>121.9672992</v>
          </cell>
          <cell r="CW269" t="str">
            <v>DE VA</v>
          </cell>
        </row>
        <row r="270">
          <cell r="AG270">
            <v>101.42235693500001</v>
          </cell>
          <cell r="BK270">
            <v>103.85574693500001</v>
          </cell>
          <cell r="CO270">
            <v>105.93291693500001</v>
          </cell>
          <cell r="CW270" t="str">
            <v>DE VA</v>
          </cell>
        </row>
        <row r="271">
          <cell r="AG271">
            <v>4.0080000000000003E-3</v>
          </cell>
          <cell r="BK271">
            <v>4.0080000000000003E-3</v>
          </cell>
          <cell r="CO271">
            <v>4.0080000000000003E-3</v>
          </cell>
          <cell r="CW271" t="str">
            <v>DE VA</v>
          </cell>
        </row>
        <row r="272">
          <cell r="AG272">
            <v>171.11691269680372</v>
          </cell>
          <cell r="BK272">
            <v>172.82808182377175</v>
          </cell>
          <cell r="CO272">
            <v>174.5563626420095</v>
          </cell>
          <cell r="CW272" t="str">
            <v>DE VA</v>
          </cell>
        </row>
        <row r="273">
          <cell r="AG273">
            <v>285.85744642654993</v>
          </cell>
          <cell r="BK273">
            <v>291.40524142654999</v>
          </cell>
          <cell r="CO273">
            <v>296.95303642655</v>
          </cell>
          <cell r="CW273" t="str">
            <v>DE VA</v>
          </cell>
        </row>
        <row r="274">
          <cell r="AG274">
            <v>4.0080000000000003E-3</v>
          </cell>
          <cell r="BK274">
            <v>4.0080000000000003E-3</v>
          </cell>
          <cell r="CO274">
            <v>4.0080000000000003E-3</v>
          </cell>
          <cell r="CW274" t="str">
            <v>DE VA</v>
          </cell>
        </row>
        <row r="275">
          <cell r="AG275">
            <v>6.3960000000000006E-3</v>
          </cell>
          <cell r="BK275">
            <v>6.3960000000000006E-3</v>
          </cell>
          <cell r="CO275">
            <v>6.3960000000000006E-3</v>
          </cell>
          <cell r="CW275" t="str">
            <v>DE VA</v>
          </cell>
        </row>
        <row r="276">
          <cell r="AG276">
            <v>48.169995</v>
          </cell>
          <cell r="BK276">
            <v>48.169995</v>
          </cell>
          <cell r="CO276">
            <v>48.169995</v>
          </cell>
          <cell r="CW276" t="str">
            <v>DE VA</v>
          </cell>
        </row>
        <row r="277">
          <cell r="AG277">
            <v>74.200446500000012</v>
          </cell>
          <cell r="BK277">
            <v>76.739396999999997</v>
          </cell>
          <cell r="CO277">
            <v>79.404384499999992</v>
          </cell>
          <cell r="CW277" t="str">
            <v>DE VA</v>
          </cell>
        </row>
        <row r="278">
          <cell r="AG278">
            <v>275.20333000000005</v>
          </cell>
          <cell r="BK278">
            <v>275.20333000000005</v>
          </cell>
          <cell r="CO278">
            <v>275.20333000000005</v>
          </cell>
          <cell r="CW278" t="str">
            <v>DE VA</v>
          </cell>
        </row>
        <row r="279">
          <cell r="AG279">
            <v>66.122784999999993</v>
          </cell>
          <cell r="BK279">
            <v>79.686469999999986</v>
          </cell>
          <cell r="CO279">
            <v>95.855249999999998</v>
          </cell>
          <cell r="CW279" t="str">
            <v>DE VA</v>
          </cell>
        </row>
        <row r="280">
          <cell r="AG280">
            <v>176.76996602659068</v>
          </cell>
          <cell r="BK280">
            <v>195.72552512910852</v>
          </cell>
          <cell r="CO280">
            <v>195.72552512910852</v>
          </cell>
          <cell r="CW280" t="str">
            <v>DE VA</v>
          </cell>
        </row>
        <row r="281">
          <cell r="AG281">
            <v>4.0080000000000003E-3</v>
          </cell>
          <cell r="BK281">
            <v>4.0080000000000003E-3</v>
          </cell>
          <cell r="CO281">
            <v>4.0080000000000003E-3</v>
          </cell>
          <cell r="CW281" t="str">
            <v>DE VA</v>
          </cell>
        </row>
        <row r="282">
          <cell r="AG282">
            <v>0</v>
          </cell>
          <cell r="BK282">
            <v>0</v>
          </cell>
          <cell r="CO282">
            <v>0</v>
          </cell>
          <cell r="CW282" t="str">
            <v>DE VA</v>
          </cell>
        </row>
        <row r="283">
          <cell r="AG283">
            <v>4.0080000000000003E-3</v>
          </cell>
          <cell r="BK283">
            <v>4.0080000000000003E-3</v>
          </cell>
          <cell r="CO283">
            <v>4.0080000000000003E-3</v>
          </cell>
          <cell r="CW283" t="str">
            <v>DE VA</v>
          </cell>
        </row>
        <row r="284">
          <cell r="AG284">
            <v>187.74423711954995</v>
          </cell>
          <cell r="BK284">
            <v>191.44456711954996</v>
          </cell>
          <cell r="CO284">
            <v>191.44456711954996</v>
          </cell>
          <cell r="CW284" t="str">
            <v>DE VA</v>
          </cell>
        </row>
        <row r="285">
          <cell r="AG285">
            <v>3.673733308062871E-3</v>
          </cell>
          <cell r="BK285">
            <v>3.673733308062871E-3</v>
          </cell>
          <cell r="CO285">
            <v>3.673733308062871E-3</v>
          </cell>
          <cell r="CW285" t="str">
            <v>DE VA</v>
          </cell>
        </row>
        <row r="286">
          <cell r="AG286">
            <v>64.900857803799994</v>
          </cell>
          <cell r="BK286">
            <v>64.900857803799994</v>
          </cell>
          <cell r="CO286">
            <v>64.900857803799994</v>
          </cell>
          <cell r="CW286" t="str">
            <v>DE VA</v>
          </cell>
        </row>
        <row r="287">
          <cell r="AG287">
            <v>102.02330276759999</v>
          </cell>
          <cell r="BK287">
            <v>103.69876076759999</v>
          </cell>
          <cell r="CO287">
            <v>103.69876076759999</v>
          </cell>
          <cell r="CW287" t="str">
            <v>DE VA</v>
          </cell>
        </row>
        <row r="288">
          <cell r="AG288">
            <v>181.8970047</v>
          </cell>
          <cell r="BK288">
            <v>186.6022547</v>
          </cell>
          <cell r="CO288">
            <v>188.33145469999999</v>
          </cell>
          <cell r="CW288" t="str">
            <v>DE VA</v>
          </cell>
        </row>
        <row r="289">
          <cell r="AG289">
            <v>148.97732736705001</v>
          </cell>
          <cell r="BK289">
            <v>153.32740761705</v>
          </cell>
          <cell r="CO289">
            <v>153.32740761705</v>
          </cell>
          <cell r="CW289" t="str">
            <v>DE VA</v>
          </cell>
        </row>
        <row r="290">
          <cell r="AG290">
            <v>256.9010917045</v>
          </cell>
          <cell r="BK290">
            <v>259.44403981029996</v>
          </cell>
          <cell r="CO290">
            <v>261.21256992279996</v>
          </cell>
          <cell r="CW290" t="str">
            <v>DE VA</v>
          </cell>
        </row>
        <row r="291">
          <cell r="AG291">
            <v>132.50453549500003</v>
          </cell>
          <cell r="BK291">
            <v>133.48363549499999</v>
          </cell>
          <cell r="CO291">
            <v>134.16263549500002</v>
          </cell>
          <cell r="CW291" t="str">
            <v>DE VA</v>
          </cell>
        </row>
        <row r="292">
          <cell r="AG292">
            <v>276.10566919500002</v>
          </cell>
          <cell r="BK292">
            <v>277.27816919499992</v>
          </cell>
          <cell r="CO292">
            <v>279.39141919499997</v>
          </cell>
          <cell r="CW292" t="str">
            <v>DE VA</v>
          </cell>
        </row>
        <row r="293">
          <cell r="AG293">
            <v>160.82476498155</v>
          </cell>
          <cell r="BK293">
            <v>163.41655798155003</v>
          </cell>
          <cell r="CO293">
            <v>165.15566573155002</v>
          </cell>
          <cell r="CW293" t="str">
            <v>DE VA</v>
          </cell>
        </row>
        <row r="294">
          <cell r="AG294">
            <v>145.66334123679999</v>
          </cell>
          <cell r="BK294">
            <v>149.7133324868</v>
          </cell>
          <cell r="CO294">
            <v>153.4747237368</v>
          </cell>
          <cell r="CW294" t="str">
            <v>DE VA</v>
          </cell>
        </row>
        <row r="295">
          <cell r="AG295">
            <v>196.994598841071</v>
          </cell>
          <cell r="BK295">
            <v>201.62133089366949</v>
          </cell>
          <cell r="CO295">
            <v>201.62133089366949</v>
          </cell>
          <cell r="CW295" t="str">
            <v>DE VA</v>
          </cell>
        </row>
        <row r="296">
          <cell r="AG296">
            <v>173.53261402800001</v>
          </cell>
          <cell r="BK296">
            <v>176.88561402799999</v>
          </cell>
          <cell r="CO296">
            <v>178.562114028</v>
          </cell>
          <cell r="CW296" t="str">
            <v>DE VA</v>
          </cell>
        </row>
        <row r="297">
          <cell r="AG297">
            <v>449.7849537699999</v>
          </cell>
          <cell r="BK297">
            <v>454.05545376999999</v>
          </cell>
          <cell r="CO297">
            <v>455.17445377000001</v>
          </cell>
          <cell r="CW297" t="str">
            <v>DE VA</v>
          </cell>
        </row>
        <row r="298">
          <cell r="AG298">
            <v>113.51714985999999</v>
          </cell>
          <cell r="BK298">
            <v>114.92214985999998</v>
          </cell>
          <cell r="CO298">
            <v>116.04614985999996</v>
          </cell>
          <cell r="CW298" t="str">
            <v>DE VA</v>
          </cell>
        </row>
        <row r="299">
          <cell r="AG299">
            <v>249.77610150679581</v>
          </cell>
          <cell r="BK299">
            <v>249.77610150679581</v>
          </cell>
          <cell r="CO299">
            <v>249.77610150679581</v>
          </cell>
          <cell r="CW299" t="str">
            <v>DE VA</v>
          </cell>
        </row>
        <row r="300">
          <cell r="AG300">
            <v>239.03443060500001</v>
          </cell>
          <cell r="BK300">
            <v>251.00471290500002</v>
          </cell>
          <cell r="CO300">
            <v>257.32880560499996</v>
          </cell>
          <cell r="CW300" t="str">
            <v>DE VA</v>
          </cell>
        </row>
        <row r="301">
          <cell r="AG301">
            <v>175.13216724</v>
          </cell>
          <cell r="BK301">
            <v>181.86816723999999</v>
          </cell>
          <cell r="CO301">
            <v>188.60416724000001</v>
          </cell>
          <cell r="CW301" t="str">
            <v>DE VA</v>
          </cell>
        </row>
        <row r="302">
          <cell r="AG302">
            <v>122.63995492915001</v>
          </cell>
          <cell r="BK302">
            <v>124.32874992915001</v>
          </cell>
          <cell r="CO302">
            <v>124.32874992915001</v>
          </cell>
          <cell r="CW302" t="str">
            <v>DE VA</v>
          </cell>
        </row>
        <row r="303">
          <cell r="AG303">
            <v>220.29482331422926</v>
          </cell>
          <cell r="BK303">
            <v>226.0785150447885</v>
          </cell>
          <cell r="CO303">
            <v>230.21786537413408</v>
          </cell>
          <cell r="CW303" t="str">
            <v>DE VA</v>
          </cell>
        </row>
        <row r="304">
          <cell r="AG304">
            <v>70.487139999999997</v>
          </cell>
          <cell r="BK304">
            <v>78.701104999999998</v>
          </cell>
          <cell r="CO304">
            <v>86.86934500000001</v>
          </cell>
          <cell r="CW304" t="str">
            <v>DE VA</v>
          </cell>
        </row>
        <row r="305">
          <cell r="AG305">
            <v>208.01833508999999</v>
          </cell>
          <cell r="BK305">
            <v>219.66283509000002</v>
          </cell>
          <cell r="CO305">
            <v>230.55033508999998</v>
          </cell>
          <cell r="CW305" t="str">
            <v>DE VA</v>
          </cell>
        </row>
        <row r="306">
          <cell r="AG306">
            <v>170.93285492316176</v>
          </cell>
          <cell r="BK306">
            <v>182.12630819955496</v>
          </cell>
          <cell r="CO306">
            <v>189.65824494633802</v>
          </cell>
          <cell r="CW306" t="str">
            <v>DE VA</v>
          </cell>
        </row>
        <row r="307">
          <cell r="AG307">
            <v>156.11943499999998</v>
          </cell>
          <cell r="BK307">
            <v>157.81943499999997</v>
          </cell>
          <cell r="CO307">
            <v>159.51943499999999</v>
          </cell>
          <cell r="CW307" t="str">
            <v>DE VA</v>
          </cell>
        </row>
        <row r="308">
          <cell r="AG308">
            <v>239.45236243019997</v>
          </cell>
          <cell r="BK308">
            <v>246.67335743019999</v>
          </cell>
          <cell r="CO308">
            <v>246.67335743019999</v>
          </cell>
          <cell r="CW308" t="str">
            <v>DE VA</v>
          </cell>
        </row>
        <row r="309">
          <cell r="AG309">
            <v>219.82102587470001</v>
          </cell>
          <cell r="BK309">
            <v>236.14747587470001</v>
          </cell>
          <cell r="CO309">
            <v>244.31070087470002</v>
          </cell>
          <cell r="CW309" t="str">
            <v>DE VA</v>
          </cell>
        </row>
        <row r="310">
          <cell r="AG310">
            <v>121.99562950244999</v>
          </cell>
          <cell r="BK310">
            <v>127.42542450245</v>
          </cell>
          <cell r="CO310">
            <v>127.42542450245</v>
          </cell>
          <cell r="CW310" t="str">
            <v>DE VA</v>
          </cell>
        </row>
        <row r="311">
          <cell r="AG311">
            <v>254.46766799999997</v>
          </cell>
          <cell r="BK311">
            <v>268.86766799999998</v>
          </cell>
          <cell r="CO311">
            <v>276.06766800000003</v>
          </cell>
          <cell r="CW311" t="str">
            <v>DE VA</v>
          </cell>
        </row>
        <row r="312">
          <cell r="AG312">
            <v>350.06291200429803</v>
          </cell>
          <cell r="BK312">
            <v>417.94075751437583</v>
          </cell>
          <cell r="CO312">
            <v>417.94075751437583</v>
          </cell>
          <cell r="CW312" t="str">
            <v>DE VA</v>
          </cell>
        </row>
        <row r="313">
          <cell r="AG313">
            <v>148.18220711570001</v>
          </cell>
          <cell r="BK313">
            <v>150.58710211569999</v>
          </cell>
          <cell r="CO313">
            <v>152.13799711569999</v>
          </cell>
          <cell r="CW313" t="str">
            <v>DE VA</v>
          </cell>
        </row>
        <row r="314">
          <cell r="AG314">
            <v>212.805960435</v>
          </cell>
          <cell r="BK314">
            <v>222.16110643500002</v>
          </cell>
          <cell r="CO314">
            <v>227.51942843500001</v>
          </cell>
          <cell r="CW314" t="str">
            <v>DE VA</v>
          </cell>
        </row>
        <row r="315">
          <cell r="AG315">
            <v>195.18957546169997</v>
          </cell>
          <cell r="BK315">
            <v>197.50832796169996</v>
          </cell>
          <cell r="CO315">
            <v>198.28275796169999</v>
          </cell>
          <cell r="CW315" t="str">
            <v>DE VA</v>
          </cell>
        </row>
        <row r="316">
          <cell r="AG316">
            <v>3.2280000040055729E-4</v>
          </cell>
          <cell r="BK316">
            <v>3.2280000040055729E-4</v>
          </cell>
          <cell r="CO316">
            <v>3.2280000040055729E-4</v>
          </cell>
          <cell r="CW316" t="str">
            <v>DE VA</v>
          </cell>
        </row>
        <row r="317">
          <cell r="AG317">
            <v>91.569991146599989</v>
          </cell>
          <cell r="BK317">
            <v>96.716989146599985</v>
          </cell>
          <cell r="CO317">
            <v>96.716989146599985</v>
          </cell>
          <cell r="CW317" t="str">
            <v>DE VA</v>
          </cell>
        </row>
        <row r="318">
          <cell r="AG318">
            <v>222.91211340000001</v>
          </cell>
          <cell r="BK318">
            <v>226.75101340000003</v>
          </cell>
          <cell r="CO318">
            <v>229.03666340000001</v>
          </cell>
          <cell r="CW318" t="str">
            <v>DE VA</v>
          </cell>
        </row>
        <row r="319">
          <cell r="AG319">
            <v>186.19679773450002</v>
          </cell>
          <cell r="BK319">
            <v>191.9673077345</v>
          </cell>
          <cell r="CO319">
            <v>191.9673077345</v>
          </cell>
          <cell r="CW319" t="str">
            <v>DE VA</v>
          </cell>
        </row>
        <row r="320">
          <cell r="AG320">
            <v>112.93040000000001</v>
          </cell>
          <cell r="BK320">
            <v>117.7997</v>
          </cell>
          <cell r="CO320">
            <v>117.7997</v>
          </cell>
          <cell r="CW320" t="str">
            <v>DE VA</v>
          </cell>
        </row>
        <row r="321">
          <cell r="AG321">
            <v>257.55481981710886</v>
          </cell>
          <cell r="BK321">
            <v>260.32097736032699</v>
          </cell>
          <cell r="CO321">
            <v>263.08713490354506</v>
          </cell>
          <cell r="CW321" t="str">
            <v>DE VA</v>
          </cell>
        </row>
        <row r="322">
          <cell r="AG322">
            <v>240.65131000000002</v>
          </cell>
          <cell r="BK322">
            <v>260.39071000000001</v>
          </cell>
          <cell r="CO322">
            <v>278.08668000000006</v>
          </cell>
          <cell r="CW322" t="str">
            <v>DE VA</v>
          </cell>
        </row>
        <row r="323">
          <cell r="AG323">
            <v>276.71224453114996</v>
          </cell>
          <cell r="BK323">
            <v>276.71224453114996</v>
          </cell>
          <cell r="CO323">
            <v>276.71224453114996</v>
          </cell>
          <cell r="CW323" t="str">
            <v>DE VA</v>
          </cell>
        </row>
        <row r="324">
          <cell r="AG324">
            <v>40.757697804199999</v>
          </cell>
          <cell r="BK324">
            <v>40.757697804199999</v>
          </cell>
          <cell r="CO324">
            <v>40.757697804199999</v>
          </cell>
          <cell r="CW324" t="str">
            <v>DE VA</v>
          </cell>
        </row>
        <row r="325">
          <cell r="AG325">
            <v>179.78197638409995</v>
          </cell>
          <cell r="BK325">
            <v>179.78197638409995</v>
          </cell>
          <cell r="CO325">
            <v>179.78197638409995</v>
          </cell>
          <cell r="CW325" t="str">
            <v>DE VA</v>
          </cell>
        </row>
        <row r="326">
          <cell r="AG326">
            <v>150.388810124</v>
          </cell>
          <cell r="BK326">
            <v>150.92857802399999</v>
          </cell>
          <cell r="CO326">
            <v>151.13973277399998</v>
          </cell>
          <cell r="CW326" t="str">
            <v>DE VA</v>
          </cell>
        </row>
        <row r="327">
          <cell r="AG327">
            <v>149.74484530630002</v>
          </cell>
          <cell r="BK327">
            <v>149.74484530630002</v>
          </cell>
          <cell r="CO327">
            <v>149.74484530630002</v>
          </cell>
          <cell r="CW327" t="str">
            <v>DE VA</v>
          </cell>
        </row>
        <row r="328">
          <cell r="AG328">
            <v>200.65963131067556</v>
          </cell>
          <cell r="BK328">
            <v>215.91742331067559</v>
          </cell>
          <cell r="CO328">
            <v>231.33943031067554</v>
          </cell>
          <cell r="CW328" t="str">
            <v>DE VA</v>
          </cell>
        </row>
        <row r="329">
          <cell r="AG329">
            <v>158.13439208</v>
          </cell>
          <cell r="BK329">
            <v>163.26128807999999</v>
          </cell>
          <cell r="CO329">
            <v>166.64058807999999</v>
          </cell>
          <cell r="CW329" t="str">
            <v>DE VA</v>
          </cell>
        </row>
        <row r="330">
          <cell r="AG330">
            <v>103.75938163164997</v>
          </cell>
          <cell r="BK330">
            <v>105.29388663164998</v>
          </cell>
          <cell r="CO330">
            <v>106.24596163164999</v>
          </cell>
          <cell r="CW330" t="str">
            <v>DE VA</v>
          </cell>
        </row>
        <row r="331">
          <cell r="AG331">
            <v>188.62181509999999</v>
          </cell>
          <cell r="BK331">
            <v>195.89931509999997</v>
          </cell>
          <cell r="CO331">
            <v>195.89931509999997</v>
          </cell>
          <cell r="CW331" t="str">
            <v>DE VA</v>
          </cell>
        </row>
        <row r="332">
          <cell r="AG332">
            <v>191.07546453395</v>
          </cell>
          <cell r="BK332">
            <v>198.85611453395001</v>
          </cell>
          <cell r="CO332">
            <v>198.85611453395001</v>
          </cell>
          <cell r="CW332" t="str">
            <v>DE VA</v>
          </cell>
        </row>
        <row r="333">
          <cell r="AG333">
            <v>276.34974156819999</v>
          </cell>
          <cell r="BK333">
            <v>276.34974156819999</v>
          </cell>
          <cell r="CO333">
            <v>276.34974156819999</v>
          </cell>
          <cell r="CW333" t="str">
            <v>DE VA</v>
          </cell>
        </row>
        <row r="334">
          <cell r="AG334">
            <v>198.65416656655191</v>
          </cell>
          <cell r="BK334">
            <v>213.44589113460302</v>
          </cell>
          <cell r="CO334">
            <v>221.46132417936684</v>
          </cell>
          <cell r="CW334" t="str">
            <v>DE VA</v>
          </cell>
        </row>
        <row r="335">
          <cell r="AG335">
            <v>174.76253943255</v>
          </cell>
          <cell r="BK335">
            <v>174.76253943255</v>
          </cell>
          <cell r="CO335">
            <v>174.76253943255</v>
          </cell>
          <cell r="CW335" t="str">
            <v>DE VA</v>
          </cell>
        </row>
        <row r="336">
          <cell r="AG336">
            <v>144.54801936999996</v>
          </cell>
          <cell r="BK336">
            <v>148.05121936999998</v>
          </cell>
          <cell r="CO336">
            <v>148.05121936999998</v>
          </cell>
          <cell r="CW336" t="str">
            <v>DE VA</v>
          </cell>
        </row>
        <row r="337">
          <cell r="AG337">
            <v>213.73514907629567</v>
          </cell>
          <cell r="BK337">
            <v>227.77336229114565</v>
          </cell>
          <cell r="CO337">
            <v>236.61082628054277</v>
          </cell>
          <cell r="CW337" t="str">
            <v>DE VA</v>
          </cell>
        </row>
        <row r="338">
          <cell r="AG338">
            <v>285.15240949999998</v>
          </cell>
          <cell r="BK338">
            <v>292.4784095</v>
          </cell>
          <cell r="CO338">
            <v>295.7644095</v>
          </cell>
          <cell r="CW338" t="str">
            <v>DE VA</v>
          </cell>
        </row>
        <row r="339">
          <cell r="AG339">
            <v>276.36336000000006</v>
          </cell>
          <cell r="BK339">
            <v>311.79456000000005</v>
          </cell>
          <cell r="CO339">
            <v>354.31200000000001</v>
          </cell>
          <cell r="CW339" t="str">
            <v>FR CO NTS</v>
          </cell>
        </row>
        <row r="340">
          <cell r="AG340">
            <v>370.80806399999994</v>
          </cell>
          <cell r="BK340">
            <v>391.40851199999997</v>
          </cell>
          <cell r="CO340">
            <v>412.00896</v>
          </cell>
          <cell r="CW340" t="str">
            <v>FR VA</v>
          </cell>
        </row>
        <row r="341">
          <cell r="AG341">
            <v>479.80799999999999</v>
          </cell>
          <cell r="BK341">
            <v>451.584</v>
          </cell>
          <cell r="CO341">
            <v>564.48</v>
          </cell>
          <cell r="CW341" t="str">
            <v>FR VA</v>
          </cell>
        </row>
        <row r="342">
          <cell r="AG342">
            <v>214.09908799999997</v>
          </cell>
          <cell r="BK342">
            <v>226.693152</v>
          </cell>
          <cell r="CO342">
            <v>251.88128</v>
          </cell>
          <cell r="CW342" t="str">
            <v>FR VA</v>
          </cell>
        </row>
        <row r="343">
          <cell r="AG343">
            <v>1110.7284458879999</v>
          </cell>
          <cell r="BK343">
            <v>1493.2254514399999</v>
          </cell>
          <cell r="CO343">
            <v>1730.1007360000001</v>
          </cell>
          <cell r="CW343" t="str">
            <v>FR VA</v>
          </cell>
        </row>
        <row r="344">
          <cell r="AG344">
            <v>834.64094479947789</v>
          </cell>
          <cell r="BK344">
            <v>900.74678992279553</v>
          </cell>
          <cell r="CO344">
            <v>969.25</v>
          </cell>
          <cell r="CW344" t="str">
            <v>FR VA</v>
          </cell>
        </row>
        <row r="345">
          <cell r="AG345">
            <v>654.92960000000016</v>
          </cell>
          <cell r="BK345">
            <v>683.40480000000002</v>
          </cell>
          <cell r="CO345">
            <v>683.40480000000002</v>
          </cell>
          <cell r="CW345" t="str">
            <v>FR VA</v>
          </cell>
        </row>
        <row r="346">
          <cell r="AG346">
            <v>423.38400000000001</v>
          </cell>
          <cell r="BK346">
            <v>441.79199999999997</v>
          </cell>
          <cell r="CO346">
            <v>441.79199999999997</v>
          </cell>
          <cell r="CW346" t="str">
            <v>FR VA</v>
          </cell>
        </row>
        <row r="347">
          <cell r="AG347">
            <v>75.58459698543885</v>
          </cell>
          <cell r="BK347">
            <v>92.575252190148831</v>
          </cell>
          <cell r="CO347">
            <v>113.62302179187137</v>
          </cell>
          <cell r="CW347" t="str">
            <v>HK CO NTS</v>
          </cell>
        </row>
        <row r="348">
          <cell r="AG348">
            <v>837.37355385514388</v>
          </cell>
          <cell r="BK348">
            <v>889.27708106080854</v>
          </cell>
          <cell r="CO348">
            <v>854.34273031035445</v>
          </cell>
          <cell r="CW348" t="str">
            <v>HK VA</v>
          </cell>
        </row>
        <row r="349">
          <cell r="AG349">
            <v>958.65</v>
          </cell>
          <cell r="BK349">
            <v>1006.5825</v>
          </cell>
          <cell r="CO349">
            <v>1056.911625</v>
          </cell>
          <cell r="CW349" t="str">
            <v>HK VA</v>
          </cell>
        </row>
        <row r="350">
          <cell r="AG350">
            <v>84</v>
          </cell>
          <cell r="BK350">
            <v>84</v>
          </cell>
          <cell r="CO350">
            <v>84</v>
          </cell>
          <cell r="CW350" t="str">
            <v>HK VA</v>
          </cell>
        </row>
        <row r="351">
          <cell r="AG351">
            <v>47759.008936995073</v>
          </cell>
          <cell r="BK351">
            <v>48173.881850352096</v>
          </cell>
          <cell r="CO351">
            <v>48681.167817558809</v>
          </cell>
          <cell r="CW351" t="str">
            <v>HU VA</v>
          </cell>
        </row>
        <row r="352">
          <cell r="AG352">
            <v>27765.75206605225</v>
          </cell>
          <cell r="BK352">
            <v>28359.758498480107</v>
          </cell>
          <cell r="CO352">
            <v>29086.0872934914</v>
          </cell>
          <cell r="CW352" t="str">
            <v>HU VA</v>
          </cell>
        </row>
        <row r="353">
          <cell r="AG353">
            <v>38473.165569003104</v>
          </cell>
          <cell r="BK353">
            <v>40125.55357209334</v>
          </cell>
          <cell r="CO353">
            <v>41012.732387247328</v>
          </cell>
          <cell r="CW353" t="str">
            <v>HU VA</v>
          </cell>
        </row>
        <row r="354">
          <cell r="AG354">
            <v>7126.3322104000008</v>
          </cell>
          <cell r="BK354">
            <v>7482.5105797520009</v>
          </cell>
          <cell r="CO354">
            <v>7539.4659409679989</v>
          </cell>
          <cell r="CW354" t="str">
            <v>HU VA</v>
          </cell>
        </row>
        <row r="355">
          <cell r="AG355">
            <v>25041.463303620996</v>
          </cell>
          <cell r="BK355">
            <v>26220.813983587377</v>
          </cell>
          <cell r="CO355">
            <v>26861.118167486893</v>
          </cell>
          <cell r="CW355" t="str">
            <v>HU VA</v>
          </cell>
        </row>
        <row r="356">
          <cell r="AG356">
            <v>11461.082849999999</v>
          </cell>
          <cell r="BK356">
            <v>11883.61125</v>
          </cell>
          <cell r="CO356">
            <v>12094.87545</v>
          </cell>
          <cell r="CW356" t="str">
            <v>HU VA</v>
          </cell>
        </row>
        <row r="357">
          <cell r="AG357">
            <v>21431.513177918499</v>
          </cell>
          <cell r="BK357">
            <v>22508.297504871229</v>
          </cell>
          <cell r="CO357">
            <v>23092.373089623179</v>
          </cell>
          <cell r="CW357" t="str">
            <v>HU VA</v>
          </cell>
        </row>
        <row r="358">
          <cell r="AG358">
            <v>21679.8321058687</v>
          </cell>
          <cell r="BK358">
            <v>23079.571038628779</v>
          </cell>
          <cell r="CO358">
            <v>23842.073374618252</v>
          </cell>
          <cell r="CW358" t="str">
            <v>HU VA</v>
          </cell>
        </row>
        <row r="359">
          <cell r="AG359">
            <v>13596.419459595996</v>
          </cell>
          <cell r="BK359">
            <v>14068.535647708861</v>
          </cell>
          <cell r="CO359">
            <v>14322.552588646908</v>
          </cell>
          <cell r="CW359" t="str">
            <v>HU VA</v>
          </cell>
        </row>
        <row r="360">
          <cell r="AG360">
            <v>1245.9616825359021</v>
          </cell>
          <cell r="BK360">
            <v>1245.9616825359021</v>
          </cell>
          <cell r="CO360">
            <v>1245.9616825359021</v>
          </cell>
          <cell r="CW360" t="e">
            <v>#N/A</v>
          </cell>
        </row>
        <row r="361">
          <cell r="AG361">
            <v>1305.0829357729317</v>
          </cell>
          <cell r="BK361">
            <v>1305.0829357729317</v>
          </cell>
          <cell r="CO361">
            <v>1305.0829357729317</v>
          </cell>
          <cell r="CW361" t="e">
            <v>#N/A</v>
          </cell>
        </row>
        <row r="362">
          <cell r="AG362">
            <v>6699.8793115803001</v>
          </cell>
          <cell r="BK362">
            <v>6837.8767665434389</v>
          </cell>
          <cell r="CO362">
            <v>6912.32006790787</v>
          </cell>
          <cell r="CW362" t="str">
            <v>HU VA</v>
          </cell>
        </row>
        <row r="363">
          <cell r="AG363">
            <v>15180.641763992997</v>
          </cell>
          <cell r="BK363">
            <v>16091.876126973424</v>
          </cell>
          <cell r="CO363">
            <v>16598.875362271716</v>
          </cell>
          <cell r="CW363" t="str">
            <v>HU VA</v>
          </cell>
        </row>
        <row r="364">
          <cell r="AG364">
            <v>8030.2383000000009</v>
          </cell>
          <cell r="BK364">
            <v>8457.0002999999997</v>
          </cell>
          <cell r="CO364">
            <v>8670.3812999999991</v>
          </cell>
          <cell r="CW364" t="str">
            <v>HU VA</v>
          </cell>
        </row>
        <row r="365">
          <cell r="AG365">
            <v>31147.969539270503</v>
          </cell>
          <cell r="BK365">
            <v>31624.249631378982</v>
          </cell>
          <cell r="CO365">
            <v>31833.288594591315</v>
          </cell>
          <cell r="CW365" t="str">
            <v>HU VA</v>
          </cell>
        </row>
        <row r="366">
          <cell r="AG366">
            <v>7589.702400000001</v>
          </cell>
          <cell r="BK366">
            <v>7735.2384000000011</v>
          </cell>
          <cell r="CO366">
            <v>7808.0064000000002</v>
          </cell>
          <cell r="CW366" t="str">
            <v>HU VA</v>
          </cell>
        </row>
        <row r="367">
          <cell r="AG367">
            <v>27605.002412052698</v>
          </cell>
          <cell r="BK367">
            <v>29468.547043051371</v>
          </cell>
          <cell r="CO367">
            <v>30336.579593364666</v>
          </cell>
          <cell r="CW367" t="str">
            <v>HU VA</v>
          </cell>
        </row>
        <row r="368">
          <cell r="AG368">
            <v>8037.2961899999991</v>
          </cell>
          <cell r="BK368">
            <v>8326.6677899999995</v>
          </cell>
          <cell r="CO368">
            <v>8471.3535899999988</v>
          </cell>
          <cell r="CW368" t="str">
            <v>HU VA</v>
          </cell>
        </row>
        <row r="369">
          <cell r="AG369">
            <v>7792.6495500000001</v>
          </cell>
          <cell r="BK369">
            <v>7905.5864999999985</v>
          </cell>
          <cell r="CO369">
            <v>7943.232149999998</v>
          </cell>
          <cell r="CW369" t="str">
            <v>HU VA</v>
          </cell>
        </row>
        <row r="370">
          <cell r="AG370">
            <v>1061.0238192134966</v>
          </cell>
          <cell r="BK370">
            <v>1061.0238192134966</v>
          </cell>
          <cell r="CO370">
            <v>1061.0238192134966</v>
          </cell>
          <cell r="CW370" t="e">
            <v>#N/A</v>
          </cell>
        </row>
        <row r="371">
          <cell r="AG371">
            <v>6847.9813261313029</v>
          </cell>
          <cell r="BK371">
            <v>7107.9259520400719</v>
          </cell>
          <cell r="CO371">
            <v>7250.5311164982204</v>
          </cell>
          <cell r="CW371" t="str">
            <v>HU VA</v>
          </cell>
        </row>
        <row r="372">
          <cell r="AG372">
            <v>7640.9712200000004</v>
          </cell>
          <cell r="BK372">
            <v>7857.6339200000002</v>
          </cell>
          <cell r="CO372">
            <v>7965.9652700000006</v>
          </cell>
          <cell r="CW372" t="str">
            <v>HU VA</v>
          </cell>
        </row>
        <row r="373">
          <cell r="AG373">
            <v>9944.5610000000015</v>
          </cell>
          <cell r="BK373">
            <v>1558.81665</v>
          </cell>
          <cell r="CO373">
            <v>1599.0961500000001</v>
          </cell>
          <cell r="CW373" t="str">
            <v>HU VA</v>
          </cell>
        </row>
        <row r="374">
          <cell r="AG374">
            <v>15842.867645866898</v>
          </cell>
          <cell r="BK374">
            <v>16949.50070663913</v>
          </cell>
          <cell r="CO374">
            <v>17502.81723702524</v>
          </cell>
          <cell r="CW374" t="str">
            <v>HU VA</v>
          </cell>
        </row>
        <row r="375">
          <cell r="AG375">
            <v>81807.981216774104</v>
          </cell>
          <cell r="BK375">
            <v>84637.203919092644</v>
          </cell>
          <cell r="CO375">
            <v>86183.527041360401</v>
          </cell>
          <cell r="CW375" t="str">
            <v>HU VA</v>
          </cell>
        </row>
        <row r="376">
          <cell r="AG376">
            <v>87841.958208862081</v>
          </cell>
          <cell r="BK376">
            <v>90956.467713001708</v>
          </cell>
          <cell r="CO376">
            <v>92652.653928456872</v>
          </cell>
          <cell r="CW376" t="str">
            <v>HU VA</v>
          </cell>
        </row>
        <row r="377">
          <cell r="AG377">
            <v>29284.194239701297</v>
          </cell>
          <cell r="BK377">
            <v>30301.870769195884</v>
          </cell>
          <cell r="CO377">
            <v>30810.709033943182</v>
          </cell>
          <cell r="CW377" t="str">
            <v>HU VA</v>
          </cell>
        </row>
        <row r="378">
          <cell r="AG378">
            <v>20729.076228904098</v>
          </cell>
          <cell r="BK378">
            <v>22487.847083420056</v>
          </cell>
          <cell r="CO378">
            <v>23462.301891031526</v>
          </cell>
          <cell r="CW378" t="str">
            <v>HU VA</v>
          </cell>
        </row>
        <row r="379">
          <cell r="AG379">
            <v>15653.466988724398</v>
          </cell>
          <cell r="BK379">
            <v>16773.498830937933</v>
          </cell>
          <cell r="CO379">
            <v>17424.349401686257</v>
          </cell>
          <cell r="CW379" t="str">
            <v>HU VA</v>
          </cell>
        </row>
        <row r="380">
          <cell r="AG380">
            <v>5661.4431000000004</v>
          </cell>
          <cell r="BK380">
            <v>5769.5890999999992</v>
          </cell>
          <cell r="CO380">
            <v>5823.6621000000005</v>
          </cell>
          <cell r="CW380" t="str">
            <v>HU VA</v>
          </cell>
        </row>
        <row r="381">
          <cell r="AG381">
            <v>9277.7494707999995</v>
          </cell>
          <cell r="BK381">
            <v>9584.204723756</v>
          </cell>
          <cell r="CO381">
            <v>9637.2661081719998</v>
          </cell>
          <cell r="CW381" t="str">
            <v>HU VA</v>
          </cell>
        </row>
        <row r="382">
          <cell r="AG382">
            <v>14109.656795199997</v>
          </cell>
          <cell r="BK382">
            <v>14702.254494353932</v>
          </cell>
          <cell r="CO382">
            <v>14898.210992283606</v>
          </cell>
          <cell r="CW382" t="str">
            <v>HU VA</v>
          </cell>
        </row>
        <row r="383">
          <cell r="AG383">
            <v>29601.873383195605</v>
          </cell>
          <cell r="BK383">
            <v>31868.34347629211</v>
          </cell>
          <cell r="CO383">
            <v>32873.270731279285</v>
          </cell>
          <cell r="CW383" t="str">
            <v>HU VA</v>
          </cell>
        </row>
        <row r="384">
          <cell r="AG384">
            <v>927.30625695988169</v>
          </cell>
          <cell r="BK384">
            <v>927.30625695988169</v>
          </cell>
          <cell r="CO384">
            <v>927.30625695988169</v>
          </cell>
          <cell r="CW384" t="e">
            <v>#N/A</v>
          </cell>
        </row>
        <row r="385">
          <cell r="AG385">
            <v>12115.133792434601</v>
          </cell>
          <cell r="BK385">
            <v>12694.124088742012</v>
          </cell>
          <cell r="CO385">
            <v>13089.756877722652</v>
          </cell>
          <cell r="CW385" t="str">
            <v>HU VA</v>
          </cell>
        </row>
        <row r="386">
          <cell r="AG386">
            <v>18465.593263399998</v>
          </cell>
          <cell r="BK386">
            <v>19493.038273578375</v>
          </cell>
          <cell r="CO386">
            <v>20057.049624746694</v>
          </cell>
          <cell r="CW386" t="str">
            <v>HU VA</v>
          </cell>
        </row>
        <row r="387">
          <cell r="AG387">
            <v>68480.044230636486</v>
          </cell>
          <cell r="BK387">
            <v>70766.397057392431</v>
          </cell>
          <cell r="CO387">
            <v>72021.049916669741</v>
          </cell>
          <cell r="CW387" t="str">
            <v>HU VA</v>
          </cell>
        </row>
        <row r="388">
          <cell r="AG388">
            <v>94828.287219580525</v>
          </cell>
          <cell r="BK388">
            <v>97339.657460863935</v>
          </cell>
          <cell r="CO388">
            <v>98711.133080817846</v>
          </cell>
          <cell r="CW388" t="str">
            <v>HU VA</v>
          </cell>
        </row>
        <row r="389">
          <cell r="AG389">
            <v>13586.137283199996</v>
          </cell>
          <cell r="BK389">
            <v>14112.137009439999</v>
          </cell>
          <cell r="CO389">
            <v>14232.168769727998</v>
          </cell>
          <cell r="CW389" t="str">
            <v>HU VA</v>
          </cell>
        </row>
        <row r="390">
          <cell r="AG390">
            <v>0</v>
          </cell>
          <cell r="BK390">
            <v>160.19999999999999</v>
          </cell>
          <cell r="CO390">
            <v>543.44399999999996</v>
          </cell>
          <cell r="CW390" t="str">
            <v>ID CO NTI</v>
          </cell>
        </row>
        <row r="391">
          <cell r="AG391">
            <v>659.875</v>
          </cell>
          <cell r="BK391">
            <v>778.875</v>
          </cell>
          <cell r="CO391">
            <v>810.31899999999996</v>
          </cell>
          <cell r="CW391" t="str">
            <v>ID CO NTI</v>
          </cell>
        </row>
        <row r="392">
          <cell r="AG392">
            <v>320.60000000000002</v>
          </cell>
          <cell r="BK392">
            <v>366.6</v>
          </cell>
          <cell r="CO392">
            <v>461.24399999999997</v>
          </cell>
          <cell r="CW392" t="str">
            <v>ID VA</v>
          </cell>
        </row>
        <row r="393">
          <cell r="AG393">
            <v>529.79531488217992</v>
          </cell>
          <cell r="BK393">
            <v>561.30919123043714</v>
          </cell>
          <cell r="CO393">
            <v>587.24965453140078</v>
          </cell>
          <cell r="CW393" t="str">
            <v>ID VA</v>
          </cell>
        </row>
        <row r="394">
          <cell r="AG394">
            <v>450.9622223579259</v>
          </cell>
          <cell r="BK394">
            <v>580.20109229037041</v>
          </cell>
          <cell r="CO394">
            <v>607.0861506443307</v>
          </cell>
          <cell r="CW394" t="str">
            <v>ID VA</v>
          </cell>
        </row>
        <row r="395">
          <cell r="AG395">
            <v>459.39941538224218</v>
          </cell>
          <cell r="BK395">
            <v>597.07547833900298</v>
          </cell>
          <cell r="CO395">
            <v>624.8042559953949</v>
          </cell>
          <cell r="CW395" t="str">
            <v>ID VA</v>
          </cell>
        </row>
        <row r="396">
          <cell r="AG396">
            <v>531.76137497392597</v>
          </cell>
          <cell r="BK396">
            <v>574.8512401463704</v>
          </cell>
          <cell r="CO396">
            <v>601.46880589313082</v>
          </cell>
          <cell r="CW396" t="str">
            <v>ID VA</v>
          </cell>
        </row>
        <row r="397">
          <cell r="AG397">
            <v>535.01347191865318</v>
          </cell>
          <cell r="BK397">
            <v>566.78825611873401</v>
          </cell>
          <cell r="CO397">
            <v>593.00267266411265</v>
          </cell>
          <cell r="CW397" t="str">
            <v>ID VA</v>
          </cell>
        </row>
        <row r="398">
          <cell r="AG398">
            <v>672.50571072592584</v>
          </cell>
          <cell r="BK398">
            <v>706.95510686637044</v>
          </cell>
          <cell r="CO398">
            <v>741.37786594913064</v>
          </cell>
          <cell r="CW398" t="str">
            <v>ID VA</v>
          </cell>
        </row>
        <row r="399">
          <cell r="AG399">
            <v>524.90423111486734</v>
          </cell>
          <cell r="BK399">
            <v>556.17355327475889</v>
          </cell>
          <cell r="CO399">
            <v>581.85723467793878</v>
          </cell>
          <cell r="CW399" t="str">
            <v>ID VA</v>
          </cell>
        </row>
        <row r="400">
          <cell r="AG400">
            <v>1217.1514750000001</v>
          </cell>
          <cell r="BK400">
            <v>1227.7180350000001</v>
          </cell>
          <cell r="CO400">
            <v>1238.6678654</v>
          </cell>
          <cell r="CW400" t="str">
            <v>ID VA</v>
          </cell>
        </row>
        <row r="401">
          <cell r="AG401">
            <v>533.37740506933801</v>
          </cell>
          <cell r="BK401">
            <v>565.07038592695312</v>
          </cell>
          <cell r="CO401">
            <v>591.19890896274273</v>
          </cell>
          <cell r="CW401" t="str">
            <v>ID VA</v>
          </cell>
        </row>
        <row r="402">
          <cell r="AG402">
            <v>502.84530182992592</v>
          </cell>
          <cell r="BK402">
            <v>564.79179830637042</v>
          </cell>
          <cell r="CO402">
            <v>590.90639196113079</v>
          </cell>
          <cell r="CW402" t="str">
            <v>ID VA</v>
          </cell>
        </row>
        <row r="403">
          <cell r="AG403">
            <v>495.2803159146282</v>
          </cell>
          <cell r="BK403">
            <v>555.33556591224828</v>
          </cell>
          <cell r="CO403">
            <v>580.97734794730252</v>
          </cell>
          <cell r="CW403" t="str">
            <v>ID VA</v>
          </cell>
        </row>
        <row r="404">
          <cell r="AG404">
            <v>452.8460140859259</v>
          </cell>
          <cell r="BK404">
            <v>583.96867574637042</v>
          </cell>
          <cell r="CO404">
            <v>611.04211327313078</v>
          </cell>
          <cell r="CW404" t="str">
            <v>ID VA</v>
          </cell>
        </row>
        <row r="405">
          <cell r="AG405">
            <v>445.98496128592592</v>
          </cell>
          <cell r="BK405">
            <v>570.24657014637046</v>
          </cell>
          <cell r="CO405">
            <v>596.63390239313071</v>
          </cell>
          <cell r="CW405" t="str">
            <v>ID VA</v>
          </cell>
        </row>
        <row r="406">
          <cell r="AG406">
            <v>485.4925999259259</v>
          </cell>
          <cell r="BK406">
            <v>528.13134052637042</v>
          </cell>
          <cell r="CO406">
            <v>570.56291129213071</v>
          </cell>
          <cell r="CW406" t="str">
            <v>ID VA</v>
          </cell>
        </row>
        <row r="407">
          <cell r="AG407">
            <v>496.44723653392595</v>
          </cell>
          <cell r="BK407">
            <v>556.79421668637042</v>
          </cell>
          <cell r="CO407">
            <v>582.50893126013079</v>
          </cell>
          <cell r="CW407" t="str">
            <v>ID VA</v>
          </cell>
        </row>
        <row r="408">
          <cell r="AG408">
            <v>705.45766992592587</v>
          </cell>
          <cell r="BK408">
            <v>741.55466402637035</v>
          </cell>
          <cell r="CO408">
            <v>777.70740096713075</v>
          </cell>
          <cell r="CW408" t="str">
            <v>ID VA</v>
          </cell>
        </row>
        <row r="409">
          <cell r="AG409">
            <v>465.14470947103587</v>
          </cell>
          <cell r="BK409">
            <v>506.76605554873589</v>
          </cell>
          <cell r="CO409">
            <v>548.12936206561449</v>
          </cell>
          <cell r="CW409" t="str">
            <v>ID VA</v>
          </cell>
        </row>
        <row r="410">
          <cell r="AG410">
            <v>783.34705152592596</v>
          </cell>
          <cell r="BK410">
            <v>823.33851470637046</v>
          </cell>
          <cell r="CO410">
            <v>863.58044418113082</v>
          </cell>
          <cell r="CW410" t="str">
            <v>ID VA</v>
          </cell>
        </row>
        <row r="411">
          <cell r="AG411">
            <v>446.75424848992589</v>
          </cell>
          <cell r="BK411">
            <v>571.78514455437039</v>
          </cell>
          <cell r="CO411">
            <v>598.24940552153066</v>
          </cell>
          <cell r="CW411" t="str">
            <v>ID VA</v>
          </cell>
        </row>
        <row r="412">
          <cell r="AG412">
            <v>447.71935330192588</v>
          </cell>
          <cell r="BK412">
            <v>573.71535417837038</v>
          </cell>
          <cell r="CO412">
            <v>600.27612562673073</v>
          </cell>
          <cell r="CW412" t="str">
            <v>ID VA</v>
          </cell>
        </row>
        <row r="413">
          <cell r="AG413">
            <v>479.99087040233798</v>
          </cell>
          <cell r="BK413">
            <v>526.2203639868552</v>
          </cell>
          <cell r="CO413">
            <v>550.40638592563982</v>
          </cell>
          <cell r="CW413" t="str">
            <v>ID VA</v>
          </cell>
        </row>
        <row r="414">
          <cell r="AG414">
            <v>562.65211515342276</v>
          </cell>
          <cell r="BK414">
            <v>595.8088315152421</v>
          </cell>
          <cell r="CO414">
            <v>623.474276830446</v>
          </cell>
          <cell r="CW414" t="str">
            <v>ID VA</v>
          </cell>
        </row>
        <row r="415">
          <cell r="AG415">
            <v>444.47628084332564</v>
          </cell>
          <cell r="BK415">
            <v>567.2292092611699</v>
          </cell>
          <cell r="CO415">
            <v>593.46567346367021</v>
          </cell>
          <cell r="CW415" t="str">
            <v>ID VA</v>
          </cell>
        </row>
        <row r="416">
          <cell r="AG416">
            <v>442.38499012776896</v>
          </cell>
          <cell r="BK416">
            <v>563.04662783005654</v>
          </cell>
          <cell r="CO416">
            <v>589.07396296100114</v>
          </cell>
          <cell r="CW416" t="str">
            <v>ID VA</v>
          </cell>
        </row>
        <row r="417">
          <cell r="AG417">
            <v>439.42176584228952</v>
          </cell>
          <cell r="BK417">
            <v>557.12017925909765</v>
          </cell>
          <cell r="CO417">
            <v>582.85119196149435</v>
          </cell>
          <cell r="CW417" t="str">
            <v>ID VA</v>
          </cell>
        </row>
        <row r="418">
          <cell r="AG418">
            <v>450.52686969319865</v>
          </cell>
          <cell r="BK418">
            <v>579.33038696091592</v>
          </cell>
          <cell r="CO418">
            <v>606.17191004840356</v>
          </cell>
          <cell r="CW418" t="str">
            <v>ID VA</v>
          </cell>
        </row>
        <row r="419">
          <cell r="AG419">
            <v>547.14728838641906</v>
          </cell>
          <cell r="BK419">
            <v>579.52876340988814</v>
          </cell>
          <cell r="CO419">
            <v>606.38020531982443</v>
          </cell>
          <cell r="CW419" t="str">
            <v>ID VA</v>
          </cell>
        </row>
        <row r="420">
          <cell r="AG420">
            <v>499.83737741392588</v>
          </cell>
          <cell r="BK420">
            <v>561.03189278637046</v>
          </cell>
          <cell r="CO420">
            <v>586.95849116513079</v>
          </cell>
          <cell r="CW420" t="str">
            <v>ID VA</v>
          </cell>
        </row>
        <row r="421">
          <cell r="AG421">
            <v>501.46606752592589</v>
          </cell>
          <cell r="BK421">
            <v>563.06775542637047</v>
          </cell>
          <cell r="CO421">
            <v>589.0961469371307</v>
          </cell>
          <cell r="CW421" t="str">
            <v>ID VA</v>
          </cell>
        </row>
        <row r="422">
          <cell r="AG422">
            <v>772.07330832592584</v>
          </cell>
          <cell r="BK422">
            <v>811.50108434637036</v>
          </cell>
          <cell r="CO422">
            <v>851.15114230313065</v>
          </cell>
          <cell r="CW422" t="str">
            <v>ID VA</v>
          </cell>
        </row>
        <row r="423">
          <cell r="AG423">
            <v>523.06045815052357</v>
          </cell>
          <cell r="BK423">
            <v>554.70894892594697</v>
          </cell>
          <cell r="CO423">
            <v>580.31940011168604</v>
          </cell>
          <cell r="CW423" t="str">
            <v>ID VA</v>
          </cell>
        </row>
        <row r="424">
          <cell r="AG424">
            <v>512.84591608059588</v>
          </cell>
          <cell r="BK424">
            <v>585.40547786681873</v>
          </cell>
          <cell r="CO424">
            <v>612.55075549960145</v>
          </cell>
          <cell r="CW424" t="str">
            <v>ID VA</v>
          </cell>
        </row>
        <row r="425">
          <cell r="AG425">
            <v>506.01202568393222</v>
          </cell>
          <cell r="BK425">
            <v>549.67673757227703</v>
          </cell>
          <cell r="CO425">
            <v>593.18557819033276</v>
          </cell>
          <cell r="CW425" t="str">
            <v>ID VA</v>
          </cell>
        </row>
        <row r="426">
          <cell r="AG426">
            <v>524.11331979222723</v>
          </cell>
          <cell r="BK426">
            <v>555.34309638598688</v>
          </cell>
          <cell r="CO426">
            <v>580.98525494472801</v>
          </cell>
          <cell r="CW426" t="str">
            <v>ID VA</v>
          </cell>
        </row>
        <row r="427">
          <cell r="AG427">
            <v>519.89688743978695</v>
          </cell>
          <cell r="BK427">
            <v>550.91584241592443</v>
          </cell>
          <cell r="CO427">
            <v>576.33663827616249</v>
          </cell>
          <cell r="CW427" t="str">
            <v>ID VA</v>
          </cell>
        </row>
        <row r="428">
          <cell r="AG428">
            <v>469.05554665235184</v>
          </cell>
          <cell r="BK428">
            <v>616.38774087922229</v>
          </cell>
          <cell r="CO428">
            <v>645.08213166262522</v>
          </cell>
          <cell r="CW428" t="str">
            <v>ID VA</v>
          </cell>
        </row>
        <row r="429">
          <cell r="AG429">
            <v>536.57091925103668</v>
          </cell>
          <cell r="BK429">
            <v>568.42357581773672</v>
          </cell>
          <cell r="CO429">
            <v>594.7197583480654</v>
          </cell>
          <cell r="CW429" t="str">
            <v>ID VA</v>
          </cell>
        </row>
        <row r="430">
          <cell r="AG430">
            <v>490.00447787113137</v>
          </cell>
          <cell r="BK430">
            <v>525.37120356664434</v>
          </cell>
          <cell r="CO430">
            <v>555.88297389002935</v>
          </cell>
          <cell r="CW430" t="str">
            <v>ID VA</v>
          </cell>
        </row>
        <row r="431">
          <cell r="AG431">
            <v>502.12399864104418</v>
          </cell>
          <cell r="BK431">
            <v>563.89016932026823</v>
          </cell>
          <cell r="CO431">
            <v>589.95968152572345</v>
          </cell>
          <cell r="CW431" t="str">
            <v>ID VA</v>
          </cell>
        </row>
        <row r="432">
          <cell r="AG432">
            <v>532.9175913707079</v>
          </cell>
          <cell r="BK432">
            <v>564.58758154339148</v>
          </cell>
          <cell r="CO432">
            <v>590.691964360003</v>
          </cell>
          <cell r="CW432" t="str">
            <v>ID VA</v>
          </cell>
        </row>
        <row r="433">
          <cell r="AG433">
            <v>519.88761024592588</v>
          </cell>
          <cell r="BK433">
            <v>561.65816822637044</v>
          </cell>
          <cell r="CO433">
            <v>587.61608037713074</v>
          </cell>
          <cell r="CW433" t="str">
            <v>ID VA</v>
          </cell>
        </row>
        <row r="434">
          <cell r="AG434">
            <v>551.97876714773417</v>
          </cell>
          <cell r="BK434">
            <v>584.60181610926907</v>
          </cell>
          <cell r="CO434">
            <v>611.70691065417429</v>
          </cell>
          <cell r="CW434" t="str">
            <v>ID VA</v>
          </cell>
        </row>
        <row r="435">
          <cell r="AG435">
            <v>450.1563034259259</v>
          </cell>
          <cell r="BK435">
            <v>578.58925442637042</v>
          </cell>
          <cell r="CO435">
            <v>605.39372088713071</v>
          </cell>
          <cell r="CW435" t="str">
            <v>ID VA</v>
          </cell>
        </row>
        <row r="436">
          <cell r="AG436">
            <v>524.52042917197718</v>
          </cell>
          <cell r="BK436">
            <v>555.77056123472425</v>
          </cell>
          <cell r="CO436">
            <v>581.43409303590238</v>
          </cell>
          <cell r="CW436" t="str">
            <v>ID VA</v>
          </cell>
        </row>
        <row r="437">
          <cell r="AG437">
            <v>504.74470865528139</v>
          </cell>
          <cell r="BK437">
            <v>548.34605469219366</v>
          </cell>
          <cell r="CO437">
            <v>591.78836116624518</v>
          </cell>
          <cell r="CW437" t="str">
            <v>ID VA</v>
          </cell>
        </row>
        <row r="438">
          <cell r="AG438">
            <v>531.50850190596077</v>
          </cell>
          <cell r="BK438">
            <v>563.10803760540705</v>
          </cell>
          <cell r="CO438">
            <v>589.1384432251192</v>
          </cell>
          <cell r="CW438" t="str">
            <v>ID VA</v>
          </cell>
        </row>
        <row r="439">
          <cell r="AG439">
            <v>532.78724178166681</v>
          </cell>
          <cell r="BK439">
            <v>564.4507144748984</v>
          </cell>
          <cell r="CO439">
            <v>590.54825393808517</v>
          </cell>
          <cell r="CW439" t="str">
            <v>ID VA</v>
          </cell>
        </row>
        <row r="440">
          <cell r="AG440">
            <v>541.24060989880263</v>
          </cell>
          <cell r="BK440">
            <v>573.32675099789094</v>
          </cell>
          <cell r="CO440">
            <v>599.86809228722734</v>
          </cell>
          <cell r="CW440" t="str">
            <v>ID VA</v>
          </cell>
        </row>
        <row r="441">
          <cell r="AG441">
            <v>450.92956114192589</v>
          </cell>
          <cell r="BK441">
            <v>580.1357698583704</v>
          </cell>
          <cell r="CO441">
            <v>607.01756209073073</v>
          </cell>
          <cell r="CW441" t="str">
            <v>ID VA</v>
          </cell>
        </row>
        <row r="442">
          <cell r="AG442">
            <v>549.10453506854117</v>
          </cell>
          <cell r="BK442">
            <v>581.58387242611639</v>
          </cell>
          <cell r="CO442">
            <v>608.53806978686407</v>
          </cell>
          <cell r="CW442" t="str">
            <v>ID VA</v>
          </cell>
        </row>
        <row r="443">
          <cell r="AG443">
            <v>728.82005472592596</v>
          </cell>
          <cell r="BK443">
            <v>766.08516806637044</v>
          </cell>
          <cell r="CO443">
            <v>803.4644302091308</v>
          </cell>
          <cell r="CW443" t="str">
            <v>ID VA</v>
          </cell>
        </row>
        <row r="444">
          <cell r="AG444">
            <v>532.90599246659838</v>
          </cell>
          <cell r="BK444">
            <v>564.5754026940765</v>
          </cell>
          <cell r="CO444">
            <v>590.67917656822215</v>
          </cell>
          <cell r="CW444" t="str">
            <v>ID VA</v>
          </cell>
        </row>
        <row r="445">
          <cell r="AG445">
            <v>457.56462462592589</v>
          </cell>
          <cell r="BK445">
            <v>593.40589682637039</v>
          </cell>
          <cell r="CO445">
            <v>620.95119540713074</v>
          </cell>
          <cell r="CW445" t="str">
            <v>ID VA</v>
          </cell>
        </row>
        <row r="446">
          <cell r="AG446">
            <v>519.11590453952488</v>
          </cell>
          <cell r="BK446">
            <v>550.09581037064936</v>
          </cell>
          <cell r="CO446">
            <v>575.47560462862361</v>
          </cell>
          <cell r="CW446" t="str">
            <v>ID VA</v>
          </cell>
        </row>
        <row r="447">
          <cell r="AG447">
            <v>519.37849741623722</v>
          </cell>
          <cell r="BK447">
            <v>550.37153289119726</v>
          </cell>
          <cell r="CO447">
            <v>575.76511327519893</v>
          </cell>
          <cell r="CW447" t="str">
            <v>ID VA</v>
          </cell>
        </row>
        <row r="448">
          <cell r="AG448">
            <v>720.60958512592583</v>
          </cell>
          <cell r="BK448">
            <v>757.46417498637038</v>
          </cell>
          <cell r="CO448">
            <v>794.4123874751308</v>
          </cell>
          <cell r="CW448" t="str">
            <v>ID VA</v>
          </cell>
        </row>
        <row r="449">
          <cell r="AG449">
            <v>531.19763958988597</v>
          </cell>
          <cell r="BK449">
            <v>562.78163217352858</v>
          </cell>
          <cell r="CO449">
            <v>588.79571752164679</v>
          </cell>
          <cell r="CW449" t="str">
            <v>ID VA</v>
          </cell>
        </row>
        <row r="450">
          <cell r="AG450">
            <v>252.29579902876358</v>
          </cell>
          <cell r="BK450">
            <v>336.39439870501815</v>
          </cell>
          <cell r="CO450">
            <v>420.49299838127263</v>
          </cell>
          <cell r="CW450" t="str">
            <v>IN CO NTI</v>
          </cell>
        </row>
        <row r="451">
          <cell r="AG451">
            <v>632.43960403436688</v>
          </cell>
          <cell r="BK451">
            <v>843.25280537915592</v>
          </cell>
          <cell r="CO451">
            <v>1054.0660067239451</v>
          </cell>
          <cell r="CW451" t="str">
            <v>IN CO NTI</v>
          </cell>
        </row>
        <row r="452">
          <cell r="AG452">
            <v>3402.5658722599928</v>
          </cell>
          <cell r="BK452">
            <v>4536.754496346658</v>
          </cell>
          <cell r="CO452">
            <v>5670.9431204333223</v>
          </cell>
          <cell r="CW452" t="str">
            <v>IN CO NTI</v>
          </cell>
        </row>
        <row r="453">
          <cell r="AG453">
            <v>1356.6849570414645</v>
          </cell>
          <cell r="BK453">
            <v>1808.9132760552864</v>
          </cell>
          <cell r="CO453">
            <v>2261.1415950691076</v>
          </cell>
          <cell r="CW453" t="str">
            <v>IN CO NTI</v>
          </cell>
        </row>
        <row r="454">
          <cell r="AG454">
            <v>587.89681471796803</v>
          </cell>
          <cell r="BK454">
            <v>783.86241962395729</v>
          </cell>
          <cell r="CO454">
            <v>979.82802452994667</v>
          </cell>
          <cell r="CW454" t="str">
            <v>IN CO NTI</v>
          </cell>
        </row>
        <row r="455">
          <cell r="AG455">
            <v>3164.2381479267838</v>
          </cell>
          <cell r="BK455">
            <v>4218.9841972357117</v>
          </cell>
          <cell r="CO455">
            <v>5273.7302465446392</v>
          </cell>
          <cell r="CW455" t="str">
            <v>IN CO NTI</v>
          </cell>
        </row>
        <row r="456">
          <cell r="AG456">
            <v>1965.6222893388124</v>
          </cell>
          <cell r="BK456">
            <v>2620.8297191184165</v>
          </cell>
          <cell r="CO456">
            <v>3276.0371488980213</v>
          </cell>
          <cell r="CW456" t="str">
            <v>IN CO NTI</v>
          </cell>
        </row>
        <row r="457">
          <cell r="AG457">
            <v>5426.7398281658579</v>
          </cell>
          <cell r="BK457">
            <v>7235.6531042211445</v>
          </cell>
          <cell r="CO457">
            <v>9044.5663802764302</v>
          </cell>
          <cell r="CW457" t="str">
            <v>IN CO NTI</v>
          </cell>
        </row>
        <row r="458">
          <cell r="AG458">
            <v>2261.1415950691076</v>
          </cell>
          <cell r="BK458">
            <v>3014.8554600921439</v>
          </cell>
          <cell r="CO458">
            <v>3768.5693251151793</v>
          </cell>
          <cell r="CW458" t="str">
            <v>IN CO NTI</v>
          </cell>
        </row>
        <row r="459">
          <cell r="AG459">
            <v>677.3224146432575</v>
          </cell>
          <cell r="BK459">
            <v>903.09655285767667</v>
          </cell>
          <cell r="CO459">
            <v>1128.8706910720957</v>
          </cell>
          <cell r="CW459" t="str">
            <v>IN CO NTI</v>
          </cell>
        </row>
        <row r="460">
          <cell r="AG460">
            <v>294.82319999999999</v>
          </cell>
          <cell r="BK460">
            <v>936.94079999999997</v>
          </cell>
          <cell r="CO460">
            <v>975.36</v>
          </cell>
          <cell r="CW460" t="str">
            <v>IN CO NTI</v>
          </cell>
        </row>
        <row r="461">
          <cell r="AG461">
            <v>2199.450578259246</v>
          </cell>
          <cell r="BK461">
            <v>2711.720771012328</v>
          </cell>
          <cell r="CO461">
            <v>3225.1957637654095</v>
          </cell>
          <cell r="CW461" t="str">
            <v>IN CO NTI</v>
          </cell>
        </row>
        <row r="462">
          <cell r="AG462">
            <v>1424.2859999999998</v>
          </cell>
          <cell r="BK462">
            <v>1525.0751999999998</v>
          </cell>
          <cell r="CO462">
            <v>1638.6358751999999</v>
          </cell>
          <cell r="CW462" t="str">
            <v>IN VA</v>
          </cell>
        </row>
        <row r="463">
          <cell r="AG463">
            <v>1170.4028091146806</v>
          </cell>
          <cell r="BK463">
            <v>1592.5370788195744</v>
          </cell>
          <cell r="CO463">
            <v>1966.6713485244677</v>
          </cell>
          <cell r="CW463" t="str">
            <v>IN CO NTI</v>
          </cell>
        </row>
        <row r="464">
          <cell r="AG464">
            <v>1982.9116294359358</v>
          </cell>
          <cell r="BK464">
            <v>2643.8821725812477</v>
          </cell>
          <cell r="CO464">
            <v>3304.8527157265598</v>
          </cell>
          <cell r="CW464" t="str">
            <v>IN CO NTI</v>
          </cell>
        </row>
        <row r="465">
          <cell r="AG465">
            <v>1982.9116294359358</v>
          </cell>
          <cell r="BK465">
            <v>2643.8821725812477</v>
          </cell>
          <cell r="CO465">
            <v>3304.8527157265598</v>
          </cell>
          <cell r="CW465" t="str">
            <v>IN CO NTI</v>
          </cell>
        </row>
        <row r="466">
          <cell r="AG466">
            <v>5045.0967007844602</v>
          </cell>
          <cell r="BK466">
            <v>6726.7956010459475</v>
          </cell>
          <cell r="CO466">
            <v>8408.4945013074339</v>
          </cell>
          <cell r="CW466" t="str">
            <v>IN CO NTI</v>
          </cell>
        </row>
        <row r="467">
          <cell r="AG467">
            <v>5045.0967007844602</v>
          </cell>
          <cell r="BK467">
            <v>6726.7956010459466</v>
          </cell>
          <cell r="CO467">
            <v>8408.4945013074321</v>
          </cell>
          <cell r="CW467" t="str">
            <v>IN CO NTI</v>
          </cell>
        </row>
        <row r="468">
          <cell r="AG468">
            <v>1351.5846376540906</v>
          </cell>
          <cell r="BK468">
            <v>1802.1128502054542</v>
          </cell>
          <cell r="CO468">
            <v>2252.641062756818</v>
          </cell>
          <cell r="CW468" t="str">
            <v>IN CO NTI</v>
          </cell>
        </row>
        <row r="469">
          <cell r="AG469">
            <v>2279.2307278296603</v>
          </cell>
          <cell r="BK469">
            <v>3038.9743037728804</v>
          </cell>
          <cell r="CO469">
            <v>3798.7178797161009</v>
          </cell>
          <cell r="CW469" t="str">
            <v>IN CO NTI</v>
          </cell>
        </row>
        <row r="470">
          <cell r="AG470">
            <v>0</v>
          </cell>
          <cell r="BK470">
            <v>0</v>
          </cell>
          <cell r="CO470">
            <v>0</v>
          </cell>
          <cell r="CW470" t="str">
            <v>IN VA</v>
          </cell>
        </row>
        <row r="471">
          <cell r="AG471">
            <v>0</v>
          </cell>
          <cell r="BK471">
            <v>0</v>
          </cell>
          <cell r="CO471">
            <v>0</v>
          </cell>
          <cell r="CW471" t="str">
            <v>IN VA</v>
          </cell>
        </row>
        <row r="472">
          <cell r="AG472">
            <v>3109.3158451999998</v>
          </cell>
          <cell r="BK472">
            <v>4197.5763910200003</v>
          </cell>
          <cell r="CO472">
            <v>5246.9704887750004</v>
          </cell>
          <cell r="CW472" t="str">
            <v>IN VA</v>
          </cell>
        </row>
        <row r="473">
          <cell r="AG473">
            <v>2165</v>
          </cell>
          <cell r="BK473">
            <v>3031</v>
          </cell>
          <cell r="CO473">
            <v>4093</v>
          </cell>
          <cell r="CW473" t="str">
            <v>IN VA</v>
          </cell>
        </row>
        <row r="474">
          <cell r="AG474">
            <v>2272</v>
          </cell>
          <cell r="BK474">
            <v>3067</v>
          </cell>
          <cell r="CO474">
            <v>3987</v>
          </cell>
          <cell r="CW474" t="str">
            <v>IN VA</v>
          </cell>
        </row>
        <row r="475">
          <cell r="AG475">
            <v>1425</v>
          </cell>
          <cell r="BK475">
            <v>2138</v>
          </cell>
          <cell r="CO475">
            <v>2993</v>
          </cell>
          <cell r="CW475" t="str">
            <v>IN VA</v>
          </cell>
        </row>
        <row r="476">
          <cell r="AG476">
            <v>2194</v>
          </cell>
          <cell r="BK476">
            <v>3102</v>
          </cell>
          <cell r="CO476">
            <v>4230</v>
          </cell>
          <cell r="CW476" t="str">
            <v>IN VA</v>
          </cell>
        </row>
        <row r="477">
          <cell r="AG477">
            <v>2933</v>
          </cell>
          <cell r="BK477">
            <v>3812</v>
          </cell>
          <cell r="CO477">
            <v>4575</v>
          </cell>
          <cell r="CW477" t="str">
            <v>IN VA</v>
          </cell>
        </row>
        <row r="478">
          <cell r="AG478">
            <v>1515.9870000000001</v>
          </cell>
          <cell r="BK478">
            <v>2900.0785760000003</v>
          </cell>
          <cell r="CO478">
            <v>3321.7705907200011</v>
          </cell>
          <cell r="CW478" t="str">
            <v>IN VA</v>
          </cell>
        </row>
        <row r="479">
          <cell r="AG479">
            <v>186.33161389599996</v>
          </cell>
          <cell r="BK479">
            <v>186.33161389599996</v>
          </cell>
          <cell r="CO479">
            <v>186.33161389599996</v>
          </cell>
          <cell r="CW479" t="str">
            <v>LU VA</v>
          </cell>
        </row>
        <row r="480">
          <cell r="AG480">
            <v>216.25919325632029</v>
          </cell>
          <cell r="BK480">
            <v>250.40538166521299</v>
          </cell>
          <cell r="CO480">
            <v>267.47847586965935</v>
          </cell>
          <cell r="CW480" t="str">
            <v>LU VA</v>
          </cell>
        </row>
        <row r="481">
          <cell r="AG481">
            <v>195.92934896510204</v>
          </cell>
          <cell r="BK481">
            <v>215.49395502122451</v>
          </cell>
          <cell r="CO481">
            <v>221.03142236816331</v>
          </cell>
          <cell r="CW481" t="str">
            <v>LU VA</v>
          </cell>
        </row>
        <row r="482">
          <cell r="AG482">
            <v>220.09084036000002</v>
          </cell>
          <cell r="BK482">
            <v>231.15179269150002</v>
          </cell>
          <cell r="CO482">
            <v>238.06416519150002</v>
          </cell>
          <cell r="CW482" t="str">
            <v>LU VA</v>
          </cell>
        </row>
        <row r="483">
          <cell r="AG483">
            <v>165.89771136806633</v>
          </cell>
          <cell r="BK483">
            <v>183.32100754770153</v>
          </cell>
          <cell r="CO483">
            <v>188.8584748946403</v>
          </cell>
          <cell r="CW483" t="str">
            <v>LU VA</v>
          </cell>
        </row>
        <row r="484">
          <cell r="AG484">
            <v>50.35</v>
          </cell>
          <cell r="BK484">
            <v>52.867500000000007</v>
          </cell>
          <cell r="CO484">
            <v>55.510875000000013</v>
          </cell>
          <cell r="CW484" t="e">
            <v>#N/A</v>
          </cell>
        </row>
        <row r="485">
          <cell r="AG485">
            <v>50.35</v>
          </cell>
          <cell r="BK485">
            <v>52.867500000000007</v>
          </cell>
          <cell r="CO485">
            <v>55.510875000000013</v>
          </cell>
          <cell r="CW485" t="e">
            <v>#N/A</v>
          </cell>
        </row>
        <row r="486">
          <cell r="AG486">
            <v>47.9465</v>
          </cell>
          <cell r="BK486">
            <v>50.344000000000001</v>
          </cell>
          <cell r="CO486">
            <v>52.860999999999997</v>
          </cell>
          <cell r="CW486" t="e">
            <v>#N/A</v>
          </cell>
        </row>
        <row r="487">
          <cell r="AG487">
            <v>5014.3905996800004</v>
          </cell>
          <cell r="BK487">
            <v>5641.1894246400007</v>
          </cell>
          <cell r="CO487">
            <v>6267.9882496</v>
          </cell>
          <cell r="CW487" t="str">
            <v>LU VA</v>
          </cell>
        </row>
        <row r="488">
          <cell r="AG488">
            <v>291.21087585999999</v>
          </cell>
          <cell r="BK488">
            <v>302.26735355350002</v>
          </cell>
          <cell r="CO488">
            <v>309.17972605350002</v>
          </cell>
          <cell r="CW488" t="str">
            <v>LU VA</v>
          </cell>
        </row>
        <row r="489">
          <cell r="AG489">
            <v>0</v>
          </cell>
          <cell r="BK489">
            <v>0</v>
          </cell>
          <cell r="CO489">
            <v>0</v>
          </cell>
          <cell r="CW489" t="e">
            <v>#N/A</v>
          </cell>
        </row>
        <row r="490">
          <cell r="AG490">
            <v>0</v>
          </cell>
          <cell r="BK490">
            <v>0</v>
          </cell>
          <cell r="CO490">
            <v>0</v>
          </cell>
          <cell r="CW490" t="str">
            <v>MX VA</v>
          </cell>
        </row>
        <row r="491">
          <cell r="AG491">
            <v>0</v>
          </cell>
          <cell r="BK491">
            <v>0</v>
          </cell>
          <cell r="CO491">
            <v>0</v>
          </cell>
          <cell r="CW491" t="str">
            <v>MX VA</v>
          </cell>
        </row>
        <row r="492">
          <cell r="AG492">
            <v>0</v>
          </cell>
          <cell r="BK492">
            <v>0</v>
          </cell>
          <cell r="CO492">
            <v>0</v>
          </cell>
          <cell r="CW492" t="str">
            <v>MX VA</v>
          </cell>
        </row>
        <row r="493">
          <cell r="AG493">
            <v>0</v>
          </cell>
          <cell r="BK493">
            <v>0</v>
          </cell>
          <cell r="CO493">
            <v>0</v>
          </cell>
          <cell r="CW493" t="str">
            <v>MX VA</v>
          </cell>
        </row>
        <row r="494">
          <cell r="AG494">
            <v>0</v>
          </cell>
          <cell r="BK494">
            <v>0</v>
          </cell>
          <cell r="CO494">
            <v>0</v>
          </cell>
          <cell r="CW494" t="str">
            <v>MX VA</v>
          </cell>
        </row>
        <row r="495">
          <cell r="AG495">
            <v>0</v>
          </cell>
          <cell r="BK495">
            <v>0</v>
          </cell>
          <cell r="CO495">
            <v>0</v>
          </cell>
          <cell r="CW495" t="str">
            <v>MX VA</v>
          </cell>
        </row>
        <row r="496">
          <cell r="AG496">
            <v>0</v>
          </cell>
          <cell r="BK496">
            <v>0</v>
          </cell>
          <cell r="CO496">
            <v>0</v>
          </cell>
          <cell r="CW496" t="str">
            <v>MX VA</v>
          </cell>
        </row>
        <row r="497">
          <cell r="AG497">
            <v>0</v>
          </cell>
          <cell r="BK497">
            <v>0</v>
          </cell>
          <cell r="CO497">
            <v>0</v>
          </cell>
          <cell r="CW497" t="str">
            <v>MX VA</v>
          </cell>
        </row>
        <row r="498">
          <cell r="AG498">
            <v>0</v>
          </cell>
          <cell r="BK498">
            <v>0</v>
          </cell>
          <cell r="CO498">
            <v>0</v>
          </cell>
          <cell r="CW498" t="str">
            <v>MX VA</v>
          </cell>
        </row>
        <row r="499">
          <cell r="AG499">
            <v>0</v>
          </cell>
          <cell r="BK499">
            <v>0</v>
          </cell>
          <cell r="CO499">
            <v>0</v>
          </cell>
          <cell r="CW499" t="str">
            <v>MX VA</v>
          </cell>
        </row>
        <row r="500">
          <cell r="AG500">
            <v>50</v>
          </cell>
          <cell r="BK500">
            <v>51.5</v>
          </cell>
          <cell r="CO500">
            <v>53</v>
          </cell>
          <cell r="CW500" t="str">
            <v>MX CO NTS</v>
          </cell>
        </row>
        <row r="501">
          <cell r="AG501">
            <v>0</v>
          </cell>
          <cell r="BK501">
            <v>0</v>
          </cell>
          <cell r="CO501">
            <v>0</v>
          </cell>
          <cell r="CW501" t="str">
            <v>MX VA</v>
          </cell>
        </row>
        <row r="502">
          <cell r="AG502">
            <v>0</v>
          </cell>
          <cell r="BK502">
            <v>0</v>
          </cell>
          <cell r="CO502">
            <v>0</v>
          </cell>
          <cell r="CW502" t="str">
            <v>MX VA</v>
          </cell>
        </row>
        <row r="503">
          <cell r="AG503">
            <v>0</v>
          </cell>
          <cell r="BK503">
            <v>0</v>
          </cell>
          <cell r="CO503">
            <v>0</v>
          </cell>
          <cell r="CW503" t="str">
            <v>MX VA</v>
          </cell>
        </row>
        <row r="504">
          <cell r="AG504">
            <v>0</v>
          </cell>
          <cell r="BK504">
            <v>0</v>
          </cell>
          <cell r="CO504">
            <v>0</v>
          </cell>
          <cell r="CW504" t="str">
            <v>MX VA</v>
          </cell>
        </row>
        <row r="505">
          <cell r="AG505">
            <v>0</v>
          </cell>
          <cell r="BK505">
            <v>0</v>
          </cell>
          <cell r="CO505">
            <v>0</v>
          </cell>
          <cell r="CW505" t="str">
            <v>MX VA</v>
          </cell>
        </row>
        <row r="506">
          <cell r="AG506">
            <v>0</v>
          </cell>
          <cell r="BK506">
            <v>0</v>
          </cell>
          <cell r="CO506">
            <v>0</v>
          </cell>
          <cell r="CW506" t="str">
            <v>MX VA</v>
          </cell>
        </row>
        <row r="507">
          <cell r="AG507">
            <v>0</v>
          </cell>
          <cell r="BK507">
            <v>0</v>
          </cell>
          <cell r="CO507">
            <v>0</v>
          </cell>
          <cell r="CW507" t="str">
            <v>MY VA</v>
          </cell>
        </row>
        <row r="508">
          <cell r="AG508">
            <v>216.08633274410118</v>
          </cell>
          <cell r="BK508">
            <v>226.33363525938435</v>
          </cell>
          <cell r="CO508">
            <v>249.83183693623977</v>
          </cell>
          <cell r="CW508" t="str">
            <v>MY VA</v>
          </cell>
        </row>
        <row r="509">
          <cell r="AG509">
            <v>0</v>
          </cell>
          <cell r="BK509">
            <v>0</v>
          </cell>
          <cell r="CO509">
            <v>0</v>
          </cell>
          <cell r="CW509" t="str">
            <v>MY VA</v>
          </cell>
        </row>
        <row r="510">
          <cell r="AG510">
            <v>143.08922000000001</v>
          </cell>
          <cell r="BK510">
            <v>94.650919999999999</v>
          </cell>
          <cell r="CO510">
            <v>106.06648</v>
          </cell>
          <cell r="CW510" t="str">
            <v>MY VA</v>
          </cell>
        </row>
        <row r="511">
          <cell r="AG511">
            <v>669.6675890367178</v>
          </cell>
          <cell r="BK511">
            <v>719.37143622020722</v>
          </cell>
          <cell r="CO511">
            <v>754.4521508501166</v>
          </cell>
          <cell r="CW511" t="str">
            <v>MY VA</v>
          </cell>
        </row>
        <row r="512">
          <cell r="AG512">
            <v>822.09722552637481</v>
          </cell>
          <cell r="BK512">
            <v>876.51234949714444</v>
          </cell>
          <cell r="CO512">
            <v>919.60940522451597</v>
          </cell>
          <cell r="CW512" t="str">
            <v>MY VA</v>
          </cell>
        </row>
        <row r="513">
          <cell r="AG513">
            <v>125.7143892638754</v>
          </cell>
          <cell r="BK513">
            <v>141.42868792186002</v>
          </cell>
          <cell r="CO513">
            <v>157.14298657984426</v>
          </cell>
          <cell r="CW513" t="str">
            <v>MY VA</v>
          </cell>
        </row>
        <row r="514">
          <cell r="AG514">
            <v>0</v>
          </cell>
          <cell r="BK514">
            <v>0</v>
          </cell>
          <cell r="CO514">
            <v>0</v>
          </cell>
          <cell r="CW514" t="str">
            <v>MY VA</v>
          </cell>
        </row>
        <row r="515">
          <cell r="AG515">
            <v>313.8291462893784</v>
          </cell>
          <cell r="BK515">
            <v>643.57445290214673</v>
          </cell>
          <cell r="CO515">
            <v>696.33943406300546</v>
          </cell>
          <cell r="CW515" t="str">
            <v>MY CO NTI</v>
          </cell>
        </row>
        <row r="516">
          <cell r="AG516">
            <v>0</v>
          </cell>
          <cell r="BK516">
            <v>0</v>
          </cell>
          <cell r="CO516">
            <v>0</v>
          </cell>
          <cell r="CW516" t="str">
            <v>MY VA</v>
          </cell>
        </row>
        <row r="517">
          <cell r="AG517">
            <v>0</v>
          </cell>
          <cell r="BK517">
            <v>0</v>
          </cell>
          <cell r="CO517">
            <v>0</v>
          </cell>
          <cell r="CW517" t="str">
            <v>MY VA</v>
          </cell>
        </row>
        <row r="518">
          <cell r="AG518">
            <v>0</v>
          </cell>
          <cell r="BK518">
            <v>0</v>
          </cell>
          <cell r="CO518">
            <v>0</v>
          </cell>
          <cell r="CW518" t="str">
            <v>MY VA</v>
          </cell>
        </row>
        <row r="519">
          <cell r="AG519">
            <v>0</v>
          </cell>
          <cell r="BK519">
            <v>0</v>
          </cell>
          <cell r="CO519">
            <v>0</v>
          </cell>
          <cell r="CW519" t="str">
            <v>MY VA</v>
          </cell>
        </row>
        <row r="520">
          <cell r="AG520">
            <v>0</v>
          </cell>
          <cell r="BK520">
            <v>0</v>
          </cell>
          <cell r="CO520">
            <v>0</v>
          </cell>
          <cell r="CW520" t="str">
            <v>MY VA</v>
          </cell>
        </row>
        <row r="521">
          <cell r="AG521">
            <v>0</v>
          </cell>
          <cell r="BK521">
            <v>0</v>
          </cell>
          <cell r="CO521">
            <v>0</v>
          </cell>
          <cell r="CW521" t="str">
            <v>MY VA</v>
          </cell>
        </row>
        <row r="522">
          <cell r="AG522">
            <v>0</v>
          </cell>
          <cell r="BK522">
            <v>0</v>
          </cell>
          <cell r="CO522">
            <v>0</v>
          </cell>
          <cell r="CW522" t="str">
            <v>MY VA</v>
          </cell>
        </row>
        <row r="523">
          <cell r="AG523">
            <v>213.01592636258425</v>
          </cell>
          <cell r="BK523">
            <v>155.55494441438196</v>
          </cell>
          <cell r="CO523">
            <v>206.48199676459544</v>
          </cell>
          <cell r="CW523" t="str">
            <v>MY VA</v>
          </cell>
        </row>
        <row r="524">
          <cell r="AG524">
            <v>0</v>
          </cell>
          <cell r="BK524">
            <v>0</v>
          </cell>
          <cell r="CO524">
            <v>0</v>
          </cell>
          <cell r="CW524" t="str">
            <v>MY VA</v>
          </cell>
        </row>
        <row r="525">
          <cell r="AG525">
            <v>575.66728660258502</v>
          </cell>
          <cell r="BK525">
            <v>547.96262966472</v>
          </cell>
          <cell r="CO525">
            <v>620.62913282251805</v>
          </cell>
          <cell r="CW525" t="str">
            <v>MY VA</v>
          </cell>
        </row>
        <row r="526">
          <cell r="AG526">
            <v>580.41217693140004</v>
          </cell>
          <cell r="BK526">
            <v>601.43260060260002</v>
          </cell>
          <cell r="CO526">
            <v>628.07496072312006</v>
          </cell>
          <cell r="CW526" t="str">
            <v>MY VA</v>
          </cell>
        </row>
        <row r="527">
          <cell r="AG527">
            <v>329.09710000000001</v>
          </cell>
          <cell r="BK527">
            <v>329.09710000000001</v>
          </cell>
          <cell r="CO527">
            <v>328.20956736785331</v>
          </cell>
          <cell r="CW527" t="str">
            <v>NL VA</v>
          </cell>
        </row>
        <row r="528">
          <cell r="AG528">
            <v>0</v>
          </cell>
          <cell r="BK528">
            <v>0</v>
          </cell>
          <cell r="CO528">
            <v>0</v>
          </cell>
          <cell r="CW528" t="str">
            <v>NL VA</v>
          </cell>
        </row>
        <row r="529">
          <cell r="AG529">
            <v>291.30384375000006</v>
          </cell>
          <cell r="BK529">
            <v>291.30384375000006</v>
          </cell>
          <cell r="CO529">
            <v>291.30384375000006</v>
          </cell>
          <cell r="CW529" t="str">
            <v>NL VA</v>
          </cell>
        </row>
        <row r="530">
          <cell r="AG530">
            <v>174.50550000000001</v>
          </cell>
          <cell r="BK530">
            <v>174.50550000000001</v>
          </cell>
          <cell r="CO530">
            <v>174.50550000000001</v>
          </cell>
          <cell r="CW530" t="str">
            <v>NL VA</v>
          </cell>
        </row>
        <row r="531">
          <cell r="AG531">
            <v>0</v>
          </cell>
          <cell r="BK531">
            <v>0</v>
          </cell>
          <cell r="CO531">
            <v>0</v>
          </cell>
          <cell r="CW531" t="str">
            <v>NL VA</v>
          </cell>
        </row>
        <row r="532">
          <cell r="AG532">
            <v>580.59337633964435</v>
          </cell>
          <cell r="BK532">
            <v>713.06714142050544</v>
          </cell>
          <cell r="CO532">
            <v>726.88107981450457</v>
          </cell>
          <cell r="CW532" t="str">
            <v>NL CO NTI</v>
          </cell>
        </row>
        <row r="533">
          <cell r="AG533">
            <v>0</v>
          </cell>
          <cell r="BK533">
            <v>0</v>
          </cell>
          <cell r="CO533">
            <v>0</v>
          </cell>
          <cell r="CW533" t="str">
            <v>NL VA</v>
          </cell>
        </row>
        <row r="534">
          <cell r="AG534">
            <v>531.05722784381578</v>
          </cell>
          <cell r="BK534">
            <v>631.73830268782638</v>
          </cell>
          <cell r="CO534">
            <v>706.45317272803584</v>
          </cell>
          <cell r="CW534" t="str">
            <v>NL CO NTI</v>
          </cell>
        </row>
        <row r="535">
          <cell r="AG535">
            <v>294.53179999999998</v>
          </cell>
          <cell r="BK535">
            <v>294.53179999999998</v>
          </cell>
          <cell r="CO535">
            <v>294.53179999999998</v>
          </cell>
          <cell r="CW535" t="str">
            <v>NL VA</v>
          </cell>
        </row>
        <row r="536">
          <cell r="AG536">
            <v>0</v>
          </cell>
          <cell r="BK536">
            <v>0</v>
          </cell>
          <cell r="CO536">
            <v>0</v>
          </cell>
          <cell r="CW536" t="str">
            <v>NL VA</v>
          </cell>
        </row>
        <row r="537">
          <cell r="AG537">
            <v>908.56682738169002</v>
          </cell>
          <cell r="BK537">
            <v>1246.7202384142483</v>
          </cell>
          <cell r="CO537">
            <v>1246.7202384142483</v>
          </cell>
          <cell r="CW537" t="str">
            <v>NL VA</v>
          </cell>
        </row>
        <row r="538">
          <cell r="AG538">
            <v>607.86248174661887</v>
          </cell>
          <cell r="BK538">
            <v>607.86248174661887</v>
          </cell>
          <cell r="CO538">
            <v>620.66406561220333</v>
          </cell>
          <cell r="CW538" t="str">
            <v>NL VA</v>
          </cell>
        </row>
        <row r="539">
          <cell r="AG539">
            <v>892.83609688205649</v>
          </cell>
          <cell r="BK539">
            <v>892.83609688205649</v>
          </cell>
          <cell r="CO539">
            <v>911.63922508239375</v>
          </cell>
          <cell r="CW539" t="str">
            <v>NL VA</v>
          </cell>
        </row>
        <row r="540">
          <cell r="AG540">
            <v>125.87801246282666</v>
          </cell>
          <cell r="BK540">
            <v>125.87801246282666</v>
          </cell>
          <cell r="CO540">
            <v>125.87801246282666</v>
          </cell>
          <cell r="CW540" t="str">
            <v>NL VA</v>
          </cell>
        </row>
        <row r="541">
          <cell r="AG541">
            <v>668.97367810084006</v>
          </cell>
          <cell r="BK541">
            <v>668.97367810084006</v>
          </cell>
          <cell r="CO541">
            <v>668.97367810084006</v>
          </cell>
          <cell r="CW541" t="str">
            <v>NL VA</v>
          </cell>
        </row>
        <row r="542">
          <cell r="AG542">
            <v>183.4538905306751</v>
          </cell>
          <cell r="BK542">
            <v>183.4538905306751</v>
          </cell>
          <cell r="CO542">
            <v>187.31742946525134</v>
          </cell>
          <cell r="CW542" t="str">
            <v>NL VA</v>
          </cell>
        </row>
        <row r="543">
          <cell r="AG543">
            <v>310.50453390552281</v>
          </cell>
          <cell r="BK543">
            <v>321.37417946477547</v>
          </cell>
          <cell r="CO543">
            <v>330.35346160434352</v>
          </cell>
          <cell r="CW543" t="str">
            <v>NL RM</v>
          </cell>
        </row>
        <row r="544">
          <cell r="AG544">
            <v>0</v>
          </cell>
          <cell r="BK544">
            <v>0</v>
          </cell>
          <cell r="CO544">
            <v>0</v>
          </cell>
          <cell r="CW544" t="str">
            <v>NL VA</v>
          </cell>
        </row>
        <row r="545">
          <cell r="AG545">
            <v>0</v>
          </cell>
          <cell r="BK545">
            <v>0</v>
          </cell>
          <cell r="CO545">
            <v>0</v>
          </cell>
          <cell r="CW545" t="str">
            <v>NL VA</v>
          </cell>
        </row>
        <row r="546">
          <cell r="AG546">
            <v>182.35036838058028</v>
          </cell>
          <cell r="BK546">
            <v>182.35036838058028</v>
          </cell>
          <cell r="CO546">
            <v>186.19066713867551</v>
          </cell>
          <cell r="CW546" t="str">
            <v>NL VA</v>
          </cell>
        </row>
        <row r="547">
          <cell r="AG547">
            <v>159.54839977053439</v>
          </cell>
          <cell r="BK547">
            <v>159.54839977053439</v>
          </cell>
          <cell r="CO547">
            <v>161.223657968125</v>
          </cell>
          <cell r="CW547" t="str">
            <v>NL VA</v>
          </cell>
        </row>
        <row r="548">
          <cell r="AG548">
            <v>1003.4432743608519</v>
          </cell>
          <cell r="BK548">
            <v>1003.4432743608519</v>
          </cell>
          <cell r="CO548">
            <v>1013.9794287416408</v>
          </cell>
          <cell r="CW548" t="str">
            <v>NL VA</v>
          </cell>
        </row>
        <row r="549">
          <cell r="AG549">
            <v>0</v>
          </cell>
          <cell r="BK549">
            <v>0</v>
          </cell>
          <cell r="CO549">
            <v>0</v>
          </cell>
          <cell r="CW549" t="str">
            <v>NL VA</v>
          </cell>
        </row>
        <row r="550">
          <cell r="AG550">
            <v>1382.342056487118</v>
          </cell>
          <cell r="BK550">
            <v>1416.1977989595775</v>
          </cell>
          <cell r="CO550">
            <v>1438.8690550795279</v>
          </cell>
          <cell r="CW550" t="str">
            <v>NL VA</v>
          </cell>
        </row>
        <row r="551">
          <cell r="AG551">
            <v>0</v>
          </cell>
          <cell r="BK551">
            <v>0</v>
          </cell>
          <cell r="CO551">
            <v>0</v>
          </cell>
          <cell r="CW551" t="str">
            <v>NL VA</v>
          </cell>
        </row>
        <row r="552">
          <cell r="AG552">
            <v>1513.4833001721784</v>
          </cell>
          <cell r="BK552">
            <v>1547.9614501952212</v>
          </cell>
          <cell r="CO552">
            <v>1570.9468835439163</v>
          </cell>
          <cell r="CW552" t="str">
            <v>NL VA</v>
          </cell>
        </row>
        <row r="553">
          <cell r="AG553">
            <v>242.29962341595206</v>
          </cell>
          <cell r="BK553">
            <v>250.44555784296591</v>
          </cell>
          <cell r="CO553">
            <v>253.19555010684985</v>
          </cell>
          <cell r="CW553" t="str">
            <v>NL VA</v>
          </cell>
        </row>
        <row r="554">
          <cell r="AG554">
            <v>1778.0594927748239</v>
          </cell>
          <cell r="BK554">
            <v>1778.0594927748239</v>
          </cell>
          <cell r="CO554">
            <v>1778.0594927748239</v>
          </cell>
          <cell r="CW554" t="str">
            <v>NL VA</v>
          </cell>
        </row>
        <row r="555">
          <cell r="AG555">
            <v>1697.5385455624439</v>
          </cell>
          <cell r="BK555">
            <v>1697.5385455624439</v>
          </cell>
          <cell r="CO555">
            <v>1667.9130910151064</v>
          </cell>
          <cell r="CW555" t="str">
            <v>NL VA</v>
          </cell>
        </row>
        <row r="556">
          <cell r="AG556">
            <v>280.74802166595578</v>
          </cell>
          <cell r="BK556">
            <v>292.45001763206017</v>
          </cell>
          <cell r="CO556">
            <v>302.0152019163562</v>
          </cell>
          <cell r="CW556" t="str">
            <v>NL VA</v>
          </cell>
        </row>
        <row r="557">
          <cell r="AG557">
            <v>242.63122396057088</v>
          </cell>
          <cell r="BK557">
            <v>252.38818188273723</v>
          </cell>
          <cell r="CO557">
            <v>260.35473270430145</v>
          </cell>
          <cell r="CW557" t="str">
            <v>NL VA</v>
          </cell>
        </row>
        <row r="558">
          <cell r="AG558">
            <v>327.35652480470162</v>
          </cell>
          <cell r="BK558">
            <v>343.62640028435601</v>
          </cell>
          <cell r="CO558">
            <v>355.6719067913441</v>
          </cell>
          <cell r="CW558" t="str">
            <v>NL VA</v>
          </cell>
        </row>
        <row r="559">
          <cell r="AG559">
            <v>210.83338052426484</v>
          </cell>
          <cell r="BK559">
            <v>219.35745731372933</v>
          </cell>
          <cell r="CO559">
            <v>225.93437852498118</v>
          </cell>
          <cell r="CW559" t="str">
            <v>NL VA</v>
          </cell>
        </row>
        <row r="560">
          <cell r="AG560">
            <v>276.43520461988362</v>
          </cell>
          <cell r="BK560">
            <v>283.67639656983886</v>
          </cell>
          <cell r="CO560">
            <v>285.53468654625107</v>
          </cell>
          <cell r="CW560" t="str">
            <v>NL VA</v>
          </cell>
        </row>
        <row r="561">
          <cell r="AG561">
            <v>517.36883646269405</v>
          </cell>
          <cell r="BK561">
            <v>525.42280510717796</v>
          </cell>
          <cell r="CO561">
            <v>533.86052856378444</v>
          </cell>
          <cell r="CW561" t="str">
            <v>NL VA</v>
          </cell>
        </row>
        <row r="562">
          <cell r="AG562">
            <v>555.23945857176932</v>
          </cell>
          <cell r="BK562">
            <v>579.3047970353357</v>
          </cell>
          <cell r="CO562">
            <v>595.43105476865344</v>
          </cell>
          <cell r="CW562" t="str">
            <v>NL VA</v>
          </cell>
        </row>
        <row r="563">
          <cell r="AG563">
            <v>203.82908263875802</v>
          </cell>
          <cell r="BK563">
            <v>207.95624708592692</v>
          </cell>
          <cell r="CO563">
            <v>208.92388442106005</v>
          </cell>
          <cell r="CW563" t="str">
            <v>NL VA</v>
          </cell>
        </row>
        <row r="564">
          <cell r="AG564">
            <v>312.08874430329269</v>
          </cell>
          <cell r="BK564">
            <v>321.98387846981598</v>
          </cell>
          <cell r="CO564">
            <v>328.89903501099184</v>
          </cell>
          <cell r="CW564" t="str">
            <v>NL VA</v>
          </cell>
        </row>
        <row r="565">
          <cell r="AG565">
            <v>371.05974200201746</v>
          </cell>
          <cell r="BK565">
            <v>386.26484589360103</v>
          </cell>
          <cell r="CO565">
            <v>390.97957620730483</v>
          </cell>
          <cell r="CW565" t="str">
            <v>NL VA</v>
          </cell>
        </row>
        <row r="566">
          <cell r="AG566">
            <v>257.76835623630927</v>
          </cell>
          <cell r="BK566">
            <v>266.29537173909182</v>
          </cell>
          <cell r="CO566">
            <v>273.3289913061131</v>
          </cell>
          <cell r="CW566" t="str">
            <v>NL VA</v>
          </cell>
        </row>
        <row r="567">
          <cell r="AG567">
            <v>199.23800525171211</v>
          </cell>
          <cell r="BK567">
            <v>207.74513903217911</v>
          </cell>
          <cell r="CO567">
            <v>215.06126885757516</v>
          </cell>
          <cell r="CW567" t="str">
            <v>NL VA</v>
          </cell>
        </row>
        <row r="568">
          <cell r="AG568">
            <v>360.63407189006841</v>
          </cell>
          <cell r="BK568">
            <v>372.46863622647601</v>
          </cell>
          <cell r="CO568">
            <v>380.65651155631923</v>
          </cell>
          <cell r="CW568" t="str">
            <v>NL VA</v>
          </cell>
        </row>
        <row r="569">
          <cell r="AG569">
            <v>365.07295824740567</v>
          </cell>
          <cell r="BK569">
            <v>372.25905671761291</v>
          </cell>
          <cell r="CO569">
            <v>374.06312950833728</v>
          </cell>
          <cell r="CW569" t="str">
            <v>NL VA</v>
          </cell>
        </row>
        <row r="570">
          <cell r="AG570">
            <v>275.3459215442831</v>
          </cell>
          <cell r="BK570">
            <v>286.00916058259338</v>
          </cell>
          <cell r="CO570">
            <v>294.42578720809104</v>
          </cell>
          <cell r="CW570" t="str">
            <v>NL VA</v>
          </cell>
        </row>
        <row r="571">
          <cell r="AG571">
            <v>257.94288610895717</v>
          </cell>
          <cell r="BK571">
            <v>263.79846621521841</v>
          </cell>
          <cell r="CO571">
            <v>265.25078403518398</v>
          </cell>
          <cell r="CW571" t="str">
            <v>NL VA</v>
          </cell>
        </row>
        <row r="572">
          <cell r="AG572">
            <v>240.21374832185967</v>
          </cell>
          <cell r="BK572">
            <v>249.41961085092362</v>
          </cell>
          <cell r="CO572">
            <v>256.40010579658343</v>
          </cell>
          <cell r="CW572" t="str">
            <v>NL VA</v>
          </cell>
        </row>
        <row r="573">
          <cell r="AG573">
            <v>749.44502510647339</v>
          </cell>
          <cell r="BK573">
            <v>763.8327814405402</v>
          </cell>
          <cell r="CO573">
            <v>778.50228145960762</v>
          </cell>
          <cell r="CW573" t="str">
            <v>NL VA</v>
          </cell>
        </row>
        <row r="574">
          <cell r="AG574">
            <v>241.8829727716134</v>
          </cell>
          <cell r="BK574">
            <v>251.48812603957725</v>
          </cell>
          <cell r="CO574">
            <v>259.30193972576825</v>
          </cell>
          <cell r="CW574" t="str">
            <v>NL VA</v>
          </cell>
        </row>
        <row r="575">
          <cell r="AG575">
            <v>331.89193517427475</v>
          </cell>
          <cell r="BK575">
            <v>339.82782105241381</v>
          </cell>
          <cell r="CO575">
            <v>341.27101318525797</v>
          </cell>
          <cell r="CW575" t="str">
            <v>NL VA</v>
          </cell>
        </row>
        <row r="576">
          <cell r="AG576">
            <v>251.01472756090249</v>
          </cell>
          <cell r="BK576">
            <v>260.43027070842828</v>
          </cell>
          <cell r="CO576">
            <v>267.50031655080608</v>
          </cell>
          <cell r="CW576" t="str">
            <v>NL VA</v>
          </cell>
        </row>
        <row r="577">
          <cell r="AG577">
            <v>0</v>
          </cell>
          <cell r="BK577">
            <v>0</v>
          </cell>
          <cell r="CO577">
            <v>0</v>
          </cell>
          <cell r="CW577" t="str">
            <v>OM VA</v>
          </cell>
        </row>
        <row r="578">
          <cell r="AG578">
            <v>4.8</v>
          </cell>
          <cell r="BK578">
            <v>4.8</v>
          </cell>
          <cell r="CO578">
            <v>4.8</v>
          </cell>
          <cell r="CW578" t="str">
            <v>OM VA</v>
          </cell>
        </row>
        <row r="579">
          <cell r="AG579">
            <v>0</v>
          </cell>
          <cell r="BK579">
            <v>0</v>
          </cell>
          <cell r="CO579">
            <v>0</v>
          </cell>
          <cell r="CW579" t="str">
            <v>OM VA</v>
          </cell>
        </row>
        <row r="580">
          <cell r="AG580">
            <v>33.709714285714284</v>
          </cell>
          <cell r="BK580">
            <v>34.141714285714286</v>
          </cell>
          <cell r="CO580">
            <v>34.582354285714288</v>
          </cell>
          <cell r="CW580" t="str">
            <v>OM VA</v>
          </cell>
        </row>
        <row r="581">
          <cell r="AG581">
            <v>0</v>
          </cell>
          <cell r="BK581">
            <v>0</v>
          </cell>
          <cell r="CO581">
            <v>0</v>
          </cell>
          <cell r="CW581" t="str">
            <v>OM VA</v>
          </cell>
        </row>
        <row r="582">
          <cell r="AG582">
            <v>3.6</v>
          </cell>
          <cell r="BK582">
            <v>3.6</v>
          </cell>
          <cell r="CO582">
            <v>3.6</v>
          </cell>
          <cell r="CW582" t="str">
            <v>OM VA</v>
          </cell>
        </row>
        <row r="583">
          <cell r="AG583">
            <v>0</v>
          </cell>
          <cell r="BK583">
            <v>0</v>
          </cell>
          <cell r="CO583">
            <v>0</v>
          </cell>
          <cell r="CW583" t="str">
            <v>OM VA</v>
          </cell>
        </row>
        <row r="584">
          <cell r="AG584">
            <v>27.119999999999997</v>
          </cell>
          <cell r="BK584">
            <v>27.288</v>
          </cell>
          <cell r="CO584">
            <v>27.45936</v>
          </cell>
          <cell r="CW584" t="str">
            <v>OM VA</v>
          </cell>
        </row>
        <row r="585">
          <cell r="AG585">
            <v>0</v>
          </cell>
          <cell r="BK585">
            <v>0</v>
          </cell>
          <cell r="CO585">
            <v>0</v>
          </cell>
          <cell r="CW585" t="str">
            <v>OM VA</v>
          </cell>
        </row>
        <row r="586">
          <cell r="AG586">
            <v>7.8009999999999948</v>
          </cell>
          <cell r="BK586">
            <v>11.33975</v>
          </cell>
          <cell r="CO586">
            <v>17.517949999999999</v>
          </cell>
          <cell r="CW586" t="str">
            <v>OM CO NTI</v>
          </cell>
        </row>
        <row r="587">
          <cell r="AG587">
            <v>0</v>
          </cell>
          <cell r="BK587">
            <v>0</v>
          </cell>
          <cell r="CO587">
            <v>0</v>
          </cell>
          <cell r="CW587" t="str">
            <v>OM VA</v>
          </cell>
        </row>
        <row r="588">
          <cell r="AG588">
            <v>8.6904000000000003</v>
          </cell>
          <cell r="BK588">
            <v>8.8642079999999996</v>
          </cell>
          <cell r="CO588">
            <v>9.0414921600000007</v>
          </cell>
          <cell r="CW588" t="str">
            <v>OM VA</v>
          </cell>
        </row>
        <row r="589">
          <cell r="AG589">
            <v>0</v>
          </cell>
          <cell r="BK589">
            <v>0</v>
          </cell>
          <cell r="CO589">
            <v>0</v>
          </cell>
          <cell r="CW589" t="str">
            <v>OM VA</v>
          </cell>
        </row>
        <row r="590">
          <cell r="AG590">
            <v>0</v>
          </cell>
          <cell r="BK590">
            <v>0</v>
          </cell>
          <cell r="CO590">
            <v>0</v>
          </cell>
          <cell r="CW590" t="str">
            <v>OM VA</v>
          </cell>
        </row>
        <row r="591">
          <cell r="AG591">
            <v>0</v>
          </cell>
          <cell r="BK591">
            <v>0</v>
          </cell>
          <cell r="CO591">
            <v>0</v>
          </cell>
          <cell r="CW591" t="str">
            <v>PH VA</v>
          </cell>
        </row>
        <row r="592">
          <cell r="AG592">
            <v>0</v>
          </cell>
          <cell r="BK592">
            <v>0</v>
          </cell>
          <cell r="CO592">
            <v>0</v>
          </cell>
          <cell r="CW592" t="str">
            <v>PH VA</v>
          </cell>
        </row>
        <row r="593">
          <cell r="AG593">
            <v>0</v>
          </cell>
          <cell r="BK593">
            <v>0</v>
          </cell>
          <cell r="CO593">
            <v>0</v>
          </cell>
          <cell r="CW593" t="str">
            <v>PH VA</v>
          </cell>
        </row>
        <row r="594">
          <cell r="AG594">
            <v>0</v>
          </cell>
          <cell r="BK594">
            <v>0</v>
          </cell>
          <cell r="CO594">
            <v>0</v>
          </cell>
          <cell r="CW594" t="str">
            <v>PH VA</v>
          </cell>
        </row>
        <row r="595">
          <cell r="AG595">
            <v>5227.2</v>
          </cell>
          <cell r="BK595">
            <v>5810.4</v>
          </cell>
          <cell r="CO595">
            <v>6095.0879999999997</v>
          </cell>
          <cell r="CW595" t="str">
            <v>PH VA</v>
          </cell>
        </row>
        <row r="596">
          <cell r="AG596">
            <v>0</v>
          </cell>
          <cell r="BK596">
            <v>0</v>
          </cell>
          <cell r="CO596">
            <v>0</v>
          </cell>
          <cell r="CW596" t="str">
            <v>PH VA</v>
          </cell>
        </row>
        <row r="597">
          <cell r="AG597">
            <v>1260</v>
          </cell>
          <cell r="BK597">
            <v>1417.5</v>
          </cell>
          <cell r="CO597">
            <v>1575</v>
          </cell>
          <cell r="CW597" t="str">
            <v>PH VA</v>
          </cell>
        </row>
        <row r="598">
          <cell r="AG598">
            <v>0</v>
          </cell>
          <cell r="BK598">
            <v>0</v>
          </cell>
          <cell r="CO598">
            <v>0</v>
          </cell>
          <cell r="CW598" t="str">
            <v>PH VA</v>
          </cell>
        </row>
        <row r="599">
          <cell r="AG599">
            <v>1134</v>
          </cell>
          <cell r="BK599">
            <v>1701</v>
          </cell>
          <cell r="CO599">
            <v>1890</v>
          </cell>
          <cell r="CW599" t="str">
            <v>PH CO NTI</v>
          </cell>
        </row>
        <row r="600">
          <cell r="AG600">
            <v>1260</v>
          </cell>
          <cell r="BK600">
            <v>1417.5</v>
          </cell>
          <cell r="CO600">
            <v>1575</v>
          </cell>
          <cell r="CW600" t="str">
            <v>PH VA</v>
          </cell>
        </row>
        <row r="601">
          <cell r="AG601">
            <v>4005</v>
          </cell>
          <cell r="BK601">
            <v>4410</v>
          </cell>
          <cell r="CO601">
            <v>4819.5</v>
          </cell>
          <cell r="CW601" t="str">
            <v>PH VA</v>
          </cell>
        </row>
        <row r="602">
          <cell r="AG602">
            <v>756</v>
          </cell>
          <cell r="BK602">
            <v>945</v>
          </cell>
          <cell r="CO602">
            <v>1134</v>
          </cell>
          <cell r="CW602" t="str">
            <v>PH CO NTI</v>
          </cell>
        </row>
        <row r="603">
          <cell r="AG603">
            <v>1764</v>
          </cell>
          <cell r="BK603">
            <v>2268</v>
          </cell>
          <cell r="CO603">
            <v>2520</v>
          </cell>
          <cell r="CW603" t="str">
            <v>PH CO NTI</v>
          </cell>
        </row>
        <row r="604">
          <cell r="AG604">
            <v>308.7</v>
          </cell>
          <cell r="BK604">
            <v>396.9</v>
          </cell>
          <cell r="CO604">
            <v>441</v>
          </cell>
          <cell r="CW604" t="str">
            <v>PH CO NTI</v>
          </cell>
        </row>
        <row r="605">
          <cell r="AG605">
            <v>0</v>
          </cell>
          <cell r="BK605">
            <v>0</v>
          </cell>
          <cell r="CO605">
            <v>0</v>
          </cell>
          <cell r="CW605" t="str">
            <v>PH VA</v>
          </cell>
        </row>
        <row r="606">
          <cell r="AG606">
            <v>945</v>
          </cell>
          <cell r="BK606">
            <v>1181.25</v>
          </cell>
          <cell r="CO606">
            <v>1417.5</v>
          </cell>
          <cell r="CW606" t="str">
            <v>PH CO NTI</v>
          </cell>
        </row>
        <row r="607">
          <cell r="AG607">
            <v>1512</v>
          </cell>
          <cell r="BK607">
            <v>2268</v>
          </cell>
          <cell r="CO607">
            <v>2520</v>
          </cell>
          <cell r="CW607" t="str">
            <v>PH CO NTI</v>
          </cell>
        </row>
        <row r="608">
          <cell r="AG608">
            <v>3652.2</v>
          </cell>
          <cell r="BK608">
            <v>4446</v>
          </cell>
          <cell r="CO608">
            <v>5022</v>
          </cell>
          <cell r="CW608" t="str">
            <v>PH CO NTI</v>
          </cell>
        </row>
        <row r="609">
          <cell r="AG609">
            <v>1575</v>
          </cell>
          <cell r="BK609">
            <v>1575</v>
          </cell>
          <cell r="CO609">
            <v>1575</v>
          </cell>
          <cell r="CW609" t="str">
            <v>PH VA</v>
          </cell>
        </row>
        <row r="610">
          <cell r="AG610">
            <v>963.90000000000009</v>
          </cell>
          <cell r="BK610">
            <v>1445.85</v>
          </cell>
          <cell r="CO610">
            <v>1606.5</v>
          </cell>
          <cell r="CW610" t="str">
            <v>PH CO NTI</v>
          </cell>
        </row>
        <row r="611">
          <cell r="AG611">
            <v>4032</v>
          </cell>
          <cell r="BK611">
            <v>4536</v>
          </cell>
          <cell r="CO611">
            <v>4668.3</v>
          </cell>
          <cell r="CW611" t="str">
            <v>PH VA</v>
          </cell>
        </row>
        <row r="612">
          <cell r="AG612">
            <v>963.90000000000009</v>
          </cell>
          <cell r="BK612">
            <v>1445.85</v>
          </cell>
          <cell r="CO612">
            <v>4110.54</v>
          </cell>
          <cell r="CW612" t="str">
            <v>PH CO NTI</v>
          </cell>
        </row>
        <row r="613">
          <cell r="AG613">
            <v>1260</v>
          </cell>
          <cell r="BK613">
            <v>1575</v>
          </cell>
          <cell r="CO613">
            <v>1575</v>
          </cell>
          <cell r="CW613" t="str">
            <v>PH VA</v>
          </cell>
        </row>
        <row r="614">
          <cell r="AG614">
            <v>0</v>
          </cell>
          <cell r="BK614">
            <v>0</v>
          </cell>
          <cell r="CO614">
            <v>0</v>
          </cell>
          <cell r="CW614" t="str">
            <v>PH VA</v>
          </cell>
        </row>
        <row r="615">
          <cell r="AG615">
            <v>0</v>
          </cell>
          <cell r="BK615">
            <v>0</v>
          </cell>
          <cell r="CO615">
            <v>0</v>
          </cell>
          <cell r="CW615" t="str">
            <v>PH VA</v>
          </cell>
        </row>
        <row r="616">
          <cell r="AG616">
            <v>2205</v>
          </cell>
          <cell r="BK616">
            <v>2520</v>
          </cell>
          <cell r="CO616">
            <v>2835</v>
          </cell>
          <cell r="CW616" t="str">
            <v>PH VA</v>
          </cell>
        </row>
        <row r="617">
          <cell r="AG617">
            <v>0</v>
          </cell>
          <cell r="BK617">
            <v>0</v>
          </cell>
          <cell r="CO617">
            <v>0</v>
          </cell>
          <cell r="CW617" t="str">
            <v>PH VA</v>
          </cell>
        </row>
        <row r="618">
          <cell r="AG618">
            <v>2520</v>
          </cell>
          <cell r="BK618">
            <v>2835</v>
          </cell>
          <cell r="CO618">
            <v>3150</v>
          </cell>
          <cell r="CW618" t="str">
            <v>PH VA</v>
          </cell>
        </row>
        <row r="619">
          <cell r="AG619">
            <v>0</v>
          </cell>
          <cell r="BK619">
            <v>0</v>
          </cell>
          <cell r="CO619">
            <v>0</v>
          </cell>
          <cell r="CW619" t="str">
            <v>PH VA</v>
          </cell>
        </row>
        <row r="620">
          <cell r="AG620">
            <v>0</v>
          </cell>
          <cell r="BK620">
            <v>0</v>
          </cell>
          <cell r="CO620">
            <v>0</v>
          </cell>
          <cell r="CW620" t="str">
            <v>PH VA</v>
          </cell>
        </row>
        <row r="621">
          <cell r="AG621">
            <v>0</v>
          </cell>
          <cell r="BK621">
            <v>0</v>
          </cell>
          <cell r="CO621">
            <v>0</v>
          </cell>
          <cell r="CW621" t="str">
            <v>PH VA</v>
          </cell>
        </row>
        <row r="622">
          <cell r="AG622">
            <v>2205</v>
          </cell>
          <cell r="BK622">
            <v>2205</v>
          </cell>
          <cell r="CO622">
            <v>2205</v>
          </cell>
          <cell r="CW622" t="str">
            <v>PH VA</v>
          </cell>
        </row>
        <row r="623">
          <cell r="AG623">
            <v>1512</v>
          </cell>
          <cell r="BK623">
            <v>1701</v>
          </cell>
          <cell r="CO623">
            <v>1890</v>
          </cell>
          <cell r="CW623" t="str">
            <v>PH VA</v>
          </cell>
        </row>
        <row r="624">
          <cell r="AG624">
            <v>1852.2</v>
          </cell>
          <cell r="BK624">
            <v>3245.4</v>
          </cell>
          <cell r="CO624">
            <v>3510</v>
          </cell>
          <cell r="CW624" t="str">
            <v>PH CO NTI</v>
          </cell>
        </row>
        <row r="625">
          <cell r="AG625">
            <v>0</v>
          </cell>
          <cell r="BK625">
            <v>0</v>
          </cell>
          <cell r="CO625">
            <v>0</v>
          </cell>
          <cell r="CW625" t="str">
            <v>PH VA</v>
          </cell>
        </row>
        <row r="626">
          <cell r="AG626">
            <v>0</v>
          </cell>
          <cell r="BK626">
            <v>0</v>
          </cell>
          <cell r="CO626">
            <v>0</v>
          </cell>
          <cell r="CW626" t="str">
            <v>PH VA</v>
          </cell>
        </row>
        <row r="627">
          <cell r="AG627">
            <v>0</v>
          </cell>
          <cell r="BK627">
            <v>0</v>
          </cell>
          <cell r="CO627">
            <v>0</v>
          </cell>
          <cell r="CW627" t="str">
            <v>PH VA</v>
          </cell>
        </row>
        <row r="628">
          <cell r="AG628">
            <v>0</v>
          </cell>
          <cell r="BK628">
            <v>0</v>
          </cell>
          <cell r="CO628">
            <v>0</v>
          </cell>
          <cell r="CW628" t="str">
            <v>PH VA</v>
          </cell>
        </row>
        <row r="629">
          <cell r="AG629">
            <v>0</v>
          </cell>
          <cell r="BK629">
            <v>0</v>
          </cell>
          <cell r="CO629">
            <v>0</v>
          </cell>
          <cell r="CW629" t="str">
            <v>PH VA</v>
          </cell>
        </row>
        <row r="630">
          <cell r="AG630">
            <v>0</v>
          </cell>
          <cell r="BK630">
            <v>0</v>
          </cell>
          <cell r="CO630">
            <v>0</v>
          </cell>
          <cell r="CW630" t="str">
            <v>PH VA</v>
          </cell>
        </row>
        <row r="631">
          <cell r="AG631">
            <v>0</v>
          </cell>
          <cell r="BK631">
            <v>0</v>
          </cell>
          <cell r="CO631">
            <v>0</v>
          </cell>
          <cell r="CW631" t="str">
            <v>PH VA</v>
          </cell>
        </row>
        <row r="632">
          <cell r="AG632">
            <v>0</v>
          </cell>
          <cell r="BK632">
            <v>0</v>
          </cell>
          <cell r="CO632">
            <v>0</v>
          </cell>
          <cell r="CW632" t="str">
            <v>PH VA</v>
          </cell>
        </row>
        <row r="633">
          <cell r="AG633">
            <v>0</v>
          </cell>
          <cell r="BK633">
            <v>0</v>
          </cell>
          <cell r="CO633">
            <v>0</v>
          </cell>
          <cell r="CW633" t="str">
            <v>PH VA</v>
          </cell>
        </row>
        <row r="634">
          <cell r="AG634">
            <v>0</v>
          </cell>
          <cell r="BK634">
            <v>0</v>
          </cell>
          <cell r="CO634">
            <v>0</v>
          </cell>
          <cell r="CW634" t="str">
            <v>PH VA</v>
          </cell>
        </row>
        <row r="635">
          <cell r="AG635">
            <v>0</v>
          </cell>
          <cell r="BK635">
            <v>724.8</v>
          </cell>
          <cell r="CO635">
            <v>761.04</v>
          </cell>
          <cell r="CW635" t="str">
            <v>PH CO NTI</v>
          </cell>
        </row>
        <row r="636">
          <cell r="AG636">
            <v>1764</v>
          </cell>
          <cell r="BK636">
            <v>2268</v>
          </cell>
          <cell r="CO636">
            <v>2520</v>
          </cell>
          <cell r="CW636" t="str">
            <v>PH CO NTI</v>
          </cell>
        </row>
        <row r="637">
          <cell r="AG637">
            <v>1701</v>
          </cell>
          <cell r="BK637">
            <v>2551.5</v>
          </cell>
          <cell r="CO637">
            <v>2835</v>
          </cell>
          <cell r="CW637" t="str">
            <v>PH CO NTI</v>
          </cell>
        </row>
        <row r="638">
          <cell r="AG638">
            <v>0</v>
          </cell>
          <cell r="BK638">
            <v>0</v>
          </cell>
          <cell r="CO638">
            <v>0</v>
          </cell>
          <cell r="CW638" t="str">
            <v>PH VA</v>
          </cell>
        </row>
        <row r="639">
          <cell r="AG639">
            <v>1512</v>
          </cell>
          <cell r="BK639">
            <v>2268</v>
          </cell>
          <cell r="CO639">
            <v>2520</v>
          </cell>
          <cell r="CW639" t="str">
            <v>PH CO NTI</v>
          </cell>
        </row>
        <row r="640">
          <cell r="AG640">
            <v>2293.1999999999998</v>
          </cell>
          <cell r="BK640">
            <v>2948.4</v>
          </cell>
          <cell r="CO640">
            <v>3276</v>
          </cell>
          <cell r="CW640" t="str">
            <v>PH CO NTI</v>
          </cell>
        </row>
        <row r="641">
          <cell r="AG641">
            <v>1874.25</v>
          </cell>
          <cell r="BK641">
            <v>1984.5</v>
          </cell>
          <cell r="CO641">
            <v>2094.75</v>
          </cell>
          <cell r="CW641" t="str">
            <v>PH VA</v>
          </cell>
        </row>
        <row r="642">
          <cell r="AG642">
            <v>3024</v>
          </cell>
          <cell r="BK642">
            <v>3780</v>
          </cell>
          <cell r="CO642">
            <v>3780</v>
          </cell>
          <cell r="CW642" t="str">
            <v>PH VA</v>
          </cell>
        </row>
        <row r="643">
          <cell r="AG643">
            <v>1134</v>
          </cell>
          <cell r="BK643">
            <v>1701</v>
          </cell>
          <cell r="CO643">
            <v>1890</v>
          </cell>
          <cell r="CW643" t="str">
            <v>PH CO NTI</v>
          </cell>
        </row>
        <row r="644">
          <cell r="AG644">
            <v>0</v>
          </cell>
          <cell r="BK644">
            <v>0</v>
          </cell>
          <cell r="CO644">
            <v>0</v>
          </cell>
          <cell r="CW644" t="str">
            <v>PH VA</v>
          </cell>
        </row>
        <row r="645">
          <cell r="AG645">
            <v>1323</v>
          </cell>
          <cell r="BK645">
            <v>1701</v>
          </cell>
          <cell r="CO645">
            <v>1890</v>
          </cell>
          <cell r="CW645" t="str">
            <v>PH CO NTI</v>
          </cell>
        </row>
        <row r="646">
          <cell r="AG646">
            <v>0</v>
          </cell>
          <cell r="BK646">
            <v>0</v>
          </cell>
          <cell r="CO646">
            <v>0</v>
          </cell>
          <cell r="CW646" t="str">
            <v>PH VA</v>
          </cell>
        </row>
        <row r="647">
          <cell r="AG647">
            <v>0</v>
          </cell>
          <cell r="BK647">
            <v>0</v>
          </cell>
          <cell r="CO647">
            <v>0</v>
          </cell>
          <cell r="CW647" t="str">
            <v>PH VA</v>
          </cell>
        </row>
        <row r="648">
          <cell r="AG648">
            <v>0</v>
          </cell>
          <cell r="BK648">
            <v>0</v>
          </cell>
          <cell r="CO648">
            <v>0</v>
          </cell>
          <cell r="CW648" t="str">
            <v>PH VA</v>
          </cell>
        </row>
        <row r="649">
          <cell r="AG649">
            <v>0</v>
          </cell>
          <cell r="BK649">
            <v>0</v>
          </cell>
          <cell r="CO649">
            <v>0</v>
          </cell>
          <cell r="CW649" t="str">
            <v>PH VA</v>
          </cell>
        </row>
        <row r="650">
          <cell r="AG650">
            <v>0</v>
          </cell>
          <cell r="BK650">
            <v>0</v>
          </cell>
          <cell r="CO650">
            <v>0</v>
          </cell>
          <cell r="CW650" t="str">
            <v>PH VA</v>
          </cell>
        </row>
        <row r="651">
          <cell r="AG651">
            <v>0</v>
          </cell>
          <cell r="BK651">
            <v>0</v>
          </cell>
          <cell r="CO651">
            <v>0</v>
          </cell>
          <cell r="CW651" t="str">
            <v>PH VA</v>
          </cell>
        </row>
        <row r="652">
          <cell r="AG652">
            <v>0</v>
          </cell>
          <cell r="BK652">
            <v>0</v>
          </cell>
          <cell r="CO652">
            <v>0</v>
          </cell>
          <cell r="CW652" t="str">
            <v>PH VA</v>
          </cell>
        </row>
        <row r="653">
          <cell r="AG653">
            <v>0</v>
          </cell>
          <cell r="BK653">
            <v>0</v>
          </cell>
          <cell r="CO653">
            <v>0</v>
          </cell>
          <cell r="CW653" t="str">
            <v>PH VA</v>
          </cell>
        </row>
        <row r="654">
          <cell r="AG654">
            <v>0</v>
          </cell>
          <cell r="BK654">
            <v>0</v>
          </cell>
          <cell r="CO654">
            <v>0</v>
          </cell>
          <cell r="CW654" t="str">
            <v>PH VA</v>
          </cell>
        </row>
        <row r="655">
          <cell r="AG655">
            <v>0</v>
          </cell>
          <cell r="BK655">
            <v>0</v>
          </cell>
          <cell r="CO655">
            <v>0</v>
          </cell>
          <cell r="CW655" t="str">
            <v>PH VA</v>
          </cell>
        </row>
        <row r="656">
          <cell r="AG656">
            <v>0</v>
          </cell>
          <cell r="BK656">
            <v>0</v>
          </cell>
          <cell r="CO656">
            <v>0</v>
          </cell>
          <cell r="CW656" t="str">
            <v>PH VA</v>
          </cell>
        </row>
        <row r="657">
          <cell r="AG657">
            <v>0</v>
          </cell>
          <cell r="BK657">
            <v>0</v>
          </cell>
          <cell r="CO657">
            <v>0</v>
          </cell>
          <cell r="CW657" t="str">
            <v>PH VA</v>
          </cell>
        </row>
        <row r="658">
          <cell r="AG658">
            <v>0</v>
          </cell>
          <cell r="BK658">
            <v>0</v>
          </cell>
          <cell r="CO658">
            <v>0</v>
          </cell>
          <cell r="CW658" t="str">
            <v>PH VA</v>
          </cell>
        </row>
        <row r="659">
          <cell r="AG659">
            <v>0</v>
          </cell>
          <cell r="BK659">
            <v>0</v>
          </cell>
          <cell r="CO659">
            <v>0</v>
          </cell>
          <cell r="CW659" t="str">
            <v>PH VA</v>
          </cell>
        </row>
        <row r="660">
          <cell r="AG660">
            <v>0</v>
          </cell>
          <cell r="BK660">
            <v>0</v>
          </cell>
          <cell r="CO660">
            <v>0</v>
          </cell>
          <cell r="CW660" t="str">
            <v>PH VA</v>
          </cell>
        </row>
        <row r="661">
          <cell r="AG661">
            <v>0</v>
          </cell>
          <cell r="BK661">
            <v>0</v>
          </cell>
          <cell r="CO661">
            <v>0</v>
          </cell>
          <cell r="CW661" t="str">
            <v>PH VA</v>
          </cell>
        </row>
        <row r="662">
          <cell r="AG662">
            <v>0</v>
          </cell>
          <cell r="BK662">
            <v>0</v>
          </cell>
          <cell r="CO662">
            <v>0</v>
          </cell>
          <cell r="CW662" t="str">
            <v>PH VA</v>
          </cell>
        </row>
        <row r="663">
          <cell r="AG663">
            <v>0</v>
          </cell>
          <cell r="BK663">
            <v>0</v>
          </cell>
          <cell r="CO663">
            <v>0</v>
          </cell>
          <cell r="CW663" t="str">
            <v>PH VA</v>
          </cell>
        </row>
        <row r="664">
          <cell r="AG664">
            <v>0</v>
          </cell>
          <cell r="BK664">
            <v>0</v>
          </cell>
          <cell r="CO664">
            <v>0</v>
          </cell>
          <cell r="CW664" t="str">
            <v>PH VA</v>
          </cell>
        </row>
        <row r="665">
          <cell r="AG665">
            <v>0</v>
          </cell>
          <cell r="BK665">
            <v>0</v>
          </cell>
          <cell r="CO665">
            <v>0</v>
          </cell>
          <cell r="CW665" t="str">
            <v>PH VA</v>
          </cell>
        </row>
        <row r="666">
          <cell r="AG666">
            <v>0</v>
          </cell>
          <cell r="BK666">
            <v>0</v>
          </cell>
          <cell r="CO666">
            <v>0</v>
          </cell>
          <cell r="CW666" t="str">
            <v>PH VA</v>
          </cell>
        </row>
        <row r="667">
          <cell r="AG667">
            <v>0</v>
          </cell>
          <cell r="BK667">
            <v>0</v>
          </cell>
          <cell r="CO667">
            <v>0</v>
          </cell>
          <cell r="CW667" t="str">
            <v>PH VA</v>
          </cell>
        </row>
        <row r="668">
          <cell r="AG668">
            <v>0</v>
          </cell>
          <cell r="BK668">
            <v>0</v>
          </cell>
          <cell r="CO668">
            <v>0</v>
          </cell>
          <cell r="CW668" t="str">
            <v>PH VA</v>
          </cell>
        </row>
        <row r="669">
          <cell r="AG669">
            <v>0</v>
          </cell>
          <cell r="BK669">
            <v>0</v>
          </cell>
          <cell r="CO669">
            <v>0</v>
          </cell>
          <cell r="CW669" t="str">
            <v>PH VA</v>
          </cell>
        </row>
        <row r="670">
          <cell r="AG670">
            <v>0</v>
          </cell>
          <cell r="BK670">
            <v>0</v>
          </cell>
          <cell r="CO670">
            <v>0</v>
          </cell>
          <cell r="CW670" t="str">
            <v>PH VA</v>
          </cell>
        </row>
        <row r="671">
          <cell r="AG671">
            <v>0</v>
          </cell>
          <cell r="BK671">
            <v>0</v>
          </cell>
          <cell r="CO671">
            <v>0</v>
          </cell>
          <cell r="CW671" t="str">
            <v>PH VA</v>
          </cell>
        </row>
        <row r="672">
          <cell r="AG672">
            <v>0</v>
          </cell>
          <cell r="BK672">
            <v>0</v>
          </cell>
          <cell r="CO672">
            <v>0</v>
          </cell>
          <cell r="CW672" t="str">
            <v>PH VA</v>
          </cell>
        </row>
        <row r="673">
          <cell r="AG673">
            <v>0</v>
          </cell>
          <cell r="BK673">
            <v>0</v>
          </cell>
          <cell r="CO673">
            <v>0</v>
          </cell>
          <cell r="CW673" t="str">
            <v>PH VA</v>
          </cell>
        </row>
        <row r="674">
          <cell r="AG674">
            <v>1323</v>
          </cell>
          <cell r="BK674">
            <v>1984.5</v>
          </cell>
          <cell r="CO674">
            <v>2205</v>
          </cell>
          <cell r="CW674" t="str">
            <v>PH CO NTI</v>
          </cell>
        </row>
        <row r="675">
          <cell r="AG675">
            <v>1512</v>
          </cell>
          <cell r="BK675">
            <v>2268</v>
          </cell>
          <cell r="CO675">
            <v>3240</v>
          </cell>
          <cell r="CW675" t="str">
            <v>PH CO NTI</v>
          </cell>
        </row>
        <row r="676">
          <cell r="AG676">
            <v>0</v>
          </cell>
          <cell r="BK676">
            <v>0</v>
          </cell>
          <cell r="CO676">
            <v>0</v>
          </cell>
          <cell r="CW676" t="str">
            <v>PH VA</v>
          </cell>
        </row>
        <row r="677">
          <cell r="AG677">
            <v>0</v>
          </cell>
          <cell r="BK677">
            <v>0</v>
          </cell>
          <cell r="CO677">
            <v>0</v>
          </cell>
          <cell r="CW677" t="str">
            <v>PH VA</v>
          </cell>
        </row>
        <row r="678">
          <cell r="AG678">
            <v>2520</v>
          </cell>
          <cell r="BK678">
            <v>2835</v>
          </cell>
          <cell r="CO678">
            <v>3150</v>
          </cell>
          <cell r="CW678" t="str">
            <v>PH CO NTS</v>
          </cell>
        </row>
        <row r="679">
          <cell r="AG679">
            <v>0</v>
          </cell>
          <cell r="BK679">
            <v>0</v>
          </cell>
          <cell r="CO679">
            <v>0</v>
          </cell>
          <cell r="CW679" t="str">
            <v>PH VA</v>
          </cell>
        </row>
        <row r="680">
          <cell r="AG680">
            <v>0</v>
          </cell>
          <cell r="BK680">
            <v>0</v>
          </cell>
          <cell r="CO680">
            <v>0</v>
          </cell>
          <cell r="CW680" t="str">
            <v>PH VA</v>
          </cell>
        </row>
        <row r="681">
          <cell r="AG681">
            <v>0</v>
          </cell>
          <cell r="BK681">
            <v>0</v>
          </cell>
          <cell r="CO681">
            <v>0</v>
          </cell>
          <cell r="CW681" t="str">
            <v>PH VA</v>
          </cell>
        </row>
        <row r="682">
          <cell r="AG682">
            <v>0</v>
          </cell>
          <cell r="BK682">
            <v>0</v>
          </cell>
          <cell r="CO682">
            <v>0</v>
          </cell>
          <cell r="CW682" t="str">
            <v>PH VA</v>
          </cell>
        </row>
        <row r="683">
          <cell r="AG683">
            <v>0</v>
          </cell>
          <cell r="BK683">
            <v>0</v>
          </cell>
          <cell r="CO683">
            <v>0</v>
          </cell>
          <cell r="CW683" t="str">
            <v>PH VA</v>
          </cell>
        </row>
        <row r="684">
          <cell r="AG684">
            <v>0</v>
          </cell>
          <cell r="BK684">
            <v>0</v>
          </cell>
          <cell r="CO684">
            <v>0</v>
          </cell>
          <cell r="CW684" t="str">
            <v>PH VA</v>
          </cell>
        </row>
        <row r="685">
          <cell r="AG685">
            <v>0</v>
          </cell>
          <cell r="BK685">
            <v>0</v>
          </cell>
          <cell r="CO685">
            <v>0</v>
          </cell>
          <cell r="CW685" t="str">
            <v>PH VA</v>
          </cell>
        </row>
        <row r="686">
          <cell r="AG686">
            <v>0</v>
          </cell>
          <cell r="BK686">
            <v>0</v>
          </cell>
          <cell r="CO686">
            <v>0</v>
          </cell>
          <cell r="CW686" t="str">
            <v>PH VA</v>
          </cell>
        </row>
        <row r="687">
          <cell r="AG687">
            <v>0</v>
          </cell>
          <cell r="BK687">
            <v>0</v>
          </cell>
          <cell r="CO687">
            <v>0</v>
          </cell>
          <cell r="CW687" t="str">
            <v>PH VA</v>
          </cell>
        </row>
        <row r="688">
          <cell r="AG688">
            <v>9354.0079999999998</v>
          </cell>
          <cell r="BK688">
            <v>9835.2947999999942</v>
          </cell>
          <cell r="CO688">
            <v>11510.933940000001</v>
          </cell>
          <cell r="CW688" t="str">
            <v>PH VA</v>
          </cell>
        </row>
        <row r="689">
          <cell r="AG689">
            <v>0</v>
          </cell>
          <cell r="BK689">
            <v>0</v>
          </cell>
          <cell r="CO689">
            <v>0</v>
          </cell>
          <cell r="CW689" t="str">
            <v>PH VA</v>
          </cell>
        </row>
        <row r="690">
          <cell r="AG690">
            <v>0</v>
          </cell>
          <cell r="BK690">
            <v>0</v>
          </cell>
          <cell r="CO690">
            <v>0</v>
          </cell>
          <cell r="CW690" t="str">
            <v>PH VA</v>
          </cell>
        </row>
        <row r="691">
          <cell r="AG691">
            <v>0</v>
          </cell>
          <cell r="BK691">
            <v>0</v>
          </cell>
          <cell r="CO691">
            <v>0</v>
          </cell>
          <cell r="CW691" t="str">
            <v>PH VA</v>
          </cell>
        </row>
        <row r="692">
          <cell r="AG692">
            <v>0</v>
          </cell>
          <cell r="BK692">
            <v>0</v>
          </cell>
          <cell r="CO692">
            <v>0</v>
          </cell>
          <cell r="CW692" t="str">
            <v>PH VA</v>
          </cell>
        </row>
        <row r="693">
          <cell r="AG693">
            <v>0</v>
          </cell>
          <cell r="BK693">
            <v>0</v>
          </cell>
          <cell r="CO693">
            <v>0</v>
          </cell>
          <cell r="CW693" t="str">
            <v>PH VA</v>
          </cell>
        </row>
        <row r="694">
          <cell r="AG694">
            <v>0</v>
          </cell>
          <cell r="BK694">
            <v>0</v>
          </cell>
          <cell r="CO694">
            <v>0</v>
          </cell>
          <cell r="CW694" t="str">
            <v>PH VA</v>
          </cell>
        </row>
        <row r="695">
          <cell r="AG695">
            <v>0</v>
          </cell>
          <cell r="BK695">
            <v>0</v>
          </cell>
          <cell r="CO695">
            <v>0</v>
          </cell>
          <cell r="CW695" t="str">
            <v>PH VA</v>
          </cell>
        </row>
        <row r="696">
          <cell r="AG696">
            <v>0</v>
          </cell>
          <cell r="BK696">
            <v>0</v>
          </cell>
          <cell r="CO696">
            <v>0</v>
          </cell>
          <cell r="CW696" t="str">
            <v>PH VA</v>
          </cell>
        </row>
        <row r="697">
          <cell r="AG697">
            <v>1633</v>
          </cell>
          <cell r="BK697">
            <v>1714.65</v>
          </cell>
          <cell r="CO697">
            <v>1800.3825000000002</v>
          </cell>
          <cell r="CW697" t="str">
            <v>PH VA</v>
          </cell>
        </row>
        <row r="698">
          <cell r="AG698">
            <v>0</v>
          </cell>
          <cell r="BK698">
            <v>0</v>
          </cell>
          <cell r="CO698">
            <v>0</v>
          </cell>
          <cell r="CW698" t="str">
            <v>PH VA</v>
          </cell>
        </row>
        <row r="699">
          <cell r="AG699">
            <v>0</v>
          </cell>
          <cell r="BK699">
            <v>0</v>
          </cell>
          <cell r="CO699">
            <v>0</v>
          </cell>
          <cell r="CW699" t="str">
            <v>PH VA</v>
          </cell>
        </row>
        <row r="700">
          <cell r="AG700">
            <v>0</v>
          </cell>
          <cell r="BK700">
            <v>0</v>
          </cell>
          <cell r="CO700">
            <v>0</v>
          </cell>
          <cell r="CW700" t="str">
            <v>PH VA</v>
          </cell>
        </row>
        <row r="701">
          <cell r="AG701">
            <v>0</v>
          </cell>
          <cell r="BK701">
            <v>0</v>
          </cell>
          <cell r="CO701">
            <v>0</v>
          </cell>
          <cell r="CW701" t="str">
            <v>PH VA</v>
          </cell>
        </row>
        <row r="702">
          <cell r="AG702">
            <v>0</v>
          </cell>
          <cell r="BK702">
            <v>0</v>
          </cell>
          <cell r="CO702">
            <v>0</v>
          </cell>
          <cell r="CW702" t="str">
            <v>PH VA</v>
          </cell>
        </row>
        <row r="703">
          <cell r="AG703">
            <v>0</v>
          </cell>
          <cell r="BK703">
            <v>0</v>
          </cell>
          <cell r="CO703">
            <v>0</v>
          </cell>
          <cell r="CW703" t="str">
            <v>PH VA</v>
          </cell>
        </row>
        <row r="704">
          <cell r="AG704">
            <v>0</v>
          </cell>
          <cell r="BK704">
            <v>0</v>
          </cell>
          <cell r="CO704">
            <v>0</v>
          </cell>
          <cell r="CW704" t="str">
            <v>PH VA</v>
          </cell>
        </row>
        <row r="705">
          <cell r="AG705">
            <v>0</v>
          </cell>
          <cell r="BK705">
            <v>1890</v>
          </cell>
          <cell r="CO705">
            <v>1890</v>
          </cell>
          <cell r="CW705" t="str">
            <v>PH VA</v>
          </cell>
        </row>
        <row r="706">
          <cell r="AG706">
            <v>1134</v>
          </cell>
          <cell r="BK706">
            <v>1701</v>
          </cell>
          <cell r="CO706">
            <v>1890</v>
          </cell>
          <cell r="CW706" t="str">
            <v>PH VA</v>
          </cell>
        </row>
        <row r="707">
          <cell r="AG707">
            <v>0</v>
          </cell>
          <cell r="BK707">
            <v>0</v>
          </cell>
          <cell r="CO707">
            <v>0</v>
          </cell>
          <cell r="CW707" t="str">
            <v>PH VA</v>
          </cell>
        </row>
        <row r="708">
          <cell r="AG708">
            <v>0</v>
          </cell>
          <cell r="BK708">
            <v>0</v>
          </cell>
          <cell r="CO708">
            <v>0</v>
          </cell>
          <cell r="CW708" t="str">
            <v>PH VA</v>
          </cell>
        </row>
        <row r="709">
          <cell r="AG709">
            <v>0</v>
          </cell>
          <cell r="BK709">
            <v>0</v>
          </cell>
          <cell r="CO709">
            <v>0</v>
          </cell>
          <cell r="CW709" t="str">
            <v>PH VA</v>
          </cell>
        </row>
        <row r="710">
          <cell r="AG710">
            <v>0</v>
          </cell>
          <cell r="BK710">
            <v>0</v>
          </cell>
          <cell r="CO710">
            <v>0</v>
          </cell>
          <cell r="CW710" t="str">
            <v>PH VA</v>
          </cell>
        </row>
        <row r="711">
          <cell r="AG711">
            <v>1379.7</v>
          </cell>
          <cell r="BK711">
            <v>2299.5</v>
          </cell>
          <cell r="CO711">
            <v>2555</v>
          </cell>
          <cell r="CW711" t="str">
            <v>PH VA</v>
          </cell>
        </row>
        <row r="712">
          <cell r="AG712">
            <v>0</v>
          </cell>
          <cell r="BK712">
            <v>0</v>
          </cell>
          <cell r="CO712">
            <v>0</v>
          </cell>
          <cell r="CW712" t="str">
            <v>PH VA</v>
          </cell>
        </row>
        <row r="713">
          <cell r="AG713">
            <v>0</v>
          </cell>
          <cell r="BK713">
            <v>2016</v>
          </cell>
          <cell r="CO713">
            <v>2016</v>
          </cell>
          <cell r="CW713" t="str">
            <v>PH VA</v>
          </cell>
        </row>
        <row r="714">
          <cell r="AG714">
            <v>0</v>
          </cell>
          <cell r="BK714">
            <v>0</v>
          </cell>
          <cell r="CO714">
            <v>0</v>
          </cell>
          <cell r="CW714" t="str">
            <v>PH VA</v>
          </cell>
        </row>
        <row r="715">
          <cell r="AG715">
            <v>0</v>
          </cell>
          <cell r="BK715">
            <v>0</v>
          </cell>
          <cell r="CO715">
            <v>0</v>
          </cell>
          <cell r="CW715" t="str">
            <v>PH VA</v>
          </cell>
        </row>
        <row r="716">
          <cell r="AG716">
            <v>0</v>
          </cell>
          <cell r="BK716">
            <v>0</v>
          </cell>
          <cell r="CO716">
            <v>0</v>
          </cell>
          <cell r="CW716" t="str">
            <v>PH VA</v>
          </cell>
        </row>
        <row r="717">
          <cell r="AG717">
            <v>945</v>
          </cell>
          <cell r="BK717">
            <v>1417.5</v>
          </cell>
          <cell r="CO717">
            <v>1575</v>
          </cell>
          <cell r="CW717" t="str">
            <v>PH VA</v>
          </cell>
        </row>
        <row r="718">
          <cell r="AG718">
            <v>0</v>
          </cell>
          <cell r="BK718">
            <v>0</v>
          </cell>
          <cell r="CO718">
            <v>0</v>
          </cell>
          <cell r="CW718" t="str">
            <v>PH VA</v>
          </cell>
        </row>
        <row r="719">
          <cell r="AG719">
            <v>0</v>
          </cell>
          <cell r="BK719">
            <v>0</v>
          </cell>
          <cell r="CO719">
            <v>0</v>
          </cell>
          <cell r="CW719" t="str">
            <v>PH VA</v>
          </cell>
        </row>
        <row r="720">
          <cell r="AG720">
            <v>0</v>
          </cell>
          <cell r="BK720">
            <v>0</v>
          </cell>
          <cell r="CO720">
            <v>0</v>
          </cell>
          <cell r="CW720" t="str">
            <v>PH VA</v>
          </cell>
        </row>
        <row r="721">
          <cell r="AG721">
            <v>0</v>
          </cell>
          <cell r="BK721">
            <v>0</v>
          </cell>
          <cell r="CO721">
            <v>0</v>
          </cell>
          <cell r="CW721" t="str">
            <v>PH VA</v>
          </cell>
        </row>
        <row r="722">
          <cell r="AG722">
            <v>0</v>
          </cell>
          <cell r="BK722">
            <v>0</v>
          </cell>
          <cell r="CO722">
            <v>0</v>
          </cell>
          <cell r="CW722" t="str">
            <v>PH VA</v>
          </cell>
        </row>
        <row r="723">
          <cell r="AG723">
            <v>0</v>
          </cell>
          <cell r="BK723">
            <v>0</v>
          </cell>
          <cell r="CO723">
            <v>0</v>
          </cell>
          <cell r="CW723" t="str">
            <v>PH VA</v>
          </cell>
        </row>
        <row r="724">
          <cell r="AG724">
            <v>0</v>
          </cell>
          <cell r="BK724">
            <v>0</v>
          </cell>
          <cell r="CO724">
            <v>0</v>
          </cell>
          <cell r="CW724" t="str">
            <v>PH VA</v>
          </cell>
        </row>
        <row r="725">
          <cell r="AG725">
            <v>0</v>
          </cell>
          <cell r="BK725">
            <v>0</v>
          </cell>
          <cell r="CO725">
            <v>0</v>
          </cell>
          <cell r="CW725" t="str">
            <v>PH VA</v>
          </cell>
        </row>
        <row r="726">
          <cell r="AG726">
            <v>0</v>
          </cell>
          <cell r="BK726">
            <v>0</v>
          </cell>
          <cell r="CO726">
            <v>0</v>
          </cell>
          <cell r="CW726" t="str">
            <v>PH VA</v>
          </cell>
        </row>
        <row r="727">
          <cell r="AG727">
            <v>0</v>
          </cell>
          <cell r="BK727">
            <v>0</v>
          </cell>
          <cell r="CO727">
            <v>0</v>
          </cell>
          <cell r="CW727" t="str">
            <v>PH VA</v>
          </cell>
        </row>
        <row r="728">
          <cell r="AG728">
            <v>0</v>
          </cell>
          <cell r="BK728">
            <v>0</v>
          </cell>
          <cell r="CO728">
            <v>0</v>
          </cell>
          <cell r="CW728" t="str">
            <v>PH VA</v>
          </cell>
        </row>
        <row r="729">
          <cell r="AG729">
            <v>0</v>
          </cell>
          <cell r="BK729">
            <v>0</v>
          </cell>
          <cell r="CO729">
            <v>0</v>
          </cell>
          <cell r="CW729" t="str">
            <v>PH VA</v>
          </cell>
        </row>
        <row r="730">
          <cell r="AG730">
            <v>0</v>
          </cell>
          <cell r="BK730">
            <v>0</v>
          </cell>
          <cell r="CO730">
            <v>0</v>
          </cell>
          <cell r="CW730" t="str">
            <v>PH VA</v>
          </cell>
        </row>
        <row r="731">
          <cell r="AG731">
            <v>0</v>
          </cell>
          <cell r="BK731">
            <v>0</v>
          </cell>
          <cell r="CO731">
            <v>0</v>
          </cell>
          <cell r="CW731" t="str">
            <v>PH VA</v>
          </cell>
        </row>
        <row r="732">
          <cell r="AG732">
            <v>0</v>
          </cell>
          <cell r="BK732">
            <v>0</v>
          </cell>
          <cell r="CO732">
            <v>0</v>
          </cell>
          <cell r="CW732" t="str">
            <v>PH VA</v>
          </cell>
        </row>
        <row r="733">
          <cell r="AG733">
            <v>0</v>
          </cell>
          <cell r="BK733">
            <v>0</v>
          </cell>
          <cell r="CO733">
            <v>0</v>
          </cell>
          <cell r="CW733" t="str">
            <v>PH VA</v>
          </cell>
        </row>
        <row r="734">
          <cell r="AG734">
            <v>0</v>
          </cell>
          <cell r="BK734">
            <v>0</v>
          </cell>
          <cell r="CO734">
            <v>0</v>
          </cell>
          <cell r="CW734" t="str">
            <v>PH VA</v>
          </cell>
        </row>
        <row r="735">
          <cell r="AG735">
            <v>0</v>
          </cell>
          <cell r="BK735">
            <v>0</v>
          </cell>
          <cell r="CO735">
            <v>0</v>
          </cell>
          <cell r="CW735" t="str">
            <v>PH VA</v>
          </cell>
        </row>
        <row r="736">
          <cell r="AG736">
            <v>1764</v>
          </cell>
          <cell r="BK736">
            <v>2016</v>
          </cell>
          <cell r="CO736">
            <v>2268</v>
          </cell>
          <cell r="CW736" t="str">
            <v>PH VA</v>
          </cell>
        </row>
        <row r="737">
          <cell r="AG737">
            <v>1102.5</v>
          </cell>
          <cell r="BK737">
            <v>1260</v>
          </cell>
          <cell r="CO737">
            <v>1417.5</v>
          </cell>
          <cell r="CW737" t="str">
            <v>PH VA</v>
          </cell>
        </row>
        <row r="738">
          <cell r="AG738">
            <v>0</v>
          </cell>
          <cell r="BK738">
            <v>0</v>
          </cell>
          <cell r="CO738">
            <v>0</v>
          </cell>
          <cell r="CW738" t="str">
            <v>PH VA</v>
          </cell>
        </row>
        <row r="739">
          <cell r="AG739">
            <v>945</v>
          </cell>
          <cell r="BK739">
            <v>1181.25</v>
          </cell>
          <cell r="CO739">
            <v>1417.5</v>
          </cell>
          <cell r="CW739" t="str">
            <v>PH VA</v>
          </cell>
        </row>
        <row r="740">
          <cell r="AG740">
            <v>0</v>
          </cell>
          <cell r="BK740">
            <v>0</v>
          </cell>
          <cell r="CO740">
            <v>0</v>
          </cell>
          <cell r="CW740" t="str">
            <v>PH VA</v>
          </cell>
        </row>
        <row r="741">
          <cell r="AG741">
            <v>0</v>
          </cell>
          <cell r="BK741">
            <v>0</v>
          </cell>
          <cell r="CO741">
            <v>0</v>
          </cell>
          <cell r="CW741" t="str">
            <v>PH VA</v>
          </cell>
        </row>
        <row r="742">
          <cell r="AG742">
            <v>661.5</v>
          </cell>
          <cell r="BK742">
            <v>756</v>
          </cell>
          <cell r="CO742">
            <v>850.5</v>
          </cell>
          <cell r="CW742" t="str">
            <v>PH VA</v>
          </cell>
        </row>
        <row r="743">
          <cell r="AG743">
            <v>661.5</v>
          </cell>
          <cell r="BK743">
            <v>756</v>
          </cell>
          <cell r="CO743">
            <v>850.5</v>
          </cell>
          <cell r="CW743" t="str">
            <v>PH VA</v>
          </cell>
        </row>
        <row r="744">
          <cell r="AG744">
            <v>0</v>
          </cell>
          <cell r="BK744">
            <v>0</v>
          </cell>
          <cell r="CO744">
            <v>0</v>
          </cell>
          <cell r="CW744" t="str">
            <v>PH VA</v>
          </cell>
        </row>
        <row r="745">
          <cell r="AG745">
            <v>945</v>
          </cell>
          <cell r="BK745">
            <v>1181.25</v>
          </cell>
          <cell r="CO745">
            <v>1417.5</v>
          </cell>
          <cell r="CW745" t="str">
            <v>PH VA</v>
          </cell>
        </row>
        <row r="746">
          <cell r="AG746">
            <v>441</v>
          </cell>
          <cell r="BK746">
            <v>535.5</v>
          </cell>
          <cell r="CO746">
            <v>630</v>
          </cell>
          <cell r="CW746" t="str">
            <v>PH VA</v>
          </cell>
        </row>
        <row r="747">
          <cell r="AG747">
            <v>0</v>
          </cell>
          <cell r="BK747">
            <v>0</v>
          </cell>
          <cell r="CO747">
            <v>0</v>
          </cell>
          <cell r="CW747" t="str">
            <v>PH VA</v>
          </cell>
        </row>
        <row r="748">
          <cell r="AG748">
            <v>0</v>
          </cell>
          <cell r="BK748">
            <v>0</v>
          </cell>
          <cell r="CO748">
            <v>0</v>
          </cell>
          <cell r="CW748" t="str">
            <v>PH VA</v>
          </cell>
        </row>
        <row r="749">
          <cell r="AG749">
            <v>0</v>
          </cell>
          <cell r="BK749">
            <v>0</v>
          </cell>
          <cell r="CO749">
            <v>0</v>
          </cell>
          <cell r="CW749" t="str">
            <v>PH VA</v>
          </cell>
        </row>
        <row r="750">
          <cell r="AG750">
            <v>0</v>
          </cell>
          <cell r="BK750">
            <v>0</v>
          </cell>
          <cell r="CO750">
            <v>0</v>
          </cell>
          <cell r="CW750" t="str">
            <v>PH VA</v>
          </cell>
        </row>
        <row r="751">
          <cell r="AG751">
            <v>252</v>
          </cell>
          <cell r="BK751">
            <v>252</v>
          </cell>
          <cell r="CO751">
            <v>252</v>
          </cell>
          <cell r="CW751" t="str">
            <v>PH VA</v>
          </cell>
        </row>
        <row r="752">
          <cell r="AG752">
            <v>315</v>
          </cell>
          <cell r="BK752">
            <v>315</v>
          </cell>
          <cell r="CO752">
            <v>315</v>
          </cell>
          <cell r="CW752" t="str">
            <v>PH VA</v>
          </cell>
        </row>
        <row r="753">
          <cell r="AG753">
            <v>567</v>
          </cell>
          <cell r="BK753">
            <v>708.75</v>
          </cell>
          <cell r="CO753">
            <v>850.5</v>
          </cell>
          <cell r="CW753" t="str">
            <v>PH VA</v>
          </cell>
        </row>
        <row r="754">
          <cell r="AG754">
            <v>11881.8</v>
          </cell>
          <cell r="BK754">
            <v>12171.6</v>
          </cell>
          <cell r="CO754">
            <v>12751.2</v>
          </cell>
          <cell r="CW754" t="str">
            <v>PH VA</v>
          </cell>
        </row>
        <row r="755">
          <cell r="AG755">
            <v>0</v>
          </cell>
          <cell r="BK755">
            <v>0</v>
          </cell>
          <cell r="CO755">
            <v>0</v>
          </cell>
          <cell r="CW755" t="str">
            <v>PH VA</v>
          </cell>
        </row>
        <row r="756">
          <cell r="AG756">
            <v>8803.2000000000007</v>
          </cell>
          <cell r="BK756">
            <v>12268.620000000003</v>
          </cell>
          <cell r="CO756">
            <v>13127.423400000003</v>
          </cell>
          <cell r="CW756" t="str">
            <v>PH VA</v>
          </cell>
        </row>
        <row r="757">
          <cell r="AG757">
            <v>0</v>
          </cell>
          <cell r="BK757">
            <v>180</v>
          </cell>
          <cell r="CO757">
            <v>180</v>
          </cell>
          <cell r="CW757" t="str">
            <v>PH VA</v>
          </cell>
        </row>
        <row r="758">
          <cell r="AG758">
            <v>0</v>
          </cell>
          <cell r="BK758">
            <v>0</v>
          </cell>
          <cell r="CO758">
            <v>0</v>
          </cell>
          <cell r="CW758" t="str">
            <v>PH VA</v>
          </cell>
        </row>
        <row r="759">
          <cell r="AG759">
            <v>8803.2000000000007</v>
          </cell>
          <cell r="BK759">
            <v>12268.620000000003</v>
          </cell>
          <cell r="CO759">
            <v>13127.423400000003</v>
          </cell>
          <cell r="CW759" t="str">
            <v>PH VA</v>
          </cell>
        </row>
        <row r="760">
          <cell r="AG760">
            <v>1638</v>
          </cell>
          <cell r="BK760">
            <v>2047.5</v>
          </cell>
          <cell r="CO760">
            <v>2149.875</v>
          </cell>
          <cell r="CW760" t="str">
            <v>PH VA</v>
          </cell>
        </row>
        <row r="761">
          <cell r="AG761">
            <v>2520</v>
          </cell>
          <cell r="BK761">
            <v>5040</v>
          </cell>
          <cell r="CO761">
            <v>5292</v>
          </cell>
          <cell r="CW761" t="str">
            <v>PH VA</v>
          </cell>
        </row>
        <row r="762">
          <cell r="AG762">
            <v>8803.2000000000007</v>
          </cell>
          <cell r="BK762">
            <v>12268.620000000003</v>
          </cell>
          <cell r="CO762">
            <v>13127.423400000003</v>
          </cell>
          <cell r="CW762" t="str">
            <v>PH VA</v>
          </cell>
        </row>
        <row r="763">
          <cell r="AG763">
            <v>0</v>
          </cell>
          <cell r="BK763">
            <v>0</v>
          </cell>
          <cell r="CO763">
            <v>0</v>
          </cell>
          <cell r="CW763" t="str">
            <v>PH VA</v>
          </cell>
        </row>
        <row r="764">
          <cell r="AG764">
            <v>17885</v>
          </cell>
          <cell r="BK764">
            <v>19673.500000000004</v>
          </cell>
          <cell r="CO764">
            <v>21462</v>
          </cell>
          <cell r="CW764" t="str">
            <v>PH VA</v>
          </cell>
        </row>
        <row r="765">
          <cell r="AG765">
            <v>0</v>
          </cell>
          <cell r="BK765">
            <v>0</v>
          </cell>
          <cell r="CO765">
            <v>0</v>
          </cell>
          <cell r="CW765" t="str">
            <v>PH VA</v>
          </cell>
        </row>
        <row r="766">
          <cell r="AG766">
            <v>4471.25</v>
          </cell>
          <cell r="BK766">
            <v>6527.85</v>
          </cell>
          <cell r="CO766">
            <v>8265.0750000000007</v>
          </cell>
          <cell r="CW766" t="str">
            <v>PH VA</v>
          </cell>
        </row>
        <row r="767">
          <cell r="AG767">
            <v>120</v>
          </cell>
          <cell r="BK767">
            <v>124.96379613346116</v>
          </cell>
          <cell r="CO767">
            <v>130.12313079087332</v>
          </cell>
          <cell r="CW767" t="str">
            <v>PH VA</v>
          </cell>
        </row>
        <row r="768">
          <cell r="AG768">
            <v>1440</v>
          </cell>
          <cell r="BK768">
            <v>1440</v>
          </cell>
          <cell r="CO768">
            <v>1440</v>
          </cell>
          <cell r="CW768" t="str">
            <v>PH VA</v>
          </cell>
        </row>
        <row r="769">
          <cell r="AG769">
            <v>945</v>
          </cell>
          <cell r="BK769">
            <v>1181.25</v>
          </cell>
          <cell r="CO769">
            <v>1417.5</v>
          </cell>
          <cell r="CW769" t="str">
            <v>PH VA</v>
          </cell>
        </row>
        <row r="770">
          <cell r="AG770">
            <v>4923</v>
          </cell>
          <cell r="BK770">
            <v>5314.5</v>
          </cell>
          <cell r="CO770">
            <v>5709.24</v>
          </cell>
          <cell r="CW770" t="str">
            <v>PH VA</v>
          </cell>
        </row>
        <row r="771">
          <cell r="AG771">
            <v>441</v>
          </cell>
          <cell r="BK771">
            <v>504</v>
          </cell>
          <cell r="CO771">
            <v>567</v>
          </cell>
          <cell r="CW771" t="str">
            <v>PH VA</v>
          </cell>
        </row>
        <row r="772">
          <cell r="AG772">
            <v>1512</v>
          </cell>
          <cell r="BK772">
            <v>1890</v>
          </cell>
          <cell r="CO772">
            <v>1890</v>
          </cell>
          <cell r="CW772" t="str">
            <v>PH VA</v>
          </cell>
        </row>
        <row r="773">
          <cell r="AG773">
            <v>1360.8</v>
          </cell>
          <cell r="BK773">
            <v>1701</v>
          </cell>
          <cell r="CO773">
            <v>1786.05</v>
          </cell>
          <cell r="CW773" t="str">
            <v>PH VA</v>
          </cell>
        </row>
        <row r="774">
          <cell r="AG774">
            <v>1512</v>
          </cell>
          <cell r="BK774">
            <v>1890</v>
          </cell>
          <cell r="CO774">
            <v>1984.5</v>
          </cell>
          <cell r="CW774" t="str">
            <v>PH VA</v>
          </cell>
        </row>
        <row r="775">
          <cell r="AG775">
            <v>1587.6</v>
          </cell>
          <cell r="BK775">
            <v>1984.5</v>
          </cell>
          <cell r="CO775">
            <v>2083.7249999999999</v>
          </cell>
          <cell r="CW775" t="str">
            <v>PH VA</v>
          </cell>
        </row>
        <row r="776">
          <cell r="AG776">
            <v>1663.2</v>
          </cell>
          <cell r="BK776">
            <v>2079</v>
          </cell>
          <cell r="CO776">
            <v>2182.9499999999998</v>
          </cell>
          <cell r="CW776" t="str">
            <v>PH VA</v>
          </cell>
        </row>
        <row r="777">
          <cell r="AG777">
            <v>1638</v>
          </cell>
          <cell r="BK777">
            <v>2047.5</v>
          </cell>
          <cell r="CO777">
            <v>2149.875</v>
          </cell>
          <cell r="CW777" t="str">
            <v>PH VA</v>
          </cell>
        </row>
        <row r="778">
          <cell r="AG778">
            <v>0</v>
          </cell>
          <cell r="BK778">
            <v>0</v>
          </cell>
          <cell r="CO778">
            <v>0</v>
          </cell>
          <cell r="CW778" t="str">
            <v>PH VA</v>
          </cell>
        </row>
        <row r="779">
          <cell r="AG779">
            <v>1814.4</v>
          </cell>
          <cell r="BK779">
            <v>2268</v>
          </cell>
          <cell r="CO779">
            <v>2268</v>
          </cell>
          <cell r="CW779" t="str">
            <v>PH VA</v>
          </cell>
        </row>
        <row r="780">
          <cell r="AG780">
            <v>1134</v>
          </cell>
          <cell r="BK780">
            <v>1701</v>
          </cell>
          <cell r="CO780">
            <v>1890</v>
          </cell>
          <cell r="CW780" t="str">
            <v>PH VA</v>
          </cell>
        </row>
        <row r="781">
          <cell r="AG781">
            <v>1890</v>
          </cell>
          <cell r="BK781">
            <v>3780</v>
          </cell>
          <cell r="CO781">
            <v>3780</v>
          </cell>
          <cell r="CW781" t="str">
            <v>PH VA</v>
          </cell>
        </row>
        <row r="782">
          <cell r="AG782">
            <v>1814.4</v>
          </cell>
          <cell r="BK782">
            <v>2802.6</v>
          </cell>
          <cell r="CO782">
            <v>2829.33</v>
          </cell>
          <cell r="CW782" t="str">
            <v>PH VA</v>
          </cell>
        </row>
        <row r="783">
          <cell r="AG783">
            <v>0</v>
          </cell>
          <cell r="BK783">
            <v>1890</v>
          </cell>
          <cell r="CO783">
            <v>2520</v>
          </cell>
          <cell r="CW783" t="str">
            <v>PH VA</v>
          </cell>
        </row>
        <row r="784">
          <cell r="AG784">
            <v>0</v>
          </cell>
          <cell r="BK784">
            <v>0</v>
          </cell>
          <cell r="CO784">
            <v>0</v>
          </cell>
          <cell r="CW784" t="str">
            <v>PK VA</v>
          </cell>
        </row>
        <row r="785">
          <cell r="AG785">
            <v>0</v>
          </cell>
          <cell r="BK785">
            <v>0</v>
          </cell>
          <cell r="CO785">
            <v>0</v>
          </cell>
          <cell r="CW785" t="str">
            <v>PK VA</v>
          </cell>
        </row>
        <row r="786">
          <cell r="AG786">
            <v>0</v>
          </cell>
          <cell r="BK786">
            <v>0</v>
          </cell>
          <cell r="CO786">
            <v>0</v>
          </cell>
          <cell r="CW786" t="str">
            <v>PK VA</v>
          </cell>
        </row>
        <row r="787">
          <cell r="AG787">
            <v>0</v>
          </cell>
          <cell r="BK787">
            <v>0</v>
          </cell>
          <cell r="CO787">
            <v>0</v>
          </cell>
          <cell r="CW787" t="str">
            <v>PK VA</v>
          </cell>
        </row>
        <row r="788">
          <cell r="AG788">
            <v>0</v>
          </cell>
          <cell r="BK788">
            <v>0</v>
          </cell>
          <cell r="CO788">
            <v>0</v>
          </cell>
          <cell r="CW788" t="str">
            <v>PK VA</v>
          </cell>
        </row>
        <row r="789">
          <cell r="AG789">
            <v>0</v>
          </cell>
          <cell r="BK789">
            <v>0</v>
          </cell>
          <cell r="CO789">
            <v>0</v>
          </cell>
          <cell r="CW789" t="str">
            <v>PK VA</v>
          </cell>
        </row>
        <row r="790">
          <cell r="AG790">
            <v>0</v>
          </cell>
          <cell r="BK790">
            <v>0</v>
          </cell>
          <cell r="CO790">
            <v>0</v>
          </cell>
          <cell r="CW790" t="str">
            <v>PK VA</v>
          </cell>
        </row>
        <row r="791">
          <cell r="AG791">
            <v>0</v>
          </cell>
          <cell r="BK791">
            <v>0</v>
          </cell>
          <cell r="CO791">
            <v>0</v>
          </cell>
          <cell r="CW791" t="str">
            <v>PK VA</v>
          </cell>
        </row>
        <row r="792">
          <cell r="AG792">
            <v>0</v>
          </cell>
          <cell r="BK792">
            <v>0</v>
          </cell>
          <cell r="CO792">
            <v>0</v>
          </cell>
          <cell r="CW792" t="str">
            <v>PK VA</v>
          </cell>
        </row>
        <row r="793">
          <cell r="AG793">
            <v>0</v>
          </cell>
          <cell r="BK793">
            <v>0</v>
          </cell>
          <cell r="CO793">
            <v>0</v>
          </cell>
          <cell r="CW793" t="str">
            <v>PK VA</v>
          </cell>
        </row>
        <row r="794">
          <cell r="AG794">
            <v>0</v>
          </cell>
          <cell r="BK794">
            <v>0</v>
          </cell>
          <cell r="CO794">
            <v>0</v>
          </cell>
          <cell r="CW794" t="str">
            <v>PK VA</v>
          </cell>
        </row>
        <row r="795">
          <cell r="AG795">
            <v>0</v>
          </cell>
          <cell r="BK795">
            <v>0</v>
          </cell>
          <cell r="CO795">
            <v>0</v>
          </cell>
          <cell r="CW795" t="str">
            <v>PK VA</v>
          </cell>
        </row>
        <row r="796">
          <cell r="AG796">
            <v>0</v>
          </cell>
          <cell r="BK796">
            <v>0</v>
          </cell>
          <cell r="CO796">
            <v>0</v>
          </cell>
          <cell r="CW796" t="str">
            <v>PK VA</v>
          </cell>
        </row>
        <row r="797">
          <cell r="AG797">
            <v>0</v>
          </cell>
          <cell r="BK797">
            <v>0</v>
          </cell>
          <cell r="CO797">
            <v>0</v>
          </cell>
          <cell r="CW797" t="str">
            <v>PK VA</v>
          </cell>
        </row>
        <row r="798">
          <cell r="AG798">
            <v>0</v>
          </cell>
          <cell r="BK798">
            <v>0</v>
          </cell>
          <cell r="CO798">
            <v>0</v>
          </cell>
          <cell r="CW798" t="str">
            <v>PK VA</v>
          </cell>
        </row>
        <row r="799">
          <cell r="AG799">
            <v>0</v>
          </cell>
          <cell r="BK799">
            <v>0</v>
          </cell>
          <cell r="CO799">
            <v>0</v>
          </cell>
          <cell r="CW799" t="str">
            <v>PK VA</v>
          </cell>
        </row>
        <row r="800">
          <cell r="AG800">
            <v>0</v>
          </cell>
          <cell r="BK800">
            <v>0</v>
          </cell>
          <cell r="CO800">
            <v>0</v>
          </cell>
          <cell r="CW800" t="str">
            <v>PK VA</v>
          </cell>
        </row>
        <row r="801">
          <cell r="AG801">
            <v>0</v>
          </cell>
          <cell r="BK801">
            <v>0</v>
          </cell>
          <cell r="CO801">
            <v>0</v>
          </cell>
          <cell r="CW801" t="str">
            <v>PK VA</v>
          </cell>
        </row>
        <row r="802">
          <cell r="AG802">
            <v>0</v>
          </cell>
          <cell r="BK802">
            <v>0</v>
          </cell>
          <cell r="CO802">
            <v>0</v>
          </cell>
          <cell r="CW802" t="str">
            <v>PK VA</v>
          </cell>
        </row>
        <row r="803">
          <cell r="AG803">
            <v>0</v>
          </cell>
          <cell r="BK803">
            <v>0</v>
          </cell>
          <cell r="CO803">
            <v>0</v>
          </cell>
          <cell r="CW803" t="str">
            <v>PK VA</v>
          </cell>
        </row>
        <row r="804">
          <cell r="AG804">
            <v>0</v>
          </cell>
          <cell r="BK804">
            <v>0</v>
          </cell>
          <cell r="CO804">
            <v>0</v>
          </cell>
          <cell r="CW804" t="str">
            <v>PK VA</v>
          </cell>
        </row>
        <row r="805">
          <cell r="AG805">
            <v>0</v>
          </cell>
          <cell r="BK805">
            <v>0</v>
          </cell>
          <cell r="CO805">
            <v>0</v>
          </cell>
          <cell r="CW805" t="str">
            <v>PK VA</v>
          </cell>
        </row>
        <row r="806">
          <cell r="AG806">
            <v>241.14079137172058</v>
          </cell>
          <cell r="BK806">
            <v>321.52105516229409</v>
          </cell>
          <cell r="CO806">
            <v>401.9013189528676</v>
          </cell>
          <cell r="CW806" t="str">
            <v>PL CO NTI</v>
          </cell>
        </row>
        <row r="807">
          <cell r="AG807">
            <v>191.66400000000002</v>
          </cell>
          <cell r="BK807">
            <v>239.57999999999998</v>
          </cell>
          <cell r="CO807">
            <v>319.44</v>
          </cell>
          <cell r="CW807" t="str">
            <v>PL CO NTI</v>
          </cell>
        </row>
        <row r="808">
          <cell r="AG808">
            <v>176.42167997429902</v>
          </cell>
          <cell r="BK808">
            <v>256.6133526898895</v>
          </cell>
          <cell r="CO808">
            <v>320.76669086236188</v>
          </cell>
          <cell r="CW808" t="str">
            <v>PL CO NTI</v>
          </cell>
        </row>
        <row r="809">
          <cell r="AG809">
            <v>375.12654437770152</v>
          </cell>
          <cell r="BK809">
            <v>445.16111096886073</v>
          </cell>
          <cell r="CO809">
            <v>560.21140302478261</v>
          </cell>
          <cell r="CW809" t="str">
            <v>PL CO NTI</v>
          </cell>
        </row>
        <row r="810">
          <cell r="AG810">
            <v>420.12654437770152</v>
          </cell>
          <cell r="BK810">
            <v>491.23379546746094</v>
          </cell>
          <cell r="CO810">
            <v>607.35447262275966</v>
          </cell>
          <cell r="CW810" t="str">
            <v>PL CO NTI</v>
          </cell>
        </row>
        <row r="811">
          <cell r="AG811">
            <v>258.23982281066628</v>
          </cell>
          <cell r="BK811">
            <v>365.83974898177723</v>
          </cell>
          <cell r="CO811">
            <v>430.3997046844438</v>
          </cell>
          <cell r="CW811" t="str">
            <v>PL CO NTI</v>
          </cell>
        </row>
        <row r="812">
          <cell r="AG812">
            <v>0</v>
          </cell>
          <cell r="BK812">
            <v>0</v>
          </cell>
          <cell r="CO812">
            <v>0</v>
          </cell>
          <cell r="CW812" t="str">
            <v>PL VA</v>
          </cell>
        </row>
        <row r="813">
          <cell r="AG813">
            <v>0</v>
          </cell>
          <cell r="BK813">
            <v>0</v>
          </cell>
          <cell r="CO813">
            <v>0</v>
          </cell>
          <cell r="CW813" t="str">
            <v>PL VA</v>
          </cell>
        </row>
        <row r="814">
          <cell r="AG814">
            <v>18.452911053819225</v>
          </cell>
          <cell r="BK814">
            <v>14.948357055557592</v>
          </cell>
          <cell r="CO814">
            <v>11.346461797897547</v>
          </cell>
          <cell r="CW814" t="e">
            <v>#N/A</v>
          </cell>
        </row>
        <row r="815">
          <cell r="AG815">
            <v>57.914069579674319</v>
          </cell>
          <cell r="BK815">
            <v>57.914069579674319</v>
          </cell>
          <cell r="CO815">
            <v>57.914069579674319</v>
          </cell>
          <cell r="CW815" t="e">
            <v>#N/A</v>
          </cell>
        </row>
        <row r="816">
          <cell r="AG816">
            <v>37.499868029600201</v>
          </cell>
          <cell r="BK816">
            <v>39.022742966177098</v>
          </cell>
          <cell r="CO816">
            <v>40.178241748472651</v>
          </cell>
          <cell r="CW816" t="e">
            <v>#N/A</v>
          </cell>
        </row>
        <row r="817">
          <cell r="AG817">
            <v>488.20389134999999</v>
          </cell>
          <cell r="BK817">
            <v>490.57927517329921</v>
          </cell>
          <cell r="CO817">
            <v>493.06558363190396</v>
          </cell>
          <cell r="CW817" t="str">
            <v>PL VA</v>
          </cell>
        </row>
        <row r="818">
          <cell r="AG818">
            <v>146.04822913095259</v>
          </cell>
          <cell r="BK818">
            <v>146.56919371357165</v>
          </cell>
          <cell r="CO818">
            <v>147.22106431617684</v>
          </cell>
          <cell r="CW818" t="e">
            <v>#N/A</v>
          </cell>
        </row>
        <row r="819">
          <cell r="AG819">
            <v>814.51333635100002</v>
          </cell>
          <cell r="BK819">
            <v>871.52926989557</v>
          </cell>
          <cell r="CO819">
            <v>932.53631878826002</v>
          </cell>
          <cell r="CW819" t="str">
            <v>PL VA</v>
          </cell>
        </row>
        <row r="820">
          <cell r="AG820">
            <v>414.76894865999998</v>
          </cell>
          <cell r="BK820">
            <v>443.80277506620007</v>
          </cell>
          <cell r="CO820">
            <v>474.86896932083408</v>
          </cell>
          <cell r="CW820" t="str">
            <v>PL VA</v>
          </cell>
        </row>
        <row r="821">
          <cell r="AG821">
            <v>78.050949212340811</v>
          </cell>
          <cell r="BK821">
            <v>83.121661140701562</v>
          </cell>
          <cell r="CO821">
            <v>86.060543714722485</v>
          </cell>
          <cell r="CW821" t="e">
            <v>#N/A</v>
          </cell>
        </row>
        <row r="822">
          <cell r="AG822">
            <v>456.08259001800008</v>
          </cell>
          <cell r="BK822">
            <v>488.00837131926005</v>
          </cell>
          <cell r="CO822">
            <v>522.16895731160832</v>
          </cell>
          <cell r="CW822" t="str">
            <v>PL VA</v>
          </cell>
        </row>
        <row r="823">
          <cell r="AG823">
            <v>211.42160382600002</v>
          </cell>
          <cell r="BK823">
            <v>225.9538632503091</v>
          </cell>
          <cell r="CO823">
            <v>241.49961153795616</v>
          </cell>
          <cell r="CW823" t="str">
            <v>PL VA</v>
          </cell>
        </row>
        <row r="824">
          <cell r="AG824">
            <v>418.88261253300004</v>
          </cell>
          <cell r="BK824">
            <v>448.2043954103101</v>
          </cell>
          <cell r="CO824">
            <v>479.57870308903182</v>
          </cell>
          <cell r="CW824" t="str">
            <v>PL VA</v>
          </cell>
        </row>
        <row r="825">
          <cell r="AG825">
            <v>220.15422766700007</v>
          </cell>
          <cell r="BK825">
            <v>235.56502360369007</v>
          </cell>
          <cell r="CO825">
            <v>252.05457525594835</v>
          </cell>
          <cell r="CW825" t="str">
            <v>PL VA</v>
          </cell>
        </row>
        <row r="826">
          <cell r="AG826">
            <v>390.33671884099999</v>
          </cell>
          <cell r="BK826">
            <v>413.1484187104586</v>
          </cell>
          <cell r="CO826">
            <v>437.49330278712318</v>
          </cell>
          <cell r="CW826" t="str">
            <v>PL VA</v>
          </cell>
        </row>
        <row r="827">
          <cell r="AG827">
            <v>350.78836586199998</v>
          </cell>
          <cell r="BK827">
            <v>375.3435514723401</v>
          </cell>
          <cell r="CO827">
            <v>401.61760007540391</v>
          </cell>
          <cell r="CW827" t="str">
            <v>PL VA</v>
          </cell>
        </row>
        <row r="828">
          <cell r="AG828">
            <v>273.39151917120006</v>
          </cell>
          <cell r="BK828">
            <v>292.52892551318405</v>
          </cell>
          <cell r="CO828">
            <v>313.00595029910698</v>
          </cell>
          <cell r="CW828" t="str">
            <v>PL VA</v>
          </cell>
        </row>
        <row r="829">
          <cell r="AG829">
            <v>283.61818369499997</v>
          </cell>
          <cell r="BK829">
            <v>303.47145655365</v>
          </cell>
          <cell r="CO829">
            <v>324.71445851240549</v>
          </cell>
          <cell r="CW829" t="str">
            <v>PL VA</v>
          </cell>
        </row>
        <row r="830">
          <cell r="AG830">
            <v>183.048573675</v>
          </cell>
          <cell r="BK830">
            <v>195.86197383225004</v>
          </cell>
          <cell r="CO830">
            <v>209.57231200050754</v>
          </cell>
          <cell r="CW830" t="str">
            <v>PL VA</v>
          </cell>
        </row>
        <row r="831">
          <cell r="AG831">
            <v>298.977968825</v>
          </cell>
          <cell r="BK831">
            <v>319.0152295980979</v>
          </cell>
          <cell r="CO831">
            <v>340.44252930804896</v>
          </cell>
          <cell r="CW831" t="str">
            <v>PL VA</v>
          </cell>
        </row>
        <row r="832">
          <cell r="AG832">
            <v>328.70208937274936</v>
          </cell>
          <cell r="BK832">
            <v>351.23176265412349</v>
          </cell>
          <cell r="CO832">
            <v>375.33175064606911</v>
          </cell>
          <cell r="CW832" t="str">
            <v>PL VA</v>
          </cell>
        </row>
        <row r="833">
          <cell r="AG833">
            <v>227.72560101100001</v>
          </cell>
          <cell r="BK833">
            <v>243.66999718762563</v>
          </cell>
          <cell r="CO833">
            <v>260.73055192841503</v>
          </cell>
          <cell r="CW833" t="str">
            <v>PL VA</v>
          </cell>
        </row>
        <row r="834">
          <cell r="AG834">
            <v>326.38046573000003</v>
          </cell>
          <cell r="BK834">
            <v>349.22709833110008</v>
          </cell>
          <cell r="CO834">
            <v>373.67299521427714</v>
          </cell>
          <cell r="CW834" t="str">
            <v>PL VA</v>
          </cell>
        </row>
        <row r="835">
          <cell r="AG835">
            <v>487.38870742500001</v>
          </cell>
          <cell r="BK835">
            <v>521.01879053241873</v>
          </cell>
          <cell r="CO835">
            <v>556.9961090952288</v>
          </cell>
          <cell r="CW835" t="str">
            <v>PL VA</v>
          </cell>
        </row>
        <row r="836">
          <cell r="AG836">
            <v>35.132472592947664</v>
          </cell>
          <cell r="BK836">
            <v>40.753668207819288</v>
          </cell>
          <cell r="CO836">
            <v>47.274255121070375</v>
          </cell>
          <cell r="CW836" t="e">
            <v>#N/A</v>
          </cell>
        </row>
        <row r="837">
          <cell r="AG837">
            <v>270.42197870699999</v>
          </cell>
          <cell r="BK837">
            <v>289.35587223224081</v>
          </cell>
          <cell r="CO837">
            <v>309.61519972677559</v>
          </cell>
          <cell r="CW837" t="str">
            <v>PL VA</v>
          </cell>
        </row>
        <row r="838">
          <cell r="AG838">
            <v>320.21877775100006</v>
          </cell>
          <cell r="BK838">
            <v>341.64139280073994</v>
          </cell>
          <cell r="CO838">
            <v>364.54959001191327</v>
          </cell>
          <cell r="CW838" t="str">
            <v>PL VA</v>
          </cell>
        </row>
        <row r="839">
          <cell r="AG839">
            <v>255.38375410899999</v>
          </cell>
          <cell r="BK839">
            <v>273.26061689663004</v>
          </cell>
          <cell r="CO839">
            <v>292.38886007939414</v>
          </cell>
          <cell r="CW839" t="str">
            <v>PL VA</v>
          </cell>
        </row>
        <row r="840">
          <cell r="AG840">
            <v>196.76721934100004</v>
          </cell>
          <cell r="BK840">
            <v>210.54092469487003</v>
          </cell>
          <cell r="CO840">
            <v>225.27878942351094</v>
          </cell>
          <cell r="CW840" t="str">
            <v>PL VA</v>
          </cell>
        </row>
        <row r="841">
          <cell r="AG841">
            <v>402.49650279300005</v>
          </cell>
          <cell r="BK841">
            <v>430.51087375169607</v>
          </cell>
          <cell r="CO841">
            <v>460.48398864087409</v>
          </cell>
          <cell r="CW841" t="str">
            <v>PL VA</v>
          </cell>
        </row>
        <row r="842">
          <cell r="AG842">
            <v>427.03795056380011</v>
          </cell>
          <cell r="BK842">
            <v>455.83721819387495</v>
          </cell>
          <cell r="CO842">
            <v>486.63701355528451</v>
          </cell>
          <cell r="CW842" t="str">
            <v>PL VA</v>
          </cell>
        </row>
        <row r="843">
          <cell r="AG843">
            <v>391.27659021000011</v>
          </cell>
          <cell r="BK843">
            <v>418.66595152470012</v>
          </cell>
          <cell r="CO843">
            <v>447.97256813142917</v>
          </cell>
          <cell r="CW843" t="str">
            <v>PL VA</v>
          </cell>
        </row>
        <row r="844">
          <cell r="AG844">
            <v>54.611976935583201</v>
          </cell>
          <cell r="BK844">
            <v>56.28807472723269</v>
          </cell>
          <cell r="CO844">
            <v>57.947145913210399</v>
          </cell>
          <cell r="CW844" t="e">
            <v>#N/A</v>
          </cell>
        </row>
        <row r="845">
          <cell r="AG845">
            <v>361.85966639900005</v>
          </cell>
          <cell r="BK845">
            <v>387.02147701294962</v>
          </cell>
          <cell r="CO845">
            <v>413.94223975910893</v>
          </cell>
          <cell r="CW845" t="str">
            <v>PL VA</v>
          </cell>
        </row>
        <row r="846">
          <cell r="AG846">
            <v>190.06548942699999</v>
          </cell>
          <cell r="BK846">
            <v>203.37007368689001</v>
          </cell>
          <cell r="CO846">
            <v>217.60597884497233</v>
          </cell>
          <cell r="CW846" t="str">
            <v>PL VA</v>
          </cell>
        </row>
        <row r="847">
          <cell r="AG847">
            <v>221.31779205800001</v>
          </cell>
          <cell r="BK847">
            <v>236.81003750206003</v>
          </cell>
          <cell r="CO847">
            <v>253.38674012720426</v>
          </cell>
          <cell r="CW847" t="str">
            <v>PL VA</v>
          </cell>
        </row>
        <row r="848">
          <cell r="AG848">
            <v>232.22543214000001</v>
          </cell>
          <cell r="BK848">
            <v>247.87855399859586</v>
          </cell>
          <cell r="CO848">
            <v>264.61889457845081</v>
          </cell>
          <cell r="CW848" t="str">
            <v>PL VA</v>
          </cell>
        </row>
        <row r="849">
          <cell r="AG849">
            <v>405.32764462300003</v>
          </cell>
          <cell r="BK849">
            <v>433.70057974661006</v>
          </cell>
          <cell r="CO849">
            <v>464.05962032887271</v>
          </cell>
          <cell r="CW849" t="str">
            <v>PL VA</v>
          </cell>
        </row>
        <row r="850">
          <cell r="AG850">
            <v>171.34679677900002</v>
          </cell>
          <cell r="BK850">
            <v>182.85394614119866</v>
          </cell>
          <cell r="CO850">
            <v>195.15972559662328</v>
          </cell>
          <cell r="CW850" t="str">
            <v>PL VA</v>
          </cell>
        </row>
        <row r="851">
          <cell r="AG851">
            <v>387.47762969300004</v>
          </cell>
          <cell r="BK851">
            <v>414.60106377151004</v>
          </cell>
          <cell r="CO851">
            <v>443.62313823551574</v>
          </cell>
          <cell r="CW851" t="str">
            <v>PL VA</v>
          </cell>
        </row>
        <row r="852">
          <cell r="AG852">
            <v>624.67555619300003</v>
          </cell>
          <cell r="BK852">
            <v>659.14357362066426</v>
          </cell>
          <cell r="CO852">
            <v>695.8937608105324</v>
          </cell>
          <cell r="CW852" t="str">
            <v>PL VA</v>
          </cell>
        </row>
        <row r="853">
          <cell r="AG853">
            <v>444.99786657900006</v>
          </cell>
          <cell r="BK853">
            <v>474.39632587374791</v>
          </cell>
          <cell r="CO853">
            <v>505.82797594263513</v>
          </cell>
          <cell r="CW853" t="str">
            <v>PL VA</v>
          </cell>
        </row>
        <row r="854">
          <cell r="AG854">
            <v>55.697043762503952</v>
          </cell>
          <cell r="BK854">
            <v>57.417022235861126</v>
          </cell>
          <cell r="CO854">
            <v>59.114354505382487</v>
          </cell>
          <cell r="CW854" t="e">
            <v>#N/A</v>
          </cell>
        </row>
        <row r="855">
          <cell r="AG855">
            <v>293.88391100199999</v>
          </cell>
          <cell r="BK855">
            <v>314.29540053532605</v>
          </cell>
          <cell r="CO855">
            <v>336.13343229935822</v>
          </cell>
          <cell r="CW855" t="str">
            <v>PL VA</v>
          </cell>
        </row>
        <row r="856">
          <cell r="AG856">
            <v>564.32157112900006</v>
          </cell>
          <cell r="BK856">
            <v>600.6468426719124</v>
          </cell>
          <cell r="CO856">
            <v>639.47007190061231</v>
          </cell>
          <cell r="CW856" t="str">
            <v>PL VA</v>
          </cell>
        </row>
        <row r="857">
          <cell r="AG857">
            <v>227.355179773</v>
          </cell>
          <cell r="BK857">
            <v>242.71279569968647</v>
          </cell>
          <cell r="CO857">
            <v>259.13758541307863</v>
          </cell>
          <cell r="CW857" t="str">
            <v>PL VA</v>
          </cell>
        </row>
        <row r="858">
          <cell r="AG858">
            <v>526.59895248400005</v>
          </cell>
          <cell r="BK858">
            <v>563.46087915788007</v>
          </cell>
          <cell r="CO858">
            <v>602.90314069893179</v>
          </cell>
          <cell r="CW858" t="str">
            <v>PL VA</v>
          </cell>
        </row>
        <row r="859">
          <cell r="AG859">
            <v>52.360332423648188</v>
          </cell>
          <cell r="BK859">
            <v>53.945372509269149</v>
          </cell>
          <cell r="CO859">
            <v>55.525047333064968</v>
          </cell>
          <cell r="CW859" t="e">
            <v>#N/A</v>
          </cell>
        </row>
        <row r="860">
          <cell r="AG860">
            <v>377.88745131100001</v>
          </cell>
          <cell r="BK860">
            <v>404.14116175161462</v>
          </cell>
          <cell r="CO860">
            <v>432.22983356021575</v>
          </cell>
          <cell r="CW860" t="str">
            <v>PL VA</v>
          </cell>
        </row>
        <row r="861">
          <cell r="AG861">
            <v>286.13436696899998</v>
          </cell>
          <cell r="BK861">
            <v>305.9954066228496</v>
          </cell>
          <cell r="CO861">
            <v>327.24434444170191</v>
          </cell>
          <cell r="CW861" t="str">
            <v>PL VA</v>
          </cell>
        </row>
        <row r="862">
          <cell r="AG862">
            <v>485.7815637010001</v>
          </cell>
          <cell r="BK862">
            <v>519.38525762340862</v>
          </cell>
          <cell r="CO862">
            <v>555.33555425388795</v>
          </cell>
          <cell r="CW862" t="str">
            <v>PL VA</v>
          </cell>
        </row>
        <row r="863">
          <cell r="AG863">
            <v>345.42684925100002</v>
          </cell>
          <cell r="BK863">
            <v>369.44634446175604</v>
          </cell>
          <cell r="CO863">
            <v>395.14494230063838</v>
          </cell>
          <cell r="CW863" t="str">
            <v>PL VA</v>
          </cell>
        </row>
        <row r="864">
          <cell r="AG864">
            <v>433.33432605599995</v>
          </cell>
          <cell r="BK864">
            <v>461.60778506246265</v>
          </cell>
          <cell r="CO864">
            <v>491.8313330426796</v>
          </cell>
          <cell r="CW864" t="str">
            <v>PL VA</v>
          </cell>
        </row>
        <row r="865">
          <cell r="AG865">
            <v>42.147424424878935</v>
          </cell>
          <cell r="BK865">
            <v>43.319449059206825</v>
          </cell>
          <cell r="CO865">
            <v>44.539001431122479</v>
          </cell>
          <cell r="CW865" t="e">
            <v>#N/A</v>
          </cell>
        </row>
        <row r="866">
          <cell r="AG866">
            <v>323.55282515600004</v>
          </cell>
          <cell r="BK866">
            <v>345.01780896622216</v>
          </cell>
          <cell r="CO866">
            <v>367.96864670876226</v>
          </cell>
          <cell r="CW866" t="str">
            <v>PL VA</v>
          </cell>
        </row>
        <row r="867">
          <cell r="AG867">
            <v>684.957389337</v>
          </cell>
          <cell r="BK867">
            <v>718.11718674000667</v>
          </cell>
          <cell r="CO867">
            <v>753.38961310068885</v>
          </cell>
          <cell r="CW867" t="str">
            <v>PL VA</v>
          </cell>
        </row>
        <row r="868">
          <cell r="AG868">
            <v>335.96593583099997</v>
          </cell>
          <cell r="BK868">
            <v>357.80468775247022</v>
          </cell>
          <cell r="CO868">
            <v>381.14847385350419</v>
          </cell>
          <cell r="CW868" t="str">
            <v>PL VA</v>
          </cell>
        </row>
        <row r="869">
          <cell r="AG869">
            <v>422.45937953600003</v>
          </cell>
          <cell r="BK869">
            <v>451.18564962476489</v>
          </cell>
          <cell r="CO869">
            <v>481.9108283563022</v>
          </cell>
          <cell r="CW869" t="str">
            <v>PL VA</v>
          </cell>
        </row>
        <row r="870">
          <cell r="AG870">
            <v>370.10280231500008</v>
          </cell>
          <cell r="BK870">
            <v>395.216206045219</v>
          </cell>
          <cell r="CO870">
            <v>422.07635250019342</v>
          </cell>
          <cell r="CW870" t="str">
            <v>PL VA</v>
          </cell>
        </row>
        <row r="871">
          <cell r="AG871">
            <v>421.83284175600005</v>
          </cell>
          <cell r="BK871">
            <v>450.36731274090494</v>
          </cell>
          <cell r="CO871">
            <v>480.88517988586284</v>
          </cell>
          <cell r="CW871" t="str">
            <v>PL VA</v>
          </cell>
        </row>
        <row r="872">
          <cell r="AG872">
            <v>329.14650911700005</v>
          </cell>
          <cell r="BK872">
            <v>347.46808970882665</v>
          </cell>
          <cell r="CO872">
            <v>367.00562941559434</v>
          </cell>
          <cell r="CW872" t="str">
            <v>PL VA</v>
          </cell>
        </row>
        <row r="873">
          <cell r="AG873">
            <v>517.43585689400004</v>
          </cell>
          <cell r="BK873">
            <v>551.55945666328591</v>
          </cell>
          <cell r="CO873">
            <v>588.04213389089716</v>
          </cell>
          <cell r="CW873" t="str">
            <v>PL VA</v>
          </cell>
        </row>
        <row r="874">
          <cell r="AG874">
            <v>92.833684295487046</v>
          </cell>
          <cell r="BK874">
            <v>96.055488336164217</v>
          </cell>
          <cell r="CO874">
            <v>99.062314243045449</v>
          </cell>
          <cell r="CW874" t="e">
            <v>#N/A</v>
          </cell>
        </row>
        <row r="875">
          <cell r="AG875">
            <v>367.06717445200007</v>
          </cell>
          <cell r="BK875">
            <v>392.60149242682604</v>
          </cell>
          <cell r="CO875">
            <v>419.92095062326325</v>
          </cell>
          <cell r="CW875" t="str">
            <v>PL VA</v>
          </cell>
        </row>
        <row r="876">
          <cell r="AG876">
            <v>330.24988811380001</v>
          </cell>
          <cell r="BK876">
            <v>352.29124006047152</v>
          </cell>
          <cell r="CO876">
            <v>375.86030891370052</v>
          </cell>
          <cell r="CW876" t="str">
            <v>PL VA</v>
          </cell>
        </row>
        <row r="877">
          <cell r="AG877">
            <v>411.67367868000008</v>
          </cell>
          <cell r="BK877">
            <v>440.49083618760017</v>
          </cell>
          <cell r="CO877">
            <v>471.32519472073216</v>
          </cell>
          <cell r="CW877" t="str">
            <v>PL VA</v>
          </cell>
        </row>
        <row r="878">
          <cell r="AG878">
            <v>603.874609319</v>
          </cell>
          <cell r="BK878">
            <v>641.28467155432941</v>
          </cell>
          <cell r="CO878">
            <v>681.24487702609883</v>
          </cell>
          <cell r="CW878" t="str">
            <v>PL VA</v>
          </cell>
        </row>
        <row r="879">
          <cell r="AG879">
            <v>364.06613670899998</v>
          </cell>
          <cell r="BK879">
            <v>389.55076627863002</v>
          </cell>
          <cell r="CO879">
            <v>416.81931991813411</v>
          </cell>
          <cell r="CW879" t="str">
            <v>PL VA</v>
          </cell>
        </row>
        <row r="880">
          <cell r="AG880">
            <v>461.11665089200005</v>
          </cell>
          <cell r="BK880">
            <v>490.48260865694033</v>
          </cell>
          <cell r="CO880">
            <v>521.86311009790984</v>
          </cell>
          <cell r="CW880" t="str">
            <v>PL VA</v>
          </cell>
        </row>
        <row r="881">
          <cell r="AG881">
            <v>387.85156291200002</v>
          </cell>
          <cell r="BK881">
            <v>408.74581773010573</v>
          </cell>
          <cell r="CO881">
            <v>431.01444574777713</v>
          </cell>
          <cell r="CW881" t="str">
            <v>PL VA</v>
          </cell>
        </row>
        <row r="882">
          <cell r="AG882">
            <v>306.05093700500004</v>
          </cell>
          <cell r="BK882">
            <v>327.15791689042959</v>
          </cell>
          <cell r="CO882">
            <v>349.73792028776495</v>
          </cell>
          <cell r="CW882" t="str">
            <v>PL VA</v>
          </cell>
        </row>
        <row r="883">
          <cell r="AG883">
            <v>409.35876552999997</v>
          </cell>
          <cell r="BK883">
            <v>438.01387911710003</v>
          </cell>
          <cell r="CO883">
            <v>468.67485065529701</v>
          </cell>
          <cell r="CW883" t="str">
            <v>PL VA</v>
          </cell>
        </row>
        <row r="884">
          <cell r="AG884">
            <v>346.64156133200004</v>
          </cell>
          <cell r="BK884">
            <v>370.90647062523999</v>
          </cell>
          <cell r="CO884">
            <v>396.86992356900691</v>
          </cell>
          <cell r="CW884" t="str">
            <v>PL VA</v>
          </cell>
        </row>
        <row r="885">
          <cell r="AG885">
            <v>121.68167690203254</v>
          </cell>
          <cell r="BK885">
            <v>130.1993942851748</v>
          </cell>
          <cell r="CO885">
            <v>139.31335188513702</v>
          </cell>
          <cell r="CW885" t="str">
            <v>PL VA</v>
          </cell>
        </row>
        <row r="886">
          <cell r="AG886">
            <v>261.51471644100002</v>
          </cell>
          <cell r="BK886">
            <v>279.82074659187003</v>
          </cell>
          <cell r="CO886">
            <v>299.40819885330092</v>
          </cell>
          <cell r="CW886" t="str">
            <v>PL VA</v>
          </cell>
        </row>
        <row r="887">
          <cell r="AG887">
            <v>224.93980182300001</v>
          </cell>
          <cell r="BK887">
            <v>240.68558795061003</v>
          </cell>
          <cell r="CO887">
            <v>257.53357910715278</v>
          </cell>
          <cell r="CW887" t="str">
            <v>PL VA</v>
          </cell>
        </row>
        <row r="888">
          <cell r="AG888">
            <v>398.38149424699998</v>
          </cell>
          <cell r="BK888">
            <v>424.82917291283303</v>
          </cell>
          <cell r="CO888">
            <v>453.10789326675513</v>
          </cell>
          <cell r="CW888" t="str">
            <v>PL VA</v>
          </cell>
        </row>
        <row r="889">
          <cell r="AG889">
            <v>251.43884697800002</v>
          </cell>
          <cell r="BK889">
            <v>269.03956626646004</v>
          </cell>
          <cell r="CO889">
            <v>287.87233590511221</v>
          </cell>
          <cell r="CW889" t="str">
            <v>PL VA</v>
          </cell>
        </row>
        <row r="890">
          <cell r="AG890">
            <v>219.49890728700001</v>
          </cell>
          <cell r="BK890">
            <v>234.86383079709003</v>
          </cell>
          <cell r="CO890">
            <v>251.30429895288634</v>
          </cell>
          <cell r="CW890" t="str">
            <v>PL VA</v>
          </cell>
        </row>
        <row r="891">
          <cell r="AG891">
            <v>303.00032925800008</v>
          </cell>
          <cell r="BK891">
            <v>324.21035230606003</v>
          </cell>
          <cell r="CO891">
            <v>346.90507696748432</v>
          </cell>
          <cell r="CW891" t="str">
            <v>PL VA</v>
          </cell>
        </row>
        <row r="892">
          <cell r="AG892">
            <v>401.60667443985113</v>
          </cell>
          <cell r="BK892">
            <v>429.71914165064067</v>
          </cell>
          <cell r="CO892">
            <v>459.79948156618548</v>
          </cell>
          <cell r="CW892" t="str">
            <v>PL VA</v>
          </cell>
        </row>
        <row r="893">
          <cell r="AG893">
            <v>613.89771407300009</v>
          </cell>
          <cell r="BK893">
            <v>655.76845904183381</v>
          </cell>
          <cell r="CO893">
            <v>700.55461236601309</v>
          </cell>
          <cell r="CW893" t="str">
            <v>PL VA</v>
          </cell>
        </row>
        <row r="894">
          <cell r="AG894">
            <v>382.63101522800002</v>
          </cell>
          <cell r="BK894">
            <v>409.24682025997959</v>
          </cell>
          <cell r="CO894">
            <v>437.72335703343089</v>
          </cell>
          <cell r="CW894" t="str">
            <v>PL VA</v>
          </cell>
        </row>
        <row r="895">
          <cell r="AG895">
            <v>105.18222913095259</v>
          </cell>
          <cell r="BK895">
            <v>112.62667206036647</v>
          </cell>
          <cell r="CO895">
            <v>116.75875302625198</v>
          </cell>
          <cell r="CW895" t="e">
            <v>#N/A</v>
          </cell>
        </row>
        <row r="896">
          <cell r="AG896">
            <v>39.106717947527883</v>
          </cell>
          <cell r="BK896">
            <v>40.155774788731208</v>
          </cell>
          <cell r="CO896">
            <v>41.268107290243293</v>
          </cell>
          <cell r="CW896" t="e">
            <v>#N/A</v>
          </cell>
        </row>
        <row r="897">
          <cell r="AG897">
            <v>227.81189522299999</v>
          </cell>
          <cell r="BK897">
            <v>243.75872788861003</v>
          </cell>
          <cell r="CO897">
            <v>260.82183884081275</v>
          </cell>
          <cell r="CW897" t="str">
            <v>PL VA</v>
          </cell>
        </row>
        <row r="898">
          <cell r="AG898">
            <v>302.97015042799995</v>
          </cell>
          <cell r="BK898">
            <v>324.17806095795999</v>
          </cell>
          <cell r="CO898">
            <v>346.87052522501727</v>
          </cell>
          <cell r="CW898" t="str">
            <v>PL VA</v>
          </cell>
        </row>
        <row r="899">
          <cell r="AG899">
            <v>340.91693295000005</v>
          </cell>
          <cell r="BK899">
            <v>364.00116620165039</v>
          </cell>
          <cell r="CO899">
            <v>388.69029544727874</v>
          </cell>
          <cell r="CW899" t="str">
            <v>PL VA</v>
          </cell>
        </row>
        <row r="900">
          <cell r="AG900">
            <v>40.277868858401348</v>
          </cell>
          <cell r="BK900">
            <v>41.374287667620536</v>
          </cell>
          <cell r="CO900">
            <v>42.527916706572917</v>
          </cell>
          <cell r="CW900" t="e">
            <v>#N/A</v>
          </cell>
        </row>
        <row r="901">
          <cell r="AG901">
            <v>256.46585462300004</v>
          </cell>
          <cell r="BK901">
            <v>274.41846444661002</v>
          </cell>
          <cell r="CO901">
            <v>293.62775695787275</v>
          </cell>
          <cell r="CW901" t="str">
            <v>PL VA</v>
          </cell>
        </row>
        <row r="902">
          <cell r="AG902">
            <v>346.08845976100008</v>
          </cell>
          <cell r="BK902">
            <v>370.14628591028969</v>
          </cell>
          <cell r="CO902">
            <v>395.88578527926268</v>
          </cell>
          <cell r="CW902" t="str">
            <v>PL VA</v>
          </cell>
        </row>
        <row r="903">
          <cell r="AG903">
            <v>465.17493621500006</v>
          </cell>
          <cell r="BK903">
            <v>497.73718175005007</v>
          </cell>
          <cell r="CO903">
            <v>532.57878447255359</v>
          </cell>
          <cell r="CW903" t="str">
            <v>PL VA</v>
          </cell>
        </row>
        <row r="904">
          <cell r="AG904">
            <v>235.01371856599997</v>
          </cell>
          <cell r="BK904">
            <v>251.46467886562002</v>
          </cell>
          <cell r="CO904">
            <v>269.0672063862134</v>
          </cell>
          <cell r="CW904" t="str">
            <v>PL VA</v>
          </cell>
        </row>
        <row r="905">
          <cell r="AG905">
            <v>458.69212031500001</v>
          </cell>
          <cell r="BK905">
            <v>490.80056873705007</v>
          </cell>
          <cell r="CO905">
            <v>525.15660854864359</v>
          </cell>
          <cell r="CW905" t="str">
            <v>PL VA</v>
          </cell>
        </row>
        <row r="906">
          <cell r="AG906">
            <v>43.201556024727871</v>
          </cell>
          <cell r="BK906">
            <v>44.416210303666908</v>
          </cell>
          <cell r="CO906">
            <v>45.672932936627475</v>
          </cell>
          <cell r="CW906" t="e">
            <v>#N/A</v>
          </cell>
        </row>
        <row r="907">
          <cell r="AG907">
            <v>52.955417979349093</v>
          </cell>
          <cell r="BK907">
            <v>61.428284856044947</v>
          </cell>
          <cell r="CO907">
            <v>71.256810433012134</v>
          </cell>
          <cell r="CW907" t="e">
            <v>#N/A</v>
          </cell>
        </row>
        <row r="908">
          <cell r="AG908">
            <v>309.9047783573352</v>
          </cell>
          <cell r="BK908">
            <v>331.59811284234866</v>
          </cell>
          <cell r="CO908">
            <v>358.12596186973661</v>
          </cell>
          <cell r="CW908" t="str">
            <v>PL VA</v>
          </cell>
        </row>
        <row r="909">
          <cell r="AG909">
            <v>946.15873161700029</v>
          </cell>
          <cell r="BK909">
            <v>1012.3898428301903</v>
          </cell>
          <cell r="CO909">
            <v>1083.2571318283035</v>
          </cell>
          <cell r="CW909" t="str">
            <v>PL VA</v>
          </cell>
        </row>
        <row r="910">
          <cell r="AG910">
            <v>496.20744003600004</v>
          </cell>
          <cell r="BK910">
            <v>530.94196083852012</v>
          </cell>
          <cell r="CO910">
            <v>568.10789809721655</v>
          </cell>
          <cell r="CW910" t="str">
            <v>PL VA</v>
          </cell>
        </row>
        <row r="911">
          <cell r="AG911">
            <v>350.46822454269807</v>
          </cell>
          <cell r="BK911">
            <v>369.22239814675697</v>
          </cell>
          <cell r="CO911">
            <v>392.11012088423468</v>
          </cell>
          <cell r="CW911" t="str">
            <v>PL VA</v>
          </cell>
        </row>
        <row r="912">
          <cell r="AG912">
            <v>238.46146639700004</v>
          </cell>
          <cell r="BK912">
            <v>255.1537690447901</v>
          </cell>
          <cell r="CO912">
            <v>273.01453287792538</v>
          </cell>
          <cell r="CW912" t="str">
            <v>PL VA</v>
          </cell>
        </row>
        <row r="913">
          <cell r="AG913">
            <v>381.71584429956141</v>
          </cell>
          <cell r="BK913">
            <v>408.43595340053076</v>
          </cell>
          <cell r="CO913">
            <v>441.11082967257329</v>
          </cell>
          <cell r="CW913" t="str">
            <v>PL VA</v>
          </cell>
        </row>
        <row r="914">
          <cell r="AG914">
            <v>292.1152326510001</v>
          </cell>
          <cell r="BK914">
            <v>312.56329893657011</v>
          </cell>
          <cell r="CO914">
            <v>334.44272986212997</v>
          </cell>
          <cell r="CW914" t="str">
            <v>PL VA</v>
          </cell>
        </row>
        <row r="915">
          <cell r="AG915">
            <v>42.352941272062125</v>
          </cell>
          <cell r="BK915">
            <v>43.533277117398463</v>
          </cell>
          <cell r="CO915">
            <v>44.760076321550265</v>
          </cell>
          <cell r="CW915" t="e">
            <v>#N/A</v>
          </cell>
        </row>
        <row r="916">
          <cell r="AG916">
            <v>59.996681682875256</v>
          </cell>
          <cell r="BK916">
            <v>69.596150752135301</v>
          </cell>
          <cell r="CO916">
            <v>80.731534872476942</v>
          </cell>
          <cell r="CW916" t="e">
            <v>#N/A</v>
          </cell>
        </row>
        <row r="917">
          <cell r="AG917">
            <v>585.19717814399996</v>
          </cell>
          <cell r="BK917">
            <v>625.00495526657733</v>
          </cell>
          <cell r="CO917">
            <v>667.58297236948681</v>
          </cell>
          <cell r="CW917" t="str">
            <v>PL VA</v>
          </cell>
        </row>
        <row r="918">
          <cell r="AG918">
            <v>214.74096923465291</v>
          </cell>
          <cell r="BK918">
            <v>229.40801653514106</v>
          </cell>
          <cell r="CO918">
            <v>245.09661176920309</v>
          </cell>
          <cell r="CW918" t="str">
            <v>PL VA</v>
          </cell>
        </row>
        <row r="919">
          <cell r="AG919">
            <v>274.03335736700001</v>
          </cell>
          <cell r="BK919">
            <v>293.21569238269007</v>
          </cell>
          <cell r="CO919">
            <v>313.74079084947834</v>
          </cell>
          <cell r="CW919" t="str">
            <v>PL VA</v>
          </cell>
        </row>
        <row r="920">
          <cell r="AG920">
            <v>762.3</v>
          </cell>
          <cell r="BK920">
            <v>815.66100000000006</v>
          </cell>
          <cell r="CO920">
            <v>873.11070000000007</v>
          </cell>
          <cell r="CW920" t="str">
            <v>PL VA</v>
          </cell>
        </row>
        <row r="921">
          <cell r="AG921">
            <v>0</v>
          </cell>
          <cell r="BK921">
            <v>0</v>
          </cell>
          <cell r="CO921">
            <v>0</v>
          </cell>
          <cell r="CW921" t="str">
            <v>RU VA</v>
          </cell>
        </row>
        <row r="922">
          <cell r="AG922">
            <v>0</v>
          </cell>
          <cell r="BK922">
            <v>0</v>
          </cell>
          <cell r="CO922">
            <v>0</v>
          </cell>
          <cell r="CW922" t="str">
            <v>RU VA</v>
          </cell>
        </row>
        <row r="923">
          <cell r="AG923">
            <v>0</v>
          </cell>
          <cell r="BK923">
            <v>0</v>
          </cell>
          <cell r="CO923">
            <v>0</v>
          </cell>
          <cell r="CW923" t="str">
            <v>RU VA</v>
          </cell>
        </row>
        <row r="924">
          <cell r="AG924">
            <v>0</v>
          </cell>
          <cell r="BK924">
            <v>0</v>
          </cell>
          <cell r="CO924">
            <v>0</v>
          </cell>
          <cell r="CW924" t="str">
            <v>RU VA</v>
          </cell>
        </row>
        <row r="925">
          <cell r="AG925">
            <v>0</v>
          </cell>
          <cell r="BK925">
            <v>0</v>
          </cell>
          <cell r="CO925">
            <v>0</v>
          </cell>
          <cell r="CW925" t="str">
            <v>RU VA</v>
          </cell>
        </row>
        <row r="926">
          <cell r="AG926">
            <v>1810.3956197090783</v>
          </cell>
          <cell r="BK926">
            <v>2296.6115110545297</v>
          </cell>
          <cell r="CO926">
            <v>2542.5384967272548</v>
          </cell>
          <cell r="CW926" t="str">
            <v>RU CO NTS</v>
          </cell>
        </row>
        <row r="927">
          <cell r="AG927">
            <v>0</v>
          </cell>
          <cell r="BK927">
            <v>0</v>
          </cell>
          <cell r="CO927">
            <v>0</v>
          </cell>
          <cell r="CW927" t="str">
            <v>RU VA</v>
          </cell>
        </row>
        <row r="928">
          <cell r="AG928">
            <v>0</v>
          </cell>
          <cell r="BK928">
            <v>0</v>
          </cell>
          <cell r="CO928">
            <v>0</v>
          </cell>
          <cell r="CW928" t="str">
            <v>RU VA</v>
          </cell>
        </row>
        <row r="929">
          <cell r="AG929">
            <v>2984.6812205609308</v>
          </cell>
          <cell r="BK929">
            <v>3350.4463731310466</v>
          </cell>
          <cell r="CO929">
            <v>3714.787845701163</v>
          </cell>
          <cell r="CW929" t="str">
            <v>RU CO NTS</v>
          </cell>
        </row>
        <row r="930">
          <cell r="AG930">
            <v>2484.0252235352882</v>
          </cell>
          <cell r="BK930">
            <v>3312.0336313803837</v>
          </cell>
          <cell r="CO930">
            <v>4140.04203922548</v>
          </cell>
          <cell r="CW930" t="str">
            <v>RU CO NTS</v>
          </cell>
        </row>
        <row r="931">
          <cell r="AG931">
            <v>2906.4885034550489</v>
          </cell>
          <cell r="BK931">
            <v>3265.4075663869298</v>
          </cell>
          <cell r="CO931">
            <v>3623.4724213188106</v>
          </cell>
          <cell r="CW931" t="str">
            <v>RU CO NTS</v>
          </cell>
        </row>
        <row r="932">
          <cell r="AG932">
            <v>5380.8515257011632</v>
          </cell>
          <cell r="BK932">
            <v>5943.6579664138089</v>
          </cell>
          <cell r="CO932">
            <v>6485.1092071264538</v>
          </cell>
          <cell r="CW932" t="str">
            <v>RU CO NTS</v>
          </cell>
        </row>
        <row r="933">
          <cell r="AG933">
            <v>2864.6812205609308</v>
          </cell>
          <cell r="BK933">
            <v>3222.7663731310467</v>
          </cell>
          <cell r="CO933">
            <v>3580.8515257011632</v>
          </cell>
          <cell r="CW933" t="str">
            <v>RU CO NTS</v>
          </cell>
        </row>
        <row r="934">
          <cell r="AG934">
            <v>2048.4514869849322</v>
          </cell>
          <cell r="BK934">
            <v>2304.5079228580485</v>
          </cell>
          <cell r="CO934">
            <v>2560.5643587311652</v>
          </cell>
          <cell r="CW934" t="str">
            <v>RU CO NTS</v>
          </cell>
        </row>
        <row r="935">
          <cell r="AG935">
            <v>0</v>
          </cell>
          <cell r="BK935">
            <v>0</v>
          </cell>
          <cell r="CO935">
            <v>0</v>
          </cell>
          <cell r="CW935" t="str">
            <v>RU VA</v>
          </cell>
        </row>
        <row r="936">
          <cell r="AG936">
            <v>1740.0614945001053</v>
          </cell>
          <cell r="BK936">
            <v>2088.0737934001263</v>
          </cell>
          <cell r="CO936">
            <v>2320.0819926668069</v>
          </cell>
          <cell r="CW936" t="str">
            <v>RU CO NTS</v>
          </cell>
        </row>
        <row r="937">
          <cell r="AG937">
            <v>2145.9581920001301</v>
          </cell>
          <cell r="BK937">
            <v>2575.1498304001557</v>
          </cell>
          <cell r="CO937">
            <v>2861.2775893335065</v>
          </cell>
          <cell r="CW937" t="str">
            <v>RU CO NTS</v>
          </cell>
        </row>
        <row r="938">
          <cell r="AG938">
            <v>0</v>
          </cell>
          <cell r="BK938">
            <v>0</v>
          </cell>
          <cell r="CO938">
            <v>0</v>
          </cell>
          <cell r="CW938" t="str">
            <v>RU VA</v>
          </cell>
        </row>
        <row r="939">
          <cell r="AG939">
            <v>1395.8843267547445</v>
          </cell>
          <cell r="BK939">
            <v>1794.7084201132432</v>
          </cell>
          <cell r="CO939">
            <v>1994.1204667924924</v>
          </cell>
          <cell r="CW939" t="str">
            <v>RU CO NTI</v>
          </cell>
        </row>
        <row r="940">
          <cell r="AG940">
            <v>2149.3803987915853</v>
          </cell>
          <cell r="BK940">
            <v>2763.4890841606102</v>
          </cell>
          <cell r="CO940">
            <v>3070.5434268451222</v>
          </cell>
          <cell r="CW940" t="str">
            <v>RU CO NTS</v>
          </cell>
        </row>
        <row r="941">
          <cell r="AG941">
            <v>0</v>
          </cell>
          <cell r="BK941">
            <v>0</v>
          </cell>
          <cell r="CO941">
            <v>0</v>
          </cell>
          <cell r="CW941" t="str">
            <v>RU VA</v>
          </cell>
        </row>
        <row r="942">
          <cell r="AG942">
            <v>1941.7613053711336</v>
          </cell>
          <cell r="BK942">
            <v>2496.5502497628859</v>
          </cell>
          <cell r="CO942">
            <v>2773.9447219587623</v>
          </cell>
          <cell r="CW942" t="str">
            <v>RU CO NTS</v>
          </cell>
        </row>
        <row r="943">
          <cell r="AG943">
            <v>2688.5925766677228</v>
          </cell>
          <cell r="BK943">
            <v>3456.7618842870729</v>
          </cell>
          <cell r="CO943">
            <v>3840.8465380967477</v>
          </cell>
          <cell r="CW943" t="str">
            <v>RU CO NTS</v>
          </cell>
        </row>
        <row r="944">
          <cell r="AG944">
            <v>2389.173257986427</v>
          </cell>
          <cell r="BK944">
            <v>3153.2443439819021</v>
          </cell>
          <cell r="CO944">
            <v>3915.8917499773779</v>
          </cell>
          <cell r="CW944" t="str">
            <v>RU CO NTI</v>
          </cell>
        </row>
        <row r="945">
          <cell r="AG945">
            <v>0</v>
          </cell>
          <cell r="BK945">
            <v>0</v>
          </cell>
          <cell r="CO945">
            <v>0</v>
          </cell>
          <cell r="CW945" t="str">
            <v>RU VA</v>
          </cell>
        </row>
        <row r="946">
          <cell r="AG946">
            <v>0</v>
          </cell>
          <cell r="BK946">
            <v>0</v>
          </cell>
          <cell r="CO946">
            <v>0</v>
          </cell>
          <cell r="CW946" t="str">
            <v>RU VA</v>
          </cell>
        </row>
        <row r="947">
          <cell r="AG947">
            <v>0</v>
          </cell>
          <cell r="BK947">
            <v>0</v>
          </cell>
          <cell r="CO947">
            <v>0</v>
          </cell>
          <cell r="CW947" t="str">
            <v>RU VA</v>
          </cell>
        </row>
        <row r="948">
          <cell r="AG948">
            <v>0</v>
          </cell>
          <cell r="BK948">
            <v>0</v>
          </cell>
          <cell r="CO948">
            <v>0</v>
          </cell>
          <cell r="CW948" t="str">
            <v>RU VA</v>
          </cell>
        </row>
        <row r="949">
          <cell r="AG949">
            <v>0</v>
          </cell>
          <cell r="BK949">
            <v>0</v>
          </cell>
          <cell r="CO949">
            <v>0</v>
          </cell>
          <cell r="CW949" t="str">
            <v>RU VA</v>
          </cell>
        </row>
        <row r="950">
          <cell r="AG950">
            <v>4339.8493203262778</v>
          </cell>
          <cell r="BK950">
            <v>4882.3304853670625</v>
          </cell>
          <cell r="CO950">
            <v>5424.8116504078471</v>
          </cell>
          <cell r="CW950" t="str">
            <v>RU CO NTS</v>
          </cell>
        </row>
        <row r="951">
          <cell r="AG951">
            <v>0</v>
          </cell>
          <cell r="BK951">
            <v>0</v>
          </cell>
          <cell r="CO951">
            <v>0</v>
          </cell>
          <cell r="CW951" t="str">
            <v>RU VA</v>
          </cell>
        </row>
        <row r="952">
          <cell r="AG952">
            <v>0</v>
          </cell>
          <cell r="BK952">
            <v>0</v>
          </cell>
          <cell r="CO952">
            <v>0</v>
          </cell>
          <cell r="CW952" t="str">
            <v>RU VA</v>
          </cell>
        </row>
        <row r="953">
          <cell r="AG953">
            <v>0</v>
          </cell>
          <cell r="BK953">
            <v>0</v>
          </cell>
          <cell r="CO953">
            <v>0</v>
          </cell>
          <cell r="CW953" t="str">
            <v>RU VA</v>
          </cell>
        </row>
        <row r="954">
          <cell r="AG954">
            <v>3974.1948826866023</v>
          </cell>
          <cell r="BK954">
            <v>5087.5077063113449</v>
          </cell>
          <cell r="CO954">
            <v>5646.1777181237176</v>
          </cell>
          <cell r="CW954" t="str">
            <v>RU CO NTI</v>
          </cell>
        </row>
        <row r="955">
          <cell r="AG955">
            <v>0</v>
          </cell>
          <cell r="BK955">
            <v>0</v>
          </cell>
          <cell r="CO955">
            <v>0</v>
          </cell>
          <cell r="CW955" t="str">
            <v>RU VA</v>
          </cell>
        </row>
        <row r="956">
          <cell r="AG956">
            <v>2075.7641734780645</v>
          </cell>
          <cell r="BK956">
            <v>2335.2346951628224</v>
          </cell>
          <cell r="CO956">
            <v>2594.7052168475807</v>
          </cell>
          <cell r="CW956" t="str">
            <v>RU CO NTS</v>
          </cell>
        </row>
        <row r="957">
          <cell r="AG957">
            <v>0</v>
          </cell>
          <cell r="BK957">
            <v>0</v>
          </cell>
          <cell r="CO957">
            <v>0</v>
          </cell>
          <cell r="CW957" t="str">
            <v>RU VA</v>
          </cell>
        </row>
        <row r="958">
          <cell r="AG958">
            <v>0</v>
          </cell>
          <cell r="BK958">
            <v>0</v>
          </cell>
          <cell r="CO958">
            <v>0</v>
          </cell>
          <cell r="CW958" t="str">
            <v>RU VA</v>
          </cell>
        </row>
        <row r="959">
          <cell r="AG959">
            <v>0</v>
          </cell>
          <cell r="BK959">
            <v>0</v>
          </cell>
          <cell r="CO959">
            <v>0</v>
          </cell>
          <cell r="CW959" t="str">
            <v>RU VA</v>
          </cell>
        </row>
        <row r="960">
          <cell r="AG960">
            <v>0</v>
          </cell>
          <cell r="BK960">
            <v>0</v>
          </cell>
          <cell r="CO960">
            <v>0</v>
          </cell>
          <cell r="CW960" t="str">
            <v>RU VA</v>
          </cell>
        </row>
        <row r="961">
          <cell r="AG961">
            <v>0</v>
          </cell>
          <cell r="BK961">
            <v>0</v>
          </cell>
          <cell r="CO961">
            <v>0</v>
          </cell>
          <cell r="CW961" t="str">
            <v>RU VA</v>
          </cell>
        </row>
        <row r="962">
          <cell r="AG962">
            <v>0</v>
          </cell>
          <cell r="BK962">
            <v>0</v>
          </cell>
          <cell r="CO962">
            <v>0</v>
          </cell>
          <cell r="CW962" t="str">
            <v>RU VA</v>
          </cell>
        </row>
        <row r="963">
          <cell r="AG963">
            <v>0</v>
          </cell>
          <cell r="BK963">
            <v>0</v>
          </cell>
          <cell r="CO963">
            <v>0</v>
          </cell>
          <cell r="CW963" t="str">
            <v>RU VA</v>
          </cell>
        </row>
        <row r="964">
          <cell r="AG964">
            <v>0</v>
          </cell>
          <cell r="BK964">
            <v>0</v>
          </cell>
          <cell r="CO964">
            <v>0</v>
          </cell>
          <cell r="CW964" t="str">
            <v>RU VA</v>
          </cell>
        </row>
        <row r="965">
          <cell r="AG965">
            <v>0</v>
          </cell>
          <cell r="BK965">
            <v>0</v>
          </cell>
          <cell r="CO965">
            <v>0</v>
          </cell>
          <cell r="CW965" t="str">
            <v>RU VA</v>
          </cell>
        </row>
        <row r="966">
          <cell r="AG966">
            <v>0</v>
          </cell>
          <cell r="BK966">
            <v>0</v>
          </cell>
          <cell r="CO966">
            <v>0</v>
          </cell>
          <cell r="CW966" t="str">
            <v>RU VA</v>
          </cell>
        </row>
        <row r="967">
          <cell r="AG967">
            <v>0</v>
          </cell>
          <cell r="BK967">
            <v>0</v>
          </cell>
          <cell r="CO967">
            <v>0</v>
          </cell>
          <cell r="CW967" t="str">
            <v>RU VA</v>
          </cell>
        </row>
        <row r="968">
          <cell r="AG968">
            <v>0</v>
          </cell>
          <cell r="BK968">
            <v>0</v>
          </cell>
          <cell r="CO968">
            <v>0</v>
          </cell>
          <cell r="CW968" t="str">
            <v>RU VA</v>
          </cell>
        </row>
        <row r="969">
          <cell r="AG969">
            <v>0</v>
          </cell>
          <cell r="BK969">
            <v>0</v>
          </cell>
          <cell r="CO969">
            <v>0</v>
          </cell>
          <cell r="CW969" t="str">
            <v>RU VA</v>
          </cell>
        </row>
        <row r="970">
          <cell r="AG970">
            <v>0</v>
          </cell>
          <cell r="BK970">
            <v>0</v>
          </cell>
          <cell r="CO970">
            <v>0</v>
          </cell>
          <cell r="CW970" t="str">
            <v>RU VA</v>
          </cell>
        </row>
        <row r="971">
          <cell r="AG971">
            <v>0</v>
          </cell>
          <cell r="BK971">
            <v>0</v>
          </cell>
          <cell r="CO971">
            <v>0</v>
          </cell>
          <cell r="CW971" t="str">
            <v>RU VA</v>
          </cell>
        </row>
        <row r="972">
          <cell r="AG972">
            <v>0</v>
          </cell>
          <cell r="BK972">
            <v>0</v>
          </cell>
          <cell r="CO972">
            <v>0</v>
          </cell>
          <cell r="CW972" t="str">
            <v>RU VA</v>
          </cell>
        </row>
        <row r="973">
          <cell r="AG973">
            <v>0</v>
          </cell>
          <cell r="BK973">
            <v>0</v>
          </cell>
          <cell r="CO973">
            <v>0</v>
          </cell>
          <cell r="CW973" t="str">
            <v>RU VA</v>
          </cell>
        </row>
        <row r="974">
          <cell r="AG974">
            <v>0</v>
          </cell>
          <cell r="BK974">
            <v>0</v>
          </cell>
          <cell r="CO974">
            <v>0</v>
          </cell>
          <cell r="CW974" t="str">
            <v>RU VA</v>
          </cell>
        </row>
        <row r="975">
          <cell r="AG975">
            <v>0</v>
          </cell>
          <cell r="BK975">
            <v>0</v>
          </cell>
          <cell r="CO975">
            <v>0</v>
          </cell>
          <cell r="CW975" t="str">
            <v>RU VA</v>
          </cell>
        </row>
        <row r="976">
          <cell r="AG976">
            <v>0</v>
          </cell>
          <cell r="BK976">
            <v>0</v>
          </cell>
          <cell r="CO976">
            <v>0</v>
          </cell>
          <cell r="CW976" t="str">
            <v>RU VA</v>
          </cell>
        </row>
        <row r="977">
          <cell r="AG977">
            <v>0</v>
          </cell>
          <cell r="BK977">
            <v>0</v>
          </cell>
          <cell r="CO977">
            <v>0</v>
          </cell>
          <cell r="CW977" t="str">
            <v>RU VA</v>
          </cell>
        </row>
        <row r="978">
          <cell r="AG978">
            <v>1394.8879781988883</v>
          </cell>
          <cell r="BK978">
            <v>1793.4274005414279</v>
          </cell>
          <cell r="CO978">
            <v>1992.6971117126977</v>
          </cell>
          <cell r="CW978" t="str">
            <v>RU CO NTI</v>
          </cell>
        </row>
        <row r="979">
          <cell r="AG979">
            <v>1819.7077376049481</v>
          </cell>
          <cell r="BK979">
            <v>2047.1712048055665</v>
          </cell>
          <cell r="CO979">
            <v>2274.6346720061852</v>
          </cell>
          <cell r="CW979" t="str">
            <v>RU CO NTS</v>
          </cell>
        </row>
        <row r="980">
          <cell r="AG980">
            <v>0</v>
          </cell>
          <cell r="BK980">
            <v>0</v>
          </cell>
          <cell r="CO980">
            <v>0</v>
          </cell>
          <cell r="CW980" t="str">
            <v>RU VA</v>
          </cell>
        </row>
        <row r="981">
          <cell r="AG981">
            <v>2984.6812205609308</v>
          </cell>
          <cell r="BK981">
            <v>3350.4463731310466</v>
          </cell>
          <cell r="CO981">
            <v>3714.787845701163</v>
          </cell>
          <cell r="CW981" t="str">
            <v>RU CO NTS</v>
          </cell>
        </row>
        <row r="982">
          <cell r="AG982">
            <v>3807.2126765728781</v>
          </cell>
          <cell r="BK982">
            <v>4274.8898797432284</v>
          </cell>
          <cell r="CO982">
            <v>4742.4213843192902</v>
          </cell>
          <cell r="CW982" t="str">
            <v>RU CO NTI</v>
          </cell>
        </row>
        <row r="983">
          <cell r="AG983">
            <v>2523.800464048908</v>
          </cell>
          <cell r="BK983">
            <v>3150.1248256061799</v>
          </cell>
          <cell r="CO983">
            <v>3426.1661183626093</v>
          </cell>
          <cell r="CW983" t="str">
            <v>RU CO NTS</v>
          </cell>
        </row>
        <row r="984">
          <cell r="AG984">
            <v>0</v>
          </cell>
          <cell r="BK984">
            <v>0</v>
          </cell>
          <cell r="CO984">
            <v>0</v>
          </cell>
          <cell r="CW984" t="str">
            <v>RU VA</v>
          </cell>
        </row>
        <row r="985">
          <cell r="AG985">
            <v>1657.2599521735167</v>
          </cell>
          <cell r="BK985">
            <v>2130.7627956516649</v>
          </cell>
          <cell r="CO985">
            <v>2367.5142173907388</v>
          </cell>
          <cell r="CW985" t="str">
            <v>RU CO NTS</v>
          </cell>
        </row>
        <row r="986">
          <cell r="AG986">
            <v>998.73639408518557</v>
          </cell>
          <cell r="BK986">
            <v>1426.7662772645508</v>
          </cell>
          <cell r="CO986">
            <v>1585.2958636272788</v>
          </cell>
          <cell r="CW986" t="str">
            <v>RU CO NTS</v>
          </cell>
        </row>
        <row r="987">
          <cell r="AG987">
            <v>857.4677593955048</v>
          </cell>
          <cell r="BK987">
            <v>1224.9539419935782</v>
          </cell>
          <cell r="CO987">
            <v>1361.0599355484203</v>
          </cell>
          <cell r="CW987" t="str">
            <v>RU CO NTS</v>
          </cell>
        </row>
        <row r="988">
          <cell r="AG988">
            <v>0</v>
          </cell>
          <cell r="BK988">
            <v>0</v>
          </cell>
          <cell r="CO988">
            <v>0</v>
          </cell>
          <cell r="CW988" t="str">
            <v>RU VA</v>
          </cell>
        </row>
        <row r="989">
          <cell r="AG989">
            <v>0</v>
          </cell>
          <cell r="BK989">
            <v>0</v>
          </cell>
          <cell r="CO989">
            <v>0</v>
          </cell>
          <cell r="CW989" t="str">
            <v>RU VA</v>
          </cell>
        </row>
        <row r="990">
          <cell r="AG990">
            <v>0</v>
          </cell>
          <cell r="BK990">
            <v>0</v>
          </cell>
          <cell r="CO990">
            <v>0</v>
          </cell>
          <cell r="CW990" t="str">
            <v>RU VA</v>
          </cell>
        </row>
        <row r="991">
          <cell r="AG991">
            <v>0</v>
          </cell>
          <cell r="BK991">
            <v>0</v>
          </cell>
          <cell r="CO991">
            <v>0</v>
          </cell>
          <cell r="CW991" t="str">
            <v>RU VA</v>
          </cell>
        </row>
        <row r="992">
          <cell r="AG992">
            <v>0</v>
          </cell>
          <cell r="BK992">
            <v>0</v>
          </cell>
          <cell r="CO992">
            <v>0</v>
          </cell>
          <cell r="CW992" t="str">
            <v>RU VA</v>
          </cell>
        </row>
        <row r="993">
          <cell r="AG993">
            <v>0</v>
          </cell>
          <cell r="BK993">
            <v>0</v>
          </cell>
          <cell r="CO993">
            <v>0</v>
          </cell>
          <cell r="CW993" t="str">
            <v>RU VA</v>
          </cell>
        </row>
        <row r="994">
          <cell r="AG994">
            <v>2075.7641734780645</v>
          </cell>
          <cell r="BK994">
            <v>2335.2346951628224</v>
          </cell>
          <cell r="CO994">
            <v>2594.7052168475807</v>
          </cell>
          <cell r="CW994" t="str">
            <v>RU CO NTS</v>
          </cell>
        </row>
        <row r="995">
          <cell r="AG995">
            <v>1255.7211972416076</v>
          </cell>
          <cell r="BK995">
            <v>1614.4986821677812</v>
          </cell>
          <cell r="CO995">
            <v>1793.8874246308681</v>
          </cell>
          <cell r="CW995" t="str">
            <v>RU CO NTS</v>
          </cell>
        </row>
        <row r="996">
          <cell r="AG996">
            <v>826.02258157421363</v>
          </cell>
          <cell r="BK996">
            <v>929.27540427099029</v>
          </cell>
          <cell r="CO996">
            <v>1032.5282269677671</v>
          </cell>
          <cell r="CW996" t="str">
            <v>RU CO NTS</v>
          </cell>
        </row>
        <row r="997">
          <cell r="AG997">
            <v>0</v>
          </cell>
          <cell r="BK997">
            <v>0</v>
          </cell>
          <cell r="CO997">
            <v>0</v>
          </cell>
          <cell r="CW997" t="str">
            <v>RU VA</v>
          </cell>
        </row>
        <row r="998">
          <cell r="AG998">
            <v>0</v>
          </cell>
          <cell r="BK998">
            <v>0</v>
          </cell>
          <cell r="CO998">
            <v>0</v>
          </cell>
          <cell r="CW998" t="str">
            <v>RU VA</v>
          </cell>
        </row>
        <row r="999">
          <cell r="AG999">
            <v>1627.0141758279965</v>
          </cell>
          <cell r="BK999">
            <v>1830.3909478064966</v>
          </cell>
          <cell r="CO999">
            <v>2033.7677197849957</v>
          </cell>
          <cell r="CW999" t="str">
            <v>RU CO NTS</v>
          </cell>
        </row>
        <row r="1000">
          <cell r="AG1000">
            <v>0</v>
          </cell>
          <cell r="BK1000">
            <v>0</v>
          </cell>
          <cell r="CO1000">
            <v>0</v>
          </cell>
          <cell r="CW1000" t="str">
            <v>RU VA</v>
          </cell>
        </row>
        <row r="1001">
          <cell r="AG1001">
            <v>0</v>
          </cell>
          <cell r="BK1001">
            <v>0</v>
          </cell>
          <cell r="CO1001">
            <v>0</v>
          </cell>
          <cell r="CW1001" t="str">
            <v>RU VA</v>
          </cell>
        </row>
        <row r="1002">
          <cell r="AG1002">
            <v>2525.0778912753012</v>
          </cell>
          <cell r="BK1002">
            <v>2951.9682864968154</v>
          </cell>
          <cell r="CO1002">
            <v>3191.1976706677974</v>
          </cell>
          <cell r="CW1002" t="str">
            <v>RU CO NTS</v>
          </cell>
        </row>
        <row r="1003">
          <cell r="AG1003">
            <v>0</v>
          </cell>
          <cell r="BK1003">
            <v>0</v>
          </cell>
          <cell r="CO1003">
            <v>0</v>
          </cell>
          <cell r="CW1003" t="str">
            <v>RU VA</v>
          </cell>
        </row>
        <row r="1004">
          <cell r="AG1004">
            <v>0</v>
          </cell>
          <cell r="BK1004">
            <v>0</v>
          </cell>
          <cell r="CO1004">
            <v>0</v>
          </cell>
          <cell r="CW1004" t="str">
            <v>RU VA</v>
          </cell>
        </row>
        <row r="1005">
          <cell r="AG1005">
            <v>0</v>
          </cell>
          <cell r="BK1005">
            <v>0</v>
          </cell>
          <cell r="CO1005">
            <v>0</v>
          </cell>
          <cell r="CW1005" t="str">
            <v>RU VA</v>
          </cell>
        </row>
        <row r="1006">
          <cell r="AG1006">
            <v>0</v>
          </cell>
          <cell r="BK1006">
            <v>0</v>
          </cell>
          <cell r="CO1006">
            <v>0</v>
          </cell>
          <cell r="CW1006" t="str">
            <v>RU VA</v>
          </cell>
        </row>
        <row r="1007">
          <cell r="AG1007">
            <v>0</v>
          </cell>
          <cell r="BK1007">
            <v>0</v>
          </cell>
          <cell r="CO1007">
            <v>0</v>
          </cell>
          <cell r="CW1007" t="str">
            <v>RU VA</v>
          </cell>
        </row>
        <row r="1008">
          <cell r="AG1008">
            <v>0</v>
          </cell>
          <cell r="BK1008">
            <v>0</v>
          </cell>
          <cell r="CO1008">
            <v>0</v>
          </cell>
          <cell r="CW1008" t="str">
            <v>RU VA</v>
          </cell>
        </row>
        <row r="1009">
          <cell r="AG1009">
            <v>0</v>
          </cell>
          <cell r="BK1009">
            <v>0</v>
          </cell>
          <cell r="CO1009">
            <v>0</v>
          </cell>
          <cell r="CW1009" t="str">
            <v>RU VA</v>
          </cell>
        </row>
        <row r="1010">
          <cell r="AG1010">
            <v>1290.6602837097087</v>
          </cell>
          <cell r="BK1010">
            <v>1548.7923404516505</v>
          </cell>
          <cell r="CO1010">
            <v>1720.8803782796117</v>
          </cell>
          <cell r="CW1010" t="str">
            <v>RU CO NTS</v>
          </cell>
        </row>
        <row r="1011">
          <cell r="AG1011">
            <v>0</v>
          </cell>
          <cell r="BK1011">
            <v>0</v>
          </cell>
          <cell r="CO1011">
            <v>0</v>
          </cell>
          <cell r="CW1011" t="str">
            <v>RU VA</v>
          </cell>
        </row>
        <row r="1012">
          <cell r="AG1012">
            <v>0</v>
          </cell>
          <cell r="BK1012">
            <v>0</v>
          </cell>
          <cell r="CO1012">
            <v>0</v>
          </cell>
          <cell r="CW1012" t="str">
            <v>RU VA</v>
          </cell>
        </row>
        <row r="1013">
          <cell r="AG1013">
            <v>0</v>
          </cell>
          <cell r="BK1013">
            <v>0</v>
          </cell>
          <cell r="CO1013">
            <v>0</v>
          </cell>
          <cell r="CW1013" t="str">
            <v>RU VA</v>
          </cell>
        </row>
        <row r="1014">
          <cell r="AG1014">
            <v>0</v>
          </cell>
          <cell r="BK1014">
            <v>0</v>
          </cell>
          <cell r="CO1014">
            <v>0</v>
          </cell>
          <cell r="CW1014" t="str">
            <v>RU VA</v>
          </cell>
        </row>
        <row r="1015">
          <cell r="AG1015">
            <v>0</v>
          </cell>
          <cell r="BK1015">
            <v>0</v>
          </cell>
          <cell r="CO1015">
            <v>0</v>
          </cell>
          <cell r="CW1015" t="str">
            <v>RU VA</v>
          </cell>
        </row>
        <row r="1016">
          <cell r="AG1016">
            <v>1831.6007788603172</v>
          </cell>
          <cell r="BK1016">
            <v>2060.550876217857</v>
          </cell>
          <cell r="CO1016">
            <v>2289.5009735753961</v>
          </cell>
          <cell r="CW1016" t="str">
            <v>RU CO NTS</v>
          </cell>
        </row>
        <row r="1017">
          <cell r="AG1017">
            <v>0</v>
          </cell>
          <cell r="BK1017">
            <v>0</v>
          </cell>
          <cell r="CO1017">
            <v>0</v>
          </cell>
          <cell r="CW1017" t="str">
            <v>RU VA</v>
          </cell>
        </row>
        <row r="1018">
          <cell r="AG1018">
            <v>0</v>
          </cell>
          <cell r="BK1018">
            <v>0</v>
          </cell>
          <cell r="CO1018">
            <v>0</v>
          </cell>
          <cell r="CW1018" t="str">
            <v>RU VA</v>
          </cell>
        </row>
        <row r="1019">
          <cell r="AG1019">
            <v>0</v>
          </cell>
          <cell r="BK1019">
            <v>0</v>
          </cell>
          <cell r="CO1019">
            <v>0</v>
          </cell>
          <cell r="CW1019" t="str">
            <v>RU VA</v>
          </cell>
        </row>
        <row r="1020">
          <cell r="AG1020">
            <v>0</v>
          </cell>
          <cell r="BK1020">
            <v>0</v>
          </cell>
          <cell r="CO1020">
            <v>0</v>
          </cell>
          <cell r="CW1020" t="str">
            <v>RU VA</v>
          </cell>
        </row>
        <row r="1021">
          <cell r="AG1021">
            <v>0</v>
          </cell>
          <cell r="BK1021">
            <v>0</v>
          </cell>
          <cell r="CO1021">
            <v>0</v>
          </cell>
          <cell r="CW1021" t="str">
            <v>RU VA</v>
          </cell>
        </row>
        <row r="1022">
          <cell r="AG1022">
            <v>0</v>
          </cell>
          <cell r="BK1022">
            <v>0</v>
          </cell>
          <cell r="CO1022">
            <v>0</v>
          </cell>
          <cell r="CW1022" t="str">
            <v>RU VA</v>
          </cell>
        </row>
        <row r="1023">
          <cell r="AG1023">
            <v>0</v>
          </cell>
          <cell r="BK1023">
            <v>0</v>
          </cell>
          <cell r="CO1023">
            <v>0</v>
          </cell>
          <cell r="CW1023" t="str">
            <v>RU VA</v>
          </cell>
        </row>
        <row r="1024">
          <cell r="AG1024">
            <v>0</v>
          </cell>
          <cell r="BK1024">
            <v>0</v>
          </cell>
          <cell r="CO1024">
            <v>0</v>
          </cell>
          <cell r="CW1024" t="str">
            <v>RU VA</v>
          </cell>
        </row>
        <row r="1025">
          <cell r="AG1025">
            <v>0</v>
          </cell>
          <cell r="BK1025">
            <v>0</v>
          </cell>
          <cell r="CO1025">
            <v>0</v>
          </cell>
          <cell r="CW1025" t="str">
            <v>RU VA</v>
          </cell>
        </row>
        <row r="1026">
          <cell r="AG1026">
            <v>0</v>
          </cell>
          <cell r="BK1026">
            <v>0</v>
          </cell>
          <cell r="CO1026">
            <v>0</v>
          </cell>
          <cell r="CW1026" t="str">
            <v>RU VA</v>
          </cell>
        </row>
        <row r="1027">
          <cell r="AG1027">
            <v>0</v>
          </cell>
          <cell r="BK1027">
            <v>0</v>
          </cell>
          <cell r="CO1027">
            <v>0</v>
          </cell>
          <cell r="CW1027" t="str">
            <v>RU VA</v>
          </cell>
        </row>
        <row r="1028">
          <cell r="AG1028">
            <v>4170.9758571367147</v>
          </cell>
          <cell r="BK1028">
            <v>5362.6832448900614</v>
          </cell>
          <cell r="CO1028">
            <v>5958.5369387667361</v>
          </cell>
          <cell r="CW1028" t="str">
            <v>RU CO NTI</v>
          </cell>
        </row>
        <row r="1029">
          <cell r="AG1029">
            <v>3064.5500293194664</v>
          </cell>
          <cell r="BK1029">
            <v>3919.0880182643177</v>
          </cell>
          <cell r="CO1029">
            <v>4030.4042620600831</v>
          </cell>
          <cell r="CW1029" t="str">
            <v>RU VA</v>
          </cell>
        </row>
        <row r="1030">
          <cell r="AG1030">
            <v>565.59601766123239</v>
          </cell>
          <cell r="BK1030">
            <v>598.86637164130491</v>
          </cell>
          <cell r="CO1030">
            <v>665.40707960144994</v>
          </cell>
          <cell r="CW1030" t="str">
            <v>RU VA</v>
          </cell>
        </row>
        <row r="1031">
          <cell r="AG1031">
            <v>3451.30146745809</v>
          </cell>
          <cell r="BK1031">
            <v>3773.1737773419663</v>
          </cell>
          <cell r="CO1031">
            <v>4098.3177483462914</v>
          </cell>
          <cell r="CW1031" t="str">
            <v>RU VA</v>
          </cell>
        </row>
        <row r="1032">
          <cell r="AG1032">
            <v>629.11214798682533</v>
          </cell>
          <cell r="BK1032">
            <v>707.75116648517849</v>
          </cell>
          <cell r="CO1032">
            <v>786.39018498353164</v>
          </cell>
          <cell r="CW1032" t="str">
            <v>RU VA</v>
          </cell>
        </row>
        <row r="1033">
          <cell r="AG1033">
            <v>2821.1155435355058</v>
          </cell>
          <cell r="BK1033">
            <v>3078.6133914426068</v>
          </cell>
          <cell r="CO1033">
            <v>3278.6541986770335</v>
          </cell>
          <cell r="CW1033" t="str">
            <v>RU VA</v>
          </cell>
        </row>
        <row r="1034">
          <cell r="AG1034">
            <v>2821.1155435355058</v>
          </cell>
          <cell r="BK1034">
            <v>3078.6133914426068</v>
          </cell>
          <cell r="CO1034">
            <v>3278.6541986770335</v>
          </cell>
          <cell r="CW1034" t="str">
            <v>RU VA</v>
          </cell>
        </row>
        <row r="1035">
          <cell r="AG1035">
            <v>3244.6664312270832</v>
          </cell>
          <cell r="BK1035">
            <v>3617.592431581686</v>
          </cell>
          <cell r="CO1035">
            <v>4036.3062522662858</v>
          </cell>
          <cell r="CW1035" t="str">
            <v>RU VA</v>
          </cell>
        </row>
        <row r="1036">
          <cell r="AG1036">
            <v>5705.4488248653006</v>
          </cell>
          <cell r="BK1036">
            <v>6422.0778255116311</v>
          </cell>
          <cell r="CO1036">
            <v>7267.756147859247</v>
          </cell>
          <cell r="CW1036" t="str">
            <v>RU VA</v>
          </cell>
        </row>
        <row r="1037">
          <cell r="AG1037">
            <v>1841.5706747236973</v>
          </cell>
          <cell r="BK1037">
            <v>2157.6805610329934</v>
          </cell>
          <cell r="CO1037">
            <v>2477.6005320248164</v>
          </cell>
          <cell r="CW1037" t="str">
            <v>RU VA</v>
          </cell>
        </row>
        <row r="1038">
          <cell r="AG1038">
            <v>3646.8839649737019</v>
          </cell>
          <cell r="BK1038">
            <v>3626.6621315341708</v>
          </cell>
          <cell r="CO1038">
            <v>3634.0756646634409</v>
          </cell>
          <cell r="CW1038" t="str">
            <v>RU VA</v>
          </cell>
        </row>
        <row r="1039">
          <cell r="AG1039">
            <v>4829.0199898860037</v>
          </cell>
          <cell r="BK1039">
            <v>5187.0113384695524</v>
          </cell>
          <cell r="CO1039">
            <v>5177.5626480040082</v>
          </cell>
          <cell r="CW1039" t="str">
            <v>RU VA</v>
          </cell>
        </row>
        <row r="1040">
          <cell r="AG1040">
            <v>4150.6652672829377</v>
          </cell>
          <cell r="BK1040">
            <v>4459.6049801183508</v>
          </cell>
          <cell r="CO1040">
            <v>4452.6930644356098</v>
          </cell>
          <cell r="CW1040" t="str">
            <v>RU VA</v>
          </cell>
        </row>
        <row r="1041">
          <cell r="AG1041">
            <v>1611.5761197154793</v>
          </cell>
          <cell r="BK1041">
            <v>1906.7187385404625</v>
          </cell>
          <cell r="CO1041">
            <v>2232.7835419251815</v>
          </cell>
          <cell r="CW1041" t="str">
            <v>RU VA</v>
          </cell>
        </row>
        <row r="1042">
          <cell r="AG1042">
            <v>1700.1951878751204</v>
          </cell>
          <cell r="BK1042">
            <v>2011.5674241128283</v>
          </cell>
          <cell r="CO1042">
            <v>2332.6926908222604</v>
          </cell>
          <cell r="CW1042" t="str">
            <v>RU VA</v>
          </cell>
        </row>
        <row r="1043">
          <cell r="AG1043">
            <v>5876.2346473000198</v>
          </cell>
          <cell r="BK1043">
            <v>6312.4320653495988</v>
          </cell>
          <cell r="CO1043">
            <v>6301.494132580724</v>
          </cell>
          <cell r="CW1043" t="str">
            <v>RU VA</v>
          </cell>
        </row>
        <row r="1044">
          <cell r="AG1044">
            <v>4942.9787992656802</v>
          </cell>
          <cell r="BK1044">
            <v>5309.8999178265567</v>
          </cell>
          <cell r="CO1044">
            <v>5300.6991331354302</v>
          </cell>
          <cell r="CW1044" t="str">
            <v>RU VA</v>
          </cell>
        </row>
        <row r="1045">
          <cell r="AG1045">
            <v>2305.9066865129485</v>
          </cell>
          <cell r="BK1045">
            <v>2701.7209284088335</v>
          </cell>
          <cell r="CO1045">
            <v>3102.3059346670138</v>
          </cell>
          <cell r="CW1045" t="str">
            <v>RU VA</v>
          </cell>
        </row>
        <row r="1046">
          <cell r="AG1046">
            <v>3823.6794847376254</v>
          </cell>
          <cell r="BK1046">
            <v>4100.5194860819283</v>
          </cell>
          <cell r="CO1046">
            <v>4401.4238124981284</v>
          </cell>
          <cell r="CW1046" t="str">
            <v>RU VA</v>
          </cell>
        </row>
        <row r="1047">
          <cell r="AG1047">
            <v>3483.5019478115782</v>
          </cell>
          <cell r="BK1047">
            <v>3763.0880471768396</v>
          </cell>
          <cell r="CO1047">
            <v>4078.6808780150436</v>
          </cell>
          <cell r="CW1047" t="str">
            <v>RU VA</v>
          </cell>
        </row>
        <row r="1048">
          <cell r="AG1048">
            <v>1991.1770372715114</v>
          </cell>
          <cell r="BK1048">
            <v>2310.0949759277373</v>
          </cell>
          <cell r="CO1048">
            <v>2652.6134798407256</v>
          </cell>
          <cell r="CW1048" t="str">
            <v>RU VA</v>
          </cell>
        </row>
        <row r="1049">
          <cell r="AG1049">
            <v>1816.4405144379136</v>
          </cell>
          <cell r="BK1049">
            <v>2128.2367503291689</v>
          </cell>
          <cell r="CO1049">
            <v>2467.987029578042</v>
          </cell>
          <cell r="CW1049" t="str">
            <v>RU VA</v>
          </cell>
        </row>
        <row r="1050">
          <cell r="AG1050">
            <v>1551.2153188826223</v>
          </cell>
          <cell r="BK1050">
            <v>1799.666552826091</v>
          </cell>
          <cell r="CO1050">
            <v>2066.5036749529345</v>
          </cell>
          <cell r="CW1050" t="str">
            <v>RU VA</v>
          </cell>
        </row>
        <row r="1051">
          <cell r="AG1051">
            <v>2979.7820678941566</v>
          </cell>
          <cell r="BK1051">
            <v>3284.040841411168</v>
          </cell>
          <cell r="CO1051">
            <v>3629.2514914384933</v>
          </cell>
          <cell r="CW1051" t="str">
            <v>RU VA</v>
          </cell>
        </row>
        <row r="1052">
          <cell r="AG1052">
            <v>466.79999999999995</v>
          </cell>
          <cell r="BK1052">
            <v>473.80199999999991</v>
          </cell>
          <cell r="CO1052">
            <v>489.43746599999986</v>
          </cell>
          <cell r="CW1052" t="str">
            <v>SG VA</v>
          </cell>
        </row>
        <row r="1053">
          <cell r="AG1053">
            <v>228.98698207544919</v>
          </cell>
          <cell r="BK1053">
            <v>241.8671506717192</v>
          </cell>
          <cell r="CO1053">
            <v>279.49955634274977</v>
          </cell>
          <cell r="CW1053" t="str">
            <v>SG VA</v>
          </cell>
        </row>
        <row r="1054">
          <cell r="AG1054">
            <v>319.97891209329453</v>
          </cell>
          <cell r="BK1054">
            <v>377.69290177430003</v>
          </cell>
          <cell r="CO1054">
            <v>424.55796891938496</v>
          </cell>
          <cell r="CW1054" t="str">
            <v>SG VA</v>
          </cell>
        </row>
        <row r="1055">
          <cell r="AG1055">
            <v>239.73451791780823</v>
          </cell>
          <cell r="BK1055">
            <v>276.70170880000001</v>
          </cell>
          <cell r="CO1055">
            <v>336.37987579520001</v>
          </cell>
          <cell r="CW1055" t="str">
            <v>SG VA</v>
          </cell>
        </row>
        <row r="1056">
          <cell r="AG1056">
            <v>270.8501094717808</v>
          </cell>
          <cell r="BK1056">
            <v>297.29281433900007</v>
          </cell>
          <cell r="CO1056">
            <v>342.03196105567667</v>
          </cell>
          <cell r="CW1056" t="str">
            <v>SG VA</v>
          </cell>
        </row>
        <row r="1057">
          <cell r="AG1057">
            <v>193.65529226979376</v>
          </cell>
          <cell r="BK1057">
            <v>269.09779042843456</v>
          </cell>
          <cell r="CO1057">
            <v>310.97534734464455</v>
          </cell>
          <cell r="CW1057" t="str">
            <v>SG VA</v>
          </cell>
        </row>
        <row r="1058">
          <cell r="AG1058">
            <v>286.69294294093152</v>
          </cell>
          <cell r="BK1058">
            <v>341.54838085200004</v>
          </cell>
          <cell r="CO1058">
            <v>395.78467029567105</v>
          </cell>
          <cell r="CW1058" t="str">
            <v>SG VA</v>
          </cell>
        </row>
        <row r="1059">
          <cell r="AG1059">
            <v>304.22706315291447</v>
          </cell>
          <cell r="BK1059">
            <v>422.23274447887587</v>
          </cell>
          <cell r="CO1059">
            <v>491.86110673484944</v>
          </cell>
          <cell r="CW1059" t="str">
            <v>SG VA</v>
          </cell>
        </row>
        <row r="1060">
          <cell r="AG1060">
            <v>110.87205592294382</v>
          </cell>
          <cell r="BK1060">
            <v>113.22686046315695</v>
          </cell>
          <cell r="CO1060">
            <v>121.95113443573001</v>
          </cell>
          <cell r="CW1060" t="str">
            <v>SG VA</v>
          </cell>
        </row>
        <row r="1061">
          <cell r="AG1061">
            <v>282.21509278828751</v>
          </cell>
          <cell r="BK1061">
            <v>286.38573591034049</v>
          </cell>
          <cell r="CO1061">
            <v>324.53718503451131</v>
          </cell>
          <cell r="CW1061" t="str">
            <v>SG VA</v>
          </cell>
        </row>
        <row r="1062">
          <cell r="AG1062">
            <v>158.70361094987567</v>
          </cell>
          <cell r="BK1062">
            <v>178.54156231861015</v>
          </cell>
          <cell r="CO1062">
            <v>198.3795136873446</v>
          </cell>
          <cell r="CW1062" t="str">
            <v>SK CO NTI</v>
          </cell>
        </row>
        <row r="1063">
          <cell r="AG1063">
            <v>88.566716378888714</v>
          </cell>
          <cell r="BK1063">
            <v>106.28005965466645</v>
          </cell>
          <cell r="CO1063">
            <v>118.08895517185162</v>
          </cell>
          <cell r="CW1063" t="str">
            <v>SK CO NTI</v>
          </cell>
        </row>
        <row r="1064">
          <cell r="AG1064">
            <v>0</v>
          </cell>
          <cell r="BK1064">
            <v>0</v>
          </cell>
          <cell r="CO1064">
            <v>0</v>
          </cell>
          <cell r="CW1064" t="str">
            <v>SK VA</v>
          </cell>
        </row>
        <row r="1065">
          <cell r="AG1065">
            <v>0</v>
          </cell>
          <cell r="BK1065">
            <v>0</v>
          </cell>
          <cell r="CO1065">
            <v>0</v>
          </cell>
          <cell r="CW1065" t="str">
            <v>SK VA</v>
          </cell>
        </row>
        <row r="1066">
          <cell r="AG1066">
            <v>0</v>
          </cell>
          <cell r="BK1066">
            <v>0</v>
          </cell>
          <cell r="CO1066">
            <v>0</v>
          </cell>
          <cell r="CW1066" t="str">
            <v>SK VA</v>
          </cell>
        </row>
        <row r="1067">
          <cell r="AG1067">
            <v>0</v>
          </cell>
          <cell r="BK1067">
            <v>0</v>
          </cell>
          <cell r="CO1067">
            <v>0</v>
          </cell>
          <cell r="CW1067" t="str">
            <v>SK VA</v>
          </cell>
        </row>
        <row r="1068">
          <cell r="AG1068">
            <v>0</v>
          </cell>
          <cell r="BK1068">
            <v>0</v>
          </cell>
          <cell r="CO1068">
            <v>0</v>
          </cell>
          <cell r="CW1068" t="str">
            <v>SK VA</v>
          </cell>
        </row>
        <row r="1069">
          <cell r="AG1069">
            <v>116.00167962799998</v>
          </cell>
          <cell r="BK1069">
            <v>118.381910124</v>
          </cell>
          <cell r="CO1069">
            <v>119.69179522800002</v>
          </cell>
          <cell r="CW1069" t="str">
            <v>SK VA</v>
          </cell>
        </row>
        <row r="1070">
          <cell r="AG1070">
            <v>240.83017466666669</v>
          </cell>
          <cell r="BK1070">
            <v>249.75990502394814</v>
          </cell>
          <cell r="CO1070">
            <v>256.50940802088178</v>
          </cell>
          <cell r="CW1070" t="str">
            <v>SK VA</v>
          </cell>
        </row>
        <row r="1071">
          <cell r="AG1071">
            <v>195.69129583199998</v>
          </cell>
          <cell r="BK1071">
            <v>199.59401426400001</v>
          </cell>
          <cell r="CO1071">
            <v>201.85385306400002</v>
          </cell>
          <cell r="CW1071" t="str">
            <v>SK VA</v>
          </cell>
        </row>
        <row r="1072">
          <cell r="AG1072">
            <v>164.80812511599999</v>
          </cell>
          <cell r="BK1072">
            <v>168.50595246400002</v>
          </cell>
          <cell r="CO1072">
            <v>170.33479877200003</v>
          </cell>
          <cell r="CW1072" t="str">
            <v>SK VA</v>
          </cell>
        </row>
        <row r="1073">
          <cell r="AG1073">
            <v>176.17911436799997</v>
          </cell>
          <cell r="BK1073">
            <v>179.99364036</v>
          </cell>
          <cell r="CO1073">
            <v>182.13218949600008</v>
          </cell>
          <cell r="CW1073" t="str">
            <v>SK VA</v>
          </cell>
        </row>
        <row r="1074">
          <cell r="AG1074">
            <v>220.82591653599997</v>
          </cell>
          <cell r="BK1074">
            <v>223.80591203199998</v>
          </cell>
          <cell r="CO1074">
            <v>225.32642567199997</v>
          </cell>
          <cell r="CW1074" t="str">
            <v>SK VA</v>
          </cell>
        </row>
        <row r="1075">
          <cell r="AG1075">
            <v>140.31740796399998</v>
          </cell>
          <cell r="BK1075">
            <v>142.65335179599998</v>
          </cell>
          <cell r="CO1075">
            <v>143.839599892</v>
          </cell>
          <cell r="CW1075" t="str">
            <v>SK VA</v>
          </cell>
        </row>
        <row r="1076">
          <cell r="AG1076">
            <v>150.00377625876993</v>
          </cell>
          <cell r="BK1076">
            <v>155.15440180402842</v>
          </cell>
          <cell r="CO1076">
            <v>157.48171783108884</v>
          </cell>
          <cell r="CW1076" t="str">
            <v>SK VA</v>
          </cell>
        </row>
        <row r="1077">
          <cell r="AG1077">
            <v>255.02059180673902</v>
          </cell>
          <cell r="BK1077">
            <v>260.08404015657459</v>
          </cell>
          <cell r="CO1077">
            <v>262.75178800994843</v>
          </cell>
          <cell r="CW1077" t="str">
            <v>SK VA</v>
          </cell>
        </row>
        <row r="1078">
          <cell r="AG1078">
            <v>154.05339684800003</v>
          </cell>
          <cell r="BK1078">
            <v>157.93760105600003</v>
          </cell>
          <cell r="CO1078">
            <v>159.795688856</v>
          </cell>
          <cell r="CW1078" t="str">
            <v>SK VA</v>
          </cell>
        </row>
        <row r="1079">
          <cell r="AG1079">
            <v>46.929864946019343</v>
          </cell>
          <cell r="BK1079">
            <v>48.239823218086485</v>
          </cell>
          <cell r="CO1079">
            <v>49.212341298817847</v>
          </cell>
          <cell r="CW1079" t="e">
            <v>#N/A</v>
          </cell>
        </row>
        <row r="1080">
          <cell r="AG1080">
            <v>143.14797203200004</v>
          </cell>
          <cell r="BK1080">
            <v>146.01093147264004</v>
          </cell>
          <cell r="CO1080">
            <v>148.93115010209283</v>
          </cell>
          <cell r="CW1080" t="str">
            <v>SK VA</v>
          </cell>
        </row>
        <row r="1081">
          <cell r="AG1081">
            <v>141.46461084000001</v>
          </cell>
          <cell r="BK1081">
            <v>144.29390305680002</v>
          </cell>
          <cell r="CO1081">
            <v>147.17978111793602</v>
          </cell>
          <cell r="CW1081" t="str">
            <v>SK VA</v>
          </cell>
        </row>
        <row r="1082">
          <cell r="AG1082">
            <v>156.12977282999998</v>
          </cell>
          <cell r="BK1082">
            <v>159.05714224499999</v>
          </cell>
          <cell r="CO1082">
            <v>160.813563894</v>
          </cell>
          <cell r="CW1082" t="str">
            <v>SK VA</v>
          </cell>
        </row>
        <row r="1083">
          <cell r="AG1083">
            <v>300</v>
          </cell>
          <cell r="BK1083">
            <v>300</v>
          </cell>
          <cell r="CO1083">
            <v>300</v>
          </cell>
          <cell r="CW1083" t="str">
            <v>TH VA</v>
          </cell>
        </row>
        <row r="1084">
          <cell r="AG1084">
            <v>4980</v>
          </cell>
          <cell r="BK1084">
            <v>5104.5</v>
          </cell>
          <cell r="CO1084">
            <v>5257.6350000000002</v>
          </cell>
          <cell r="CW1084" t="str">
            <v>TH VA</v>
          </cell>
        </row>
        <row r="1085">
          <cell r="AG1085">
            <v>5220</v>
          </cell>
          <cell r="BK1085">
            <v>5350.5</v>
          </cell>
          <cell r="CO1085">
            <v>5511.0150000000003</v>
          </cell>
          <cell r="CW1085" t="str">
            <v>TH VA</v>
          </cell>
        </row>
        <row r="1086">
          <cell r="AG1086">
            <v>2460</v>
          </cell>
          <cell r="BK1086">
            <v>2521.5</v>
          </cell>
          <cell r="CO1086">
            <v>2597.145</v>
          </cell>
          <cell r="CW1086" t="str">
            <v>TH VA</v>
          </cell>
        </row>
        <row r="1087">
          <cell r="AG1087">
            <v>3020.4</v>
          </cell>
          <cell r="BK1087">
            <v>3095.91</v>
          </cell>
          <cell r="CO1087">
            <v>3188.7873</v>
          </cell>
          <cell r="CW1087" t="str">
            <v>TH VA</v>
          </cell>
        </row>
        <row r="1088">
          <cell r="AG1088">
            <v>3072</v>
          </cell>
          <cell r="BK1088">
            <v>3148.7999999999997</v>
          </cell>
          <cell r="CO1088">
            <v>3243.2639999999992</v>
          </cell>
          <cell r="CW1088" t="str">
            <v>TH VA</v>
          </cell>
        </row>
        <row r="1089">
          <cell r="AG1089">
            <v>5040</v>
          </cell>
          <cell r="BK1089">
            <v>5166</v>
          </cell>
          <cell r="CO1089">
            <v>5320.98</v>
          </cell>
          <cell r="CW1089" t="str">
            <v>TH VA</v>
          </cell>
        </row>
        <row r="1090">
          <cell r="AG1090">
            <v>2593.1999999999998</v>
          </cell>
          <cell r="BK1090">
            <v>2658.0299999999997</v>
          </cell>
          <cell r="CO1090">
            <v>2737.7709</v>
          </cell>
          <cell r="CW1090" t="str">
            <v>TH VA</v>
          </cell>
        </row>
        <row r="1091">
          <cell r="AG1091">
            <v>180</v>
          </cell>
          <cell r="BK1091">
            <v>2250</v>
          </cell>
          <cell r="CO1091">
            <v>2340</v>
          </cell>
          <cell r="CW1091" t="str">
            <v>TH CO NTI</v>
          </cell>
        </row>
        <row r="1092">
          <cell r="AG1092">
            <v>144</v>
          </cell>
          <cell r="BK1092">
            <v>180</v>
          </cell>
          <cell r="CO1092">
            <v>216</v>
          </cell>
          <cell r="CW1092" t="str">
            <v>TH CO NTI</v>
          </cell>
        </row>
        <row r="1093">
          <cell r="AG1093">
            <v>1596</v>
          </cell>
          <cell r="BK1093">
            <v>2388</v>
          </cell>
          <cell r="CO1093">
            <v>2532</v>
          </cell>
          <cell r="CW1093" t="str">
            <v>TH CO NTI</v>
          </cell>
        </row>
        <row r="1094">
          <cell r="AG1094">
            <v>240</v>
          </cell>
          <cell r="BK1094">
            <v>2577.6</v>
          </cell>
          <cell r="CO1094">
            <v>2660.3999999999996</v>
          </cell>
          <cell r="CW1094" t="str">
            <v>TH CO NTI</v>
          </cell>
        </row>
        <row r="1095">
          <cell r="AG1095">
            <v>1536</v>
          </cell>
          <cell r="BK1095">
            <v>2922</v>
          </cell>
          <cell r="CO1095">
            <v>3012</v>
          </cell>
          <cell r="CW1095" t="str">
            <v>TH CO NTI</v>
          </cell>
        </row>
        <row r="1096">
          <cell r="AG1096">
            <v>1080</v>
          </cell>
          <cell r="BK1096">
            <v>2538</v>
          </cell>
          <cell r="CO1096">
            <v>2664</v>
          </cell>
          <cell r="CW1096" t="str">
            <v>TH CO NTI</v>
          </cell>
        </row>
        <row r="1097">
          <cell r="AG1097">
            <v>0</v>
          </cell>
          <cell r="BK1097">
            <v>2178</v>
          </cell>
          <cell r="CO1097">
            <v>2376</v>
          </cell>
          <cell r="CW1097" t="str">
            <v>TH CO NTI</v>
          </cell>
        </row>
        <row r="1098">
          <cell r="AG1098">
            <v>1092</v>
          </cell>
          <cell r="BK1098">
            <v>2610</v>
          </cell>
          <cell r="CO1098">
            <v>2832</v>
          </cell>
          <cell r="CW1098" t="str">
            <v>TH CO NTI</v>
          </cell>
        </row>
        <row r="1099">
          <cell r="AG1099">
            <v>1536</v>
          </cell>
          <cell r="BK1099">
            <v>3030</v>
          </cell>
          <cell r="CO1099">
            <v>3228</v>
          </cell>
          <cell r="CW1099" t="str">
            <v>TH CO NTI</v>
          </cell>
        </row>
        <row r="1100">
          <cell r="AG1100">
            <v>720</v>
          </cell>
          <cell r="BK1100">
            <v>1998</v>
          </cell>
          <cell r="CO1100">
            <v>2088</v>
          </cell>
          <cell r="CW1100" t="str">
            <v>TH CO NTI</v>
          </cell>
        </row>
        <row r="1101">
          <cell r="AG1101">
            <v>0</v>
          </cell>
          <cell r="BK1101">
            <v>0</v>
          </cell>
          <cell r="CO1101">
            <v>0</v>
          </cell>
          <cell r="CW1101" t="str">
            <v>TH VA</v>
          </cell>
        </row>
        <row r="1102">
          <cell r="AG1102">
            <v>0</v>
          </cell>
          <cell r="BK1102">
            <v>0</v>
          </cell>
          <cell r="CO1102">
            <v>0</v>
          </cell>
          <cell r="CW1102" t="str">
            <v>TH VA</v>
          </cell>
        </row>
        <row r="1103">
          <cell r="AG1103">
            <v>0</v>
          </cell>
          <cell r="BK1103">
            <v>0</v>
          </cell>
          <cell r="CO1103">
            <v>0</v>
          </cell>
          <cell r="CW1103" t="str">
            <v>TH VA</v>
          </cell>
        </row>
        <row r="1104">
          <cell r="AG1104">
            <v>0</v>
          </cell>
          <cell r="BK1104">
            <v>0</v>
          </cell>
          <cell r="CO1104">
            <v>0</v>
          </cell>
          <cell r="CW1104" t="str">
            <v>TH VA</v>
          </cell>
        </row>
        <row r="1105">
          <cell r="AG1105">
            <v>0</v>
          </cell>
          <cell r="BK1105">
            <v>0</v>
          </cell>
          <cell r="CO1105">
            <v>0</v>
          </cell>
          <cell r="CW1105" t="str">
            <v>TH VA</v>
          </cell>
        </row>
        <row r="1106">
          <cell r="AG1106">
            <v>840</v>
          </cell>
          <cell r="BK1106">
            <v>2244</v>
          </cell>
          <cell r="CO1106">
            <v>2352</v>
          </cell>
          <cell r="CW1106" t="str">
            <v>TH CO NTI</v>
          </cell>
        </row>
        <row r="1107">
          <cell r="AG1107">
            <v>0</v>
          </cell>
          <cell r="BK1107">
            <v>120</v>
          </cell>
          <cell r="CO1107">
            <v>120</v>
          </cell>
          <cell r="CW1107" t="str">
            <v>TH VA</v>
          </cell>
        </row>
        <row r="1108">
          <cell r="AG1108">
            <v>0</v>
          </cell>
          <cell r="BK1108">
            <v>0</v>
          </cell>
          <cell r="CO1108">
            <v>0</v>
          </cell>
          <cell r="CW1108" t="str">
            <v>TH VA</v>
          </cell>
        </row>
        <row r="1109">
          <cell r="AG1109">
            <v>0</v>
          </cell>
          <cell r="BK1109">
            <v>0</v>
          </cell>
          <cell r="CO1109">
            <v>0</v>
          </cell>
          <cell r="CW1109" t="str">
            <v>TH VA</v>
          </cell>
        </row>
        <row r="1110">
          <cell r="AG1110">
            <v>0</v>
          </cell>
          <cell r="BK1110">
            <v>0</v>
          </cell>
          <cell r="CO1110">
            <v>0</v>
          </cell>
          <cell r="CW1110" t="str">
            <v>TH VA</v>
          </cell>
        </row>
        <row r="1111">
          <cell r="AG1111">
            <v>0</v>
          </cell>
          <cell r="BK1111">
            <v>0</v>
          </cell>
          <cell r="CO1111">
            <v>0</v>
          </cell>
          <cell r="CW1111" t="str">
            <v>TH VA</v>
          </cell>
        </row>
        <row r="1112">
          <cell r="AG1112">
            <v>0</v>
          </cell>
          <cell r="BK1112">
            <v>0</v>
          </cell>
          <cell r="CO1112">
            <v>0</v>
          </cell>
          <cell r="CW1112" t="str">
            <v>TH VA</v>
          </cell>
        </row>
        <row r="1113">
          <cell r="AG1113">
            <v>0</v>
          </cell>
          <cell r="BK1113">
            <v>0</v>
          </cell>
          <cell r="CO1113">
            <v>0</v>
          </cell>
          <cell r="CW1113" t="str">
            <v>TH VA</v>
          </cell>
        </row>
        <row r="1114">
          <cell r="AG1114">
            <v>120</v>
          </cell>
          <cell r="BK1114">
            <v>1398</v>
          </cell>
          <cell r="CO1114">
            <v>1488</v>
          </cell>
          <cell r="CW1114" t="str">
            <v>TH CO NTI</v>
          </cell>
        </row>
        <row r="1115">
          <cell r="AG1115">
            <v>0</v>
          </cell>
          <cell r="BK1115">
            <v>120</v>
          </cell>
          <cell r="CO1115">
            <v>120</v>
          </cell>
          <cell r="CW1115" t="str">
            <v>TH VA</v>
          </cell>
        </row>
        <row r="1116">
          <cell r="AG1116">
            <v>0</v>
          </cell>
          <cell r="BK1116">
            <v>0</v>
          </cell>
          <cell r="CO1116">
            <v>0</v>
          </cell>
          <cell r="CW1116" t="str">
            <v>TH VA</v>
          </cell>
        </row>
        <row r="1117">
          <cell r="AG1117">
            <v>0</v>
          </cell>
          <cell r="BK1117">
            <v>0</v>
          </cell>
          <cell r="CO1117">
            <v>0</v>
          </cell>
          <cell r="CW1117" t="str">
            <v>TH VA</v>
          </cell>
        </row>
        <row r="1118">
          <cell r="AG1118">
            <v>0</v>
          </cell>
          <cell r="BK1118">
            <v>0</v>
          </cell>
          <cell r="CO1118">
            <v>0</v>
          </cell>
          <cell r="CW1118" t="str">
            <v>TH VA</v>
          </cell>
        </row>
        <row r="1119">
          <cell r="AG1119">
            <v>0</v>
          </cell>
          <cell r="BK1119">
            <v>0</v>
          </cell>
          <cell r="CO1119">
            <v>0</v>
          </cell>
          <cell r="CW1119" t="str">
            <v>TH VA</v>
          </cell>
        </row>
        <row r="1120">
          <cell r="AG1120">
            <v>0</v>
          </cell>
          <cell r="BK1120">
            <v>0</v>
          </cell>
          <cell r="CO1120">
            <v>0</v>
          </cell>
          <cell r="CW1120" t="str">
            <v>TH VA</v>
          </cell>
        </row>
        <row r="1121">
          <cell r="AG1121">
            <v>0</v>
          </cell>
          <cell r="BK1121">
            <v>0</v>
          </cell>
          <cell r="CO1121">
            <v>0</v>
          </cell>
          <cell r="CW1121" t="str">
            <v>TH VA</v>
          </cell>
        </row>
        <row r="1122">
          <cell r="AG1122">
            <v>0</v>
          </cell>
          <cell r="BK1122">
            <v>0</v>
          </cell>
          <cell r="CO1122">
            <v>0</v>
          </cell>
          <cell r="CW1122" t="str">
            <v>TH VA</v>
          </cell>
        </row>
        <row r="1123">
          <cell r="AG1123">
            <v>0</v>
          </cell>
          <cell r="BK1123">
            <v>0</v>
          </cell>
          <cell r="CO1123">
            <v>0</v>
          </cell>
          <cell r="CW1123" t="str">
            <v>TH VA</v>
          </cell>
        </row>
        <row r="1124">
          <cell r="AG1124">
            <v>0</v>
          </cell>
          <cell r="BK1124">
            <v>0</v>
          </cell>
          <cell r="CO1124">
            <v>0</v>
          </cell>
          <cell r="CW1124" t="str">
            <v>TH VA</v>
          </cell>
        </row>
        <row r="1125">
          <cell r="AG1125">
            <v>0</v>
          </cell>
          <cell r="BK1125">
            <v>0</v>
          </cell>
          <cell r="CO1125">
            <v>0</v>
          </cell>
          <cell r="CW1125" t="str">
            <v>TH VA</v>
          </cell>
        </row>
        <row r="1126">
          <cell r="AG1126">
            <v>0</v>
          </cell>
          <cell r="BK1126">
            <v>0</v>
          </cell>
          <cell r="CO1126">
            <v>0</v>
          </cell>
          <cell r="CW1126" t="str">
            <v>TH VA</v>
          </cell>
        </row>
        <row r="1127">
          <cell r="AG1127">
            <v>0</v>
          </cell>
          <cell r="BK1127">
            <v>0</v>
          </cell>
          <cell r="CO1127">
            <v>0</v>
          </cell>
          <cell r="CW1127" t="str">
            <v>TH VA</v>
          </cell>
        </row>
        <row r="1128">
          <cell r="AG1128">
            <v>0</v>
          </cell>
          <cell r="BK1128">
            <v>0</v>
          </cell>
          <cell r="CO1128">
            <v>0</v>
          </cell>
          <cell r="CW1128" t="str">
            <v>TH VA</v>
          </cell>
        </row>
        <row r="1129">
          <cell r="AG1129">
            <v>940.80000000000007</v>
          </cell>
          <cell r="BK1129">
            <v>940.80000000000007</v>
          </cell>
          <cell r="CO1129">
            <v>940.80000000000007</v>
          </cell>
          <cell r="CW1129" t="str">
            <v>TH VA</v>
          </cell>
        </row>
        <row r="1130">
          <cell r="AG1130">
            <v>928.80000000000007</v>
          </cell>
          <cell r="BK1130">
            <v>928.80000000000007</v>
          </cell>
          <cell r="CO1130">
            <v>928.80000000000007</v>
          </cell>
          <cell r="CW1130" t="str">
            <v>TH VA</v>
          </cell>
        </row>
        <row r="1131">
          <cell r="AG1131">
            <v>288</v>
          </cell>
          <cell r="BK1131">
            <v>576</v>
          </cell>
          <cell r="CO1131">
            <v>576</v>
          </cell>
          <cell r="CW1131" t="str">
            <v>TH VA</v>
          </cell>
        </row>
        <row r="1132">
          <cell r="AG1132">
            <v>0</v>
          </cell>
          <cell r="BK1132">
            <v>0</v>
          </cell>
          <cell r="CO1132">
            <v>0</v>
          </cell>
          <cell r="CW1132" t="str">
            <v>TH VA</v>
          </cell>
        </row>
        <row r="1133">
          <cell r="AG1133">
            <v>0</v>
          </cell>
          <cell r="BK1133">
            <v>0</v>
          </cell>
          <cell r="CO1133">
            <v>0</v>
          </cell>
          <cell r="CW1133" t="str">
            <v>TH VA</v>
          </cell>
        </row>
        <row r="1134">
          <cell r="AG1134">
            <v>1260</v>
          </cell>
          <cell r="BK1134">
            <v>1260</v>
          </cell>
          <cell r="CO1134">
            <v>1260</v>
          </cell>
          <cell r="CW1134" t="str">
            <v>TH VA</v>
          </cell>
        </row>
        <row r="1135">
          <cell r="AG1135">
            <v>600</v>
          </cell>
          <cell r="BK1135">
            <v>600</v>
          </cell>
          <cell r="CO1135">
            <v>600</v>
          </cell>
          <cell r="CW1135" t="str">
            <v>TH VA</v>
          </cell>
        </row>
        <row r="1136">
          <cell r="AG1136">
            <v>429.6</v>
          </cell>
          <cell r="BK1136">
            <v>1734</v>
          </cell>
          <cell r="CO1136">
            <v>1824</v>
          </cell>
          <cell r="CW1136" t="str">
            <v>TH VA</v>
          </cell>
        </row>
        <row r="1137">
          <cell r="AG1137">
            <v>866.12400000000002</v>
          </cell>
          <cell r="BK1137">
            <v>1434</v>
          </cell>
          <cell r="CO1137">
            <v>1524</v>
          </cell>
          <cell r="CW1137" t="str">
            <v>TH VA</v>
          </cell>
        </row>
        <row r="1138">
          <cell r="AG1138">
            <v>0</v>
          </cell>
          <cell r="BK1138">
            <v>0</v>
          </cell>
          <cell r="CO1138">
            <v>0</v>
          </cell>
          <cell r="CW1138" t="str">
            <v>TH VA</v>
          </cell>
        </row>
        <row r="1139">
          <cell r="AG1139">
            <v>0</v>
          </cell>
          <cell r="BK1139">
            <v>0</v>
          </cell>
          <cell r="CO1139">
            <v>0</v>
          </cell>
          <cell r="CW1139" t="str">
            <v>TH VA</v>
          </cell>
        </row>
        <row r="1140">
          <cell r="AG1140">
            <v>480</v>
          </cell>
          <cell r="BK1140">
            <v>480</v>
          </cell>
          <cell r="CO1140">
            <v>480</v>
          </cell>
          <cell r="CW1140" t="str">
            <v>TH VA</v>
          </cell>
        </row>
        <row r="1141">
          <cell r="AG1141">
            <v>840</v>
          </cell>
          <cell r="BK1141">
            <v>1404</v>
          </cell>
          <cell r="CO1141">
            <v>1404</v>
          </cell>
          <cell r="CW1141" t="str">
            <v>TH VA</v>
          </cell>
        </row>
        <row r="1142">
          <cell r="AG1142">
            <v>816</v>
          </cell>
          <cell r="BK1142">
            <v>852</v>
          </cell>
          <cell r="CO1142">
            <v>852</v>
          </cell>
          <cell r="CW1142" t="str">
            <v>TH VA</v>
          </cell>
        </row>
        <row r="1143">
          <cell r="AG1143">
            <v>0</v>
          </cell>
          <cell r="BK1143">
            <v>0</v>
          </cell>
          <cell r="CO1143">
            <v>0</v>
          </cell>
          <cell r="CW1143" t="str">
            <v>TH VA</v>
          </cell>
        </row>
        <row r="1144">
          <cell r="AG1144">
            <v>1620</v>
          </cell>
          <cell r="BK1144">
            <v>1660.4999999999998</v>
          </cell>
          <cell r="CO1144">
            <v>1710.3149999999996</v>
          </cell>
          <cell r="CW1144" t="str">
            <v>TH VA</v>
          </cell>
        </row>
        <row r="1145">
          <cell r="AG1145">
            <v>0</v>
          </cell>
          <cell r="BK1145">
            <v>0</v>
          </cell>
          <cell r="CO1145">
            <v>0</v>
          </cell>
          <cell r="CW1145" t="str">
            <v>TH VA</v>
          </cell>
        </row>
        <row r="1146">
          <cell r="AG1146">
            <v>0</v>
          </cell>
          <cell r="BK1146">
            <v>0</v>
          </cell>
          <cell r="CO1146">
            <v>0</v>
          </cell>
          <cell r="CW1146" t="str">
            <v>TH VA</v>
          </cell>
        </row>
        <row r="1147">
          <cell r="AG1147">
            <v>0</v>
          </cell>
          <cell r="BK1147">
            <v>0</v>
          </cell>
          <cell r="CO1147">
            <v>0</v>
          </cell>
          <cell r="CW1147" t="str">
            <v>TH VA</v>
          </cell>
        </row>
        <row r="1148">
          <cell r="AG1148">
            <v>0</v>
          </cell>
          <cell r="BK1148">
            <v>0</v>
          </cell>
          <cell r="CO1148">
            <v>0</v>
          </cell>
          <cell r="CW1148" t="str">
            <v>TH VA</v>
          </cell>
        </row>
        <row r="1149">
          <cell r="AG1149">
            <v>0</v>
          </cell>
          <cell r="BK1149">
            <v>0</v>
          </cell>
          <cell r="CO1149">
            <v>0</v>
          </cell>
          <cell r="CW1149" t="str">
            <v>TH VA</v>
          </cell>
        </row>
        <row r="1150">
          <cell r="AG1150">
            <v>456</v>
          </cell>
          <cell r="BK1150">
            <v>1248</v>
          </cell>
          <cell r="CO1150">
            <v>1248</v>
          </cell>
          <cell r="CW1150" t="str">
            <v>TH VA</v>
          </cell>
        </row>
        <row r="1151">
          <cell r="AG1151">
            <v>780</v>
          </cell>
          <cell r="BK1151">
            <v>1914</v>
          </cell>
          <cell r="CO1151">
            <v>2004</v>
          </cell>
          <cell r="CW1151" t="str">
            <v>TH VA</v>
          </cell>
        </row>
        <row r="1152">
          <cell r="AG1152">
            <v>0</v>
          </cell>
          <cell r="BK1152">
            <v>0</v>
          </cell>
          <cell r="CO1152">
            <v>0</v>
          </cell>
          <cell r="CW1152" t="str">
            <v>TH VA</v>
          </cell>
        </row>
        <row r="1153">
          <cell r="AG1153">
            <v>324</v>
          </cell>
          <cell r="BK1153">
            <v>324</v>
          </cell>
          <cell r="CO1153">
            <v>324</v>
          </cell>
          <cell r="CW1153" t="str">
            <v>TH VA</v>
          </cell>
        </row>
        <row r="1154">
          <cell r="AG1154">
            <v>372</v>
          </cell>
          <cell r="BK1154">
            <v>372</v>
          </cell>
          <cell r="CO1154">
            <v>372</v>
          </cell>
          <cell r="CW1154" t="str">
            <v>TH VA</v>
          </cell>
        </row>
        <row r="1155">
          <cell r="AG1155">
            <v>540</v>
          </cell>
          <cell r="BK1155">
            <v>1680</v>
          </cell>
          <cell r="CO1155">
            <v>1680</v>
          </cell>
          <cell r="CW1155" t="str">
            <v>TH VA</v>
          </cell>
        </row>
        <row r="1156">
          <cell r="AG1156">
            <v>360</v>
          </cell>
          <cell r="BK1156">
            <v>360</v>
          </cell>
          <cell r="CO1156">
            <v>360</v>
          </cell>
          <cell r="CW1156" t="str">
            <v>TH VA</v>
          </cell>
        </row>
        <row r="1157">
          <cell r="AG1157">
            <v>0</v>
          </cell>
          <cell r="BK1157">
            <v>0</v>
          </cell>
          <cell r="CO1157">
            <v>0</v>
          </cell>
          <cell r="CW1157" t="str">
            <v>TH VA</v>
          </cell>
        </row>
        <row r="1158">
          <cell r="AG1158">
            <v>1918.1999999999998</v>
          </cell>
          <cell r="BK1158">
            <v>1966.1549999999997</v>
          </cell>
          <cell r="CO1158">
            <v>2025.1396499999996</v>
          </cell>
          <cell r="CW1158" t="str">
            <v>TH VA</v>
          </cell>
        </row>
        <row r="1159">
          <cell r="AG1159">
            <v>0</v>
          </cell>
          <cell r="BK1159">
            <v>0</v>
          </cell>
          <cell r="CO1159">
            <v>0</v>
          </cell>
          <cell r="CW1159" t="str">
            <v>TH VA</v>
          </cell>
        </row>
        <row r="1160">
          <cell r="AG1160">
            <v>144</v>
          </cell>
          <cell r="BK1160">
            <v>147.6</v>
          </cell>
          <cell r="CO1160">
            <v>152.02799999999999</v>
          </cell>
          <cell r="CW1160" t="str">
            <v>TH VA</v>
          </cell>
        </row>
        <row r="1161">
          <cell r="AG1161">
            <v>0</v>
          </cell>
          <cell r="BK1161">
            <v>0</v>
          </cell>
          <cell r="CO1161">
            <v>0</v>
          </cell>
          <cell r="CW1161" t="str">
            <v>TH VA</v>
          </cell>
        </row>
        <row r="1162">
          <cell r="AG1162">
            <v>252</v>
          </cell>
          <cell r="BK1162">
            <v>252</v>
          </cell>
          <cell r="CO1162">
            <v>252</v>
          </cell>
          <cell r="CW1162" t="str">
            <v>TH VA</v>
          </cell>
        </row>
        <row r="1163">
          <cell r="AG1163">
            <v>444</v>
          </cell>
          <cell r="BK1163">
            <v>530.4</v>
          </cell>
          <cell r="CO1163">
            <v>616.79999999999995</v>
          </cell>
          <cell r="CW1163" t="str">
            <v>TH VA</v>
          </cell>
        </row>
        <row r="1164">
          <cell r="AG1164">
            <v>288</v>
          </cell>
          <cell r="BK1164">
            <v>1050</v>
          </cell>
          <cell r="CO1164">
            <v>1140</v>
          </cell>
          <cell r="CW1164" t="str">
            <v>TH VA</v>
          </cell>
        </row>
        <row r="1165">
          <cell r="AG1165">
            <v>0</v>
          </cell>
          <cell r="BK1165">
            <v>0</v>
          </cell>
          <cell r="CO1165">
            <v>0</v>
          </cell>
          <cell r="CW1165" t="str">
            <v>TH VA</v>
          </cell>
        </row>
        <row r="1166">
          <cell r="AG1166">
            <v>924</v>
          </cell>
          <cell r="BK1166">
            <v>1692</v>
          </cell>
          <cell r="CO1166">
            <v>1944</v>
          </cell>
          <cell r="CW1166" t="str">
            <v>TH VA</v>
          </cell>
        </row>
        <row r="1167">
          <cell r="AG1167">
            <v>180</v>
          </cell>
          <cell r="BK1167">
            <v>300</v>
          </cell>
          <cell r="CO1167">
            <v>1809</v>
          </cell>
          <cell r="CW1167" t="str">
            <v>TH VA</v>
          </cell>
        </row>
        <row r="1168">
          <cell r="AG1168">
            <v>0</v>
          </cell>
          <cell r="BK1168">
            <v>0</v>
          </cell>
          <cell r="CO1168">
            <v>0</v>
          </cell>
          <cell r="CW1168" t="str">
            <v>TH VA</v>
          </cell>
        </row>
        <row r="1169">
          <cell r="AG1169">
            <v>0</v>
          </cell>
          <cell r="BK1169">
            <v>1617.6</v>
          </cell>
          <cell r="CO1169">
            <v>1696.8</v>
          </cell>
          <cell r="CW1169" t="str">
            <v>TH VA</v>
          </cell>
        </row>
        <row r="1170">
          <cell r="AG1170">
            <v>360</v>
          </cell>
          <cell r="BK1170">
            <v>420</v>
          </cell>
          <cell r="CO1170">
            <v>420</v>
          </cell>
          <cell r="CW1170" t="str">
            <v>TH VA</v>
          </cell>
        </row>
        <row r="1171">
          <cell r="AG1171">
            <v>0</v>
          </cell>
          <cell r="BK1171">
            <v>0</v>
          </cell>
          <cell r="CO1171">
            <v>0</v>
          </cell>
          <cell r="CW1171" t="str">
            <v>TH VA</v>
          </cell>
        </row>
        <row r="1172">
          <cell r="AG1172">
            <v>600</v>
          </cell>
          <cell r="BK1172">
            <v>1264.8000000000002</v>
          </cell>
          <cell r="CO1172">
            <v>1264.8000000000002</v>
          </cell>
          <cell r="CW1172" t="str">
            <v>TH VA</v>
          </cell>
        </row>
        <row r="1173">
          <cell r="AG1173">
            <v>0</v>
          </cell>
          <cell r="BK1173">
            <v>0</v>
          </cell>
          <cell r="CO1173">
            <v>0</v>
          </cell>
          <cell r="CW1173" t="str">
            <v>TH VA</v>
          </cell>
        </row>
        <row r="1174">
          <cell r="AG1174">
            <v>360</v>
          </cell>
          <cell r="BK1174">
            <v>1500</v>
          </cell>
          <cell r="CO1174">
            <v>1500</v>
          </cell>
          <cell r="CW1174" t="str">
            <v>TH VA</v>
          </cell>
        </row>
        <row r="1175">
          <cell r="AG1175">
            <v>300</v>
          </cell>
          <cell r="BK1175">
            <v>300</v>
          </cell>
          <cell r="CO1175">
            <v>300</v>
          </cell>
          <cell r="CW1175" t="str">
            <v>TH VA</v>
          </cell>
        </row>
        <row r="1176">
          <cell r="AG1176">
            <v>300</v>
          </cell>
          <cell r="BK1176">
            <v>2050.8000000000002</v>
          </cell>
          <cell r="CO1176">
            <v>2162.4</v>
          </cell>
          <cell r="CW1176" t="str">
            <v>TH VA</v>
          </cell>
        </row>
        <row r="1177">
          <cell r="AG1177">
            <v>360</v>
          </cell>
          <cell r="BK1177">
            <v>1500</v>
          </cell>
          <cell r="CO1177">
            <v>1500</v>
          </cell>
          <cell r="CW1177" t="str">
            <v>TH VA</v>
          </cell>
        </row>
        <row r="1178">
          <cell r="AG1178">
            <v>120</v>
          </cell>
          <cell r="BK1178">
            <v>120</v>
          </cell>
          <cell r="CO1178">
            <v>120</v>
          </cell>
          <cell r="CW1178" t="str">
            <v>TH VA</v>
          </cell>
        </row>
        <row r="1179">
          <cell r="AG1179">
            <v>0</v>
          </cell>
          <cell r="BK1179">
            <v>0</v>
          </cell>
          <cell r="CO1179">
            <v>0</v>
          </cell>
          <cell r="CW1179" t="str">
            <v>TH VA</v>
          </cell>
        </row>
        <row r="1180">
          <cell r="AG1180">
            <v>84</v>
          </cell>
          <cell r="BK1180">
            <v>86.1</v>
          </cell>
          <cell r="CO1180">
            <v>88.682999999999993</v>
          </cell>
          <cell r="CW1180" t="str">
            <v>TH VA</v>
          </cell>
        </row>
        <row r="1181">
          <cell r="AG1181">
            <v>0</v>
          </cell>
          <cell r="BK1181">
            <v>0</v>
          </cell>
          <cell r="CO1181">
            <v>0</v>
          </cell>
          <cell r="CW1181" t="str">
            <v>TH VA</v>
          </cell>
        </row>
        <row r="1182">
          <cell r="AG1182">
            <v>120</v>
          </cell>
          <cell r="BK1182">
            <v>1738.2</v>
          </cell>
          <cell r="CO1182">
            <v>1797.6</v>
          </cell>
          <cell r="CW1182" t="str">
            <v>TH VA</v>
          </cell>
        </row>
        <row r="1183">
          <cell r="AG1183">
            <v>0</v>
          </cell>
          <cell r="BK1183">
            <v>0</v>
          </cell>
          <cell r="CO1183">
            <v>0</v>
          </cell>
          <cell r="CW1183" t="str">
            <v>TH VA</v>
          </cell>
        </row>
        <row r="1184">
          <cell r="AG1184">
            <v>0</v>
          </cell>
          <cell r="BK1184">
            <v>0</v>
          </cell>
          <cell r="CO1184">
            <v>0</v>
          </cell>
          <cell r="CW1184" t="str">
            <v>TH VA</v>
          </cell>
        </row>
        <row r="1185">
          <cell r="AG1185">
            <v>0</v>
          </cell>
          <cell r="BK1185">
            <v>0</v>
          </cell>
          <cell r="CO1185">
            <v>0</v>
          </cell>
          <cell r="CW1185" t="str">
            <v>TH VA</v>
          </cell>
        </row>
        <row r="1186">
          <cell r="AG1186">
            <v>0</v>
          </cell>
          <cell r="BK1186">
            <v>0</v>
          </cell>
          <cell r="CO1186">
            <v>0</v>
          </cell>
          <cell r="CW1186" t="str">
            <v>TH VA</v>
          </cell>
        </row>
        <row r="1187">
          <cell r="AG1187">
            <v>0</v>
          </cell>
          <cell r="BK1187">
            <v>0</v>
          </cell>
          <cell r="CO1187">
            <v>0</v>
          </cell>
          <cell r="CW1187" t="str">
            <v>TH VA</v>
          </cell>
        </row>
        <row r="1188">
          <cell r="AG1188">
            <v>0</v>
          </cell>
          <cell r="BK1188">
            <v>0</v>
          </cell>
          <cell r="CO1188">
            <v>0</v>
          </cell>
          <cell r="CW1188" t="str">
            <v>TH VA</v>
          </cell>
        </row>
        <row r="1189">
          <cell r="AG1189">
            <v>432</v>
          </cell>
          <cell r="BK1189">
            <v>876</v>
          </cell>
          <cell r="CO1189">
            <v>924</v>
          </cell>
          <cell r="CW1189" t="str">
            <v>TH VA</v>
          </cell>
        </row>
        <row r="1190">
          <cell r="AG1190">
            <v>324</v>
          </cell>
          <cell r="BK1190">
            <v>324</v>
          </cell>
          <cell r="CO1190">
            <v>324</v>
          </cell>
          <cell r="CW1190" t="str">
            <v>TH VA</v>
          </cell>
        </row>
        <row r="1191">
          <cell r="AG1191">
            <v>120</v>
          </cell>
          <cell r="BK1191">
            <v>122.99999999999999</v>
          </cell>
          <cell r="CO1191">
            <v>126.68999999999998</v>
          </cell>
          <cell r="CW1191" t="str">
            <v>TH VA</v>
          </cell>
        </row>
        <row r="1192">
          <cell r="AG1192">
            <v>58.08</v>
          </cell>
          <cell r="BK1192">
            <v>59.531999999999996</v>
          </cell>
          <cell r="CO1192">
            <v>61.317959999999999</v>
          </cell>
          <cell r="CW1192" t="str">
            <v>TH VA</v>
          </cell>
        </row>
        <row r="1193">
          <cell r="AG1193">
            <v>0</v>
          </cell>
          <cell r="BK1193">
            <v>0</v>
          </cell>
          <cell r="CO1193">
            <v>0</v>
          </cell>
          <cell r="CW1193" t="str">
            <v>TH VA</v>
          </cell>
        </row>
        <row r="1194">
          <cell r="AG1194">
            <v>0</v>
          </cell>
          <cell r="BK1194">
            <v>0</v>
          </cell>
          <cell r="CO1194">
            <v>0</v>
          </cell>
          <cell r="CW1194" t="str">
            <v>TH VA</v>
          </cell>
        </row>
        <row r="1195">
          <cell r="AG1195">
            <v>336</v>
          </cell>
          <cell r="BK1195">
            <v>2604</v>
          </cell>
          <cell r="CO1195">
            <v>2880</v>
          </cell>
          <cell r="CW1195" t="str">
            <v>TH VA</v>
          </cell>
        </row>
        <row r="1196">
          <cell r="AG1196">
            <v>307.8</v>
          </cell>
          <cell r="BK1196">
            <v>540</v>
          </cell>
          <cell r="CO1196">
            <v>900</v>
          </cell>
          <cell r="CW1196" t="str">
            <v>TH VA</v>
          </cell>
        </row>
        <row r="1197">
          <cell r="AG1197">
            <v>975.94500000000005</v>
          </cell>
          <cell r="BK1197">
            <v>975.94500000000005</v>
          </cell>
          <cell r="CO1197">
            <v>975.94500000000005</v>
          </cell>
          <cell r="CW1197" t="str">
            <v>TH VA</v>
          </cell>
        </row>
        <row r="1198">
          <cell r="AG1198">
            <v>180</v>
          </cell>
          <cell r="BK1198">
            <v>180</v>
          </cell>
          <cell r="CO1198">
            <v>492</v>
          </cell>
          <cell r="CW1198" t="str">
            <v>TH VA</v>
          </cell>
        </row>
        <row r="1199">
          <cell r="AG1199">
            <v>600</v>
          </cell>
          <cell r="BK1199">
            <v>2190</v>
          </cell>
          <cell r="CO1199">
            <v>2316</v>
          </cell>
          <cell r="CW1199" t="str">
            <v>TH VA</v>
          </cell>
        </row>
        <row r="1200">
          <cell r="AG1200">
            <v>2265.36</v>
          </cell>
          <cell r="BK1200">
            <v>2321.9940000000001</v>
          </cell>
          <cell r="CO1200">
            <v>2391.65382</v>
          </cell>
          <cell r="CW1200" t="str">
            <v>TH VA</v>
          </cell>
        </row>
        <row r="1201">
          <cell r="AG1201">
            <v>2068.3200000000002</v>
          </cell>
          <cell r="BK1201">
            <v>2120.0280000000002</v>
          </cell>
          <cell r="CO1201">
            <v>2183.6288400000003</v>
          </cell>
          <cell r="CW1201" t="str">
            <v>TH VA</v>
          </cell>
        </row>
        <row r="1202">
          <cell r="AG1202">
            <v>960</v>
          </cell>
          <cell r="BK1202">
            <v>993.19569399100703</v>
          </cell>
          <cell r="CO1202">
            <v>1026.6085923828366</v>
          </cell>
          <cell r="CW1202" t="str">
            <v>TH VA</v>
          </cell>
        </row>
        <row r="1203">
          <cell r="AG1203">
            <v>96</v>
          </cell>
          <cell r="BK1203">
            <v>132</v>
          </cell>
          <cell r="CO1203">
            <v>132</v>
          </cell>
          <cell r="CW1203" t="str">
            <v>TH VA</v>
          </cell>
        </row>
        <row r="1204">
          <cell r="AG1204">
            <v>0</v>
          </cell>
          <cell r="BK1204">
            <v>0</v>
          </cell>
          <cell r="CO1204">
            <v>0</v>
          </cell>
          <cell r="CW1204" t="str">
            <v>TH VA</v>
          </cell>
        </row>
        <row r="1205">
          <cell r="AG1205">
            <v>0</v>
          </cell>
          <cell r="BK1205">
            <v>0</v>
          </cell>
          <cell r="CO1205">
            <v>0</v>
          </cell>
          <cell r="CW1205" t="str">
            <v>TH VA</v>
          </cell>
        </row>
        <row r="1206">
          <cell r="AG1206">
            <v>1800</v>
          </cell>
          <cell r="BK1206">
            <v>1800</v>
          </cell>
          <cell r="CO1206">
            <v>1800</v>
          </cell>
          <cell r="CW1206" t="str">
            <v>TH VA</v>
          </cell>
        </row>
        <row r="1207">
          <cell r="AG1207">
            <v>1896</v>
          </cell>
          <cell r="BK1207">
            <v>1992</v>
          </cell>
          <cell r="CO1207">
            <v>2095</v>
          </cell>
          <cell r="CW1207" t="str">
            <v>TH VA</v>
          </cell>
        </row>
        <row r="1208">
          <cell r="AG1208">
            <v>0</v>
          </cell>
          <cell r="BK1208">
            <v>0</v>
          </cell>
          <cell r="CO1208">
            <v>0</v>
          </cell>
          <cell r="CW1208" t="str">
            <v>TR VA</v>
          </cell>
        </row>
        <row r="1209">
          <cell r="AG1209">
            <v>0</v>
          </cell>
          <cell r="BK1209">
            <v>0</v>
          </cell>
          <cell r="CO1209">
            <v>0</v>
          </cell>
          <cell r="CW1209" t="str">
            <v>TR VA</v>
          </cell>
        </row>
        <row r="1210">
          <cell r="AG1210">
            <v>0</v>
          </cell>
          <cell r="BK1210">
            <v>0</v>
          </cell>
          <cell r="CO1210">
            <v>0</v>
          </cell>
          <cell r="CW1210" t="str">
            <v>TR VA</v>
          </cell>
        </row>
        <row r="1211">
          <cell r="AG1211">
            <v>0</v>
          </cell>
          <cell r="BK1211">
            <v>0</v>
          </cell>
          <cell r="CO1211">
            <v>0</v>
          </cell>
          <cell r="CW1211" t="str">
            <v>TR VA</v>
          </cell>
        </row>
        <row r="1212">
          <cell r="AG1212">
            <v>0</v>
          </cell>
          <cell r="BK1212">
            <v>0</v>
          </cell>
          <cell r="CO1212">
            <v>0</v>
          </cell>
          <cell r="CW1212" t="str">
            <v>TR VA</v>
          </cell>
        </row>
        <row r="1213">
          <cell r="AG1213">
            <v>1302</v>
          </cell>
          <cell r="BK1213">
            <v>1554</v>
          </cell>
          <cell r="CO1213">
            <v>1839.6</v>
          </cell>
          <cell r="CW1213" t="str">
            <v>TR CO NTI</v>
          </cell>
        </row>
        <row r="1214">
          <cell r="AG1214">
            <v>0</v>
          </cell>
          <cell r="BK1214">
            <v>0</v>
          </cell>
          <cell r="CO1214">
            <v>0</v>
          </cell>
          <cell r="CW1214" t="str">
            <v>TR VA</v>
          </cell>
        </row>
        <row r="1215">
          <cell r="AG1215">
            <v>0</v>
          </cell>
          <cell r="BK1215">
            <v>0</v>
          </cell>
          <cell r="CO1215">
            <v>0</v>
          </cell>
          <cell r="CW1215" t="str">
            <v>TR VA</v>
          </cell>
        </row>
        <row r="1216">
          <cell r="AG1216">
            <v>1586.76</v>
          </cell>
          <cell r="BK1216">
            <v>1824.7739999999997</v>
          </cell>
          <cell r="CO1216">
            <v>2098.4900999999995</v>
          </cell>
          <cell r="CW1216" t="str">
            <v>TR CO NTI</v>
          </cell>
        </row>
        <row r="1217">
          <cell r="AG1217">
            <v>1586.76</v>
          </cell>
          <cell r="BK1217">
            <v>1824.7739999999997</v>
          </cell>
          <cell r="CO1217">
            <v>2098.4900999999995</v>
          </cell>
          <cell r="CW1217" t="str">
            <v>TR CO NTI</v>
          </cell>
        </row>
        <row r="1218">
          <cell r="AG1218">
            <v>0</v>
          </cell>
          <cell r="BK1218">
            <v>0</v>
          </cell>
          <cell r="CO1218">
            <v>0</v>
          </cell>
          <cell r="CW1218" t="str">
            <v>TR VA</v>
          </cell>
        </row>
        <row r="1219">
          <cell r="AG1219">
            <v>0</v>
          </cell>
          <cell r="BK1219">
            <v>0</v>
          </cell>
          <cell r="CO1219">
            <v>0</v>
          </cell>
          <cell r="CW1219" t="str">
            <v>TR VA</v>
          </cell>
        </row>
        <row r="1220">
          <cell r="AG1220">
            <v>0</v>
          </cell>
          <cell r="BK1220">
            <v>0</v>
          </cell>
          <cell r="CO1220">
            <v>0</v>
          </cell>
          <cell r="CW1220" t="str">
            <v>TR VA</v>
          </cell>
        </row>
        <row r="1221">
          <cell r="AG1221">
            <v>0</v>
          </cell>
          <cell r="BK1221">
            <v>0</v>
          </cell>
          <cell r="CO1221">
            <v>0</v>
          </cell>
          <cell r="CW1221" t="str">
            <v>TR VA</v>
          </cell>
        </row>
        <row r="1222">
          <cell r="AG1222">
            <v>0</v>
          </cell>
          <cell r="BK1222">
            <v>0</v>
          </cell>
          <cell r="CO1222">
            <v>0</v>
          </cell>
          <cell r="CW1222" t="str">
            <v>TR VA</v>
          </cell>
        </row>
        <row r="1223">
          <cell r="AG1223">
            <v>0</v>
          </cell>
          <cell r="BK1223">
            <v>0</v>
          </cell>
          <cell r="CO1223">
            <v>0</v>
          </cell>
          <cell r="CW1223" t="str">
            <v>TR VA</v>
          </cell>
        </row>
        <row r="1224">
          <cell r="AG1224">
            <v>0</v>
          </cell>
          <cell r="BK1224">
            <v>0</v>
          </cell>
          <cell r="CO1224">
            <v>0</v>
          </cell>
          <cell r="CW1224" t="str">
            <v>TR VA</v>
          </cell>
        </row>
        <row r="1225">
          <cell r="AG1225">
            <v>0</v>
          </cell>
          <cell r="BK1225">
            <v>0</v>
          </cell>
          <cell r="CO1225">
            <v>0</v>
          </cell>
          <cell r="CW1225" t="str">
            <v>TR VA</v>
          </cell>
        </row>
        <row r="1226">
          <cell r="AG1226">
            <v>900.9</v>
          </cell>
          <cell r="BK1226">
            <v>932.88194999999996</v>
          </cell>
          <cell r="CO1226">
            <v>1540.9203232499999</v>
          </cell>
          <cell r="CW1226" t="str">
            <v>TR VA</v>
          </cell>
        </row>
        <row r="1227">
          <cell r="AG1227">
            <v>0</v>
          </cell>
          <cell r="BK1227">
            <v>0</v>
          </cell>
          <cell r="CO1227">
            <v>0</v>
          </cell>
          <cell r="CW1227" t="str">
            <v>TR VA</v>
          </cell>
        </row>
        <row r="1228">
          <cell r="AG1228">
            <v>0</v>
          </cell>
          <cell r="BK1228">
            <v>0</v>
          </cell>
          <cell r="CO1228">
            <v>0</v>
          </cell>
          <cell r="CW1228" t="str">
            <v>TR VA</v>
          </cell>
        </row>
        <row r="1229">
          <cell r="AG1229">
            <v>0</v>
          </cell>
          <cell r="BK1229">
            <v>0</v>
          </cell>
          <cell r="CO1229">
            <v>0</v>
          </cell>
          <cell r="CW1229" t="str">
            <v>TR VA</v>
          </cell>
        </row>
        <row r="1230">
          <cell r="AG1230">
            <v>0</v>
          </cell>
          <cell r="BK1230">
            <v>0</v>
          </cell>
          <cell r="CO1230">
            <v>0</v>
          </cell>
          <cell r="CW1230" t="str">
            <v>TR VA</v>
          </cell>
        </row>
        <row r="1231">
          <cell r="AG1231">
            <v>0</v>
          </cell>
          <cell r="BK1231">
            <v>0</v>
          </cell>
          <cell r="CO1231">
            <v>0</v>
          </cell>
          <cell r="CW1231" t="str">
            <v>TR VA</v>
          </cell>
        </row>
        <row r="1232">
          <cell r="AG1232">
            <v>0</v>
          </cell>
          <cell r="BK1232">
            <v>0</v>
          </cell>
          <cell r="CO1232">
            <v>0</v>
          </cell>
          <cell r="CW1232" t="str">
            <v>TR VA</v>
          </cell>
        </row>
        <row r="1233">
          <cell r="AG1233">
            <v>0</v>
          </cell>
          <cell r="BK1233">
            <v>0</v>
          </cell>
          <cell r="CO1233">
            <v>0</v>
          </cell>
          <cell r="CW1233" t="str">
            <v>TR VA</v>
          </cell>
        </row>
        <row r="1234">
          <cell r="AG1234">
            <v>0</v>
          </cell>
          <cell r="BK1234">
            <v>0</v>
          </cell>
          <cell r="CO1234">
            <v>0</v>
          </cell>
          <cell r="CW1234" t="str">
            <v>TR VA</v>
          </cell>
        </row>
        <row r="1235">
          <cell r="AG1235">
            <v>0</v>
          </cell>
          <cell r="BK1235">
            <v>0</v>
          </cell>
          <cell r="CO1235">
            <v>0</v>
          </cell>
          <cell r="CW1235" t="str">
            <v>TR VA</v>
          </cell>
        </row>
        <row r="1236">
          <cell r="AG1236">
            <v>0</v>
          </cell>
          <cell r="BK1236">
            <v>0</v>
          </cell>
          <cell r="CO1236">
            <v>0</v>
          </cell>
          <cell r="CW1236" t="str">
            <v>TR VA</v>
          </cell>
        </row>
        <row r="1237">
          <cell r="AG1237">
            <v>0</v>
          </cell>
          <cell r="BK1237">
            <v>0</v>
          </cell>
          <cell r="CO1237">
            <v>0</v>
          </cell>
          <cell r="CW1237" t="str">
            <v>TR VA</v>
          </cell>
        </row>
        <row r="1238">
          <cell r="AG1238">
            <v>0</v>
          </cell>
          <cell r="BK1238">
            <v>0</v>
          </cell>
          <cell r="CO1238">
            <v>0</v>
          </cell>
          <cell r="CW1238" t="str">
            <v>TR VA</v>
          </cell>
        </row>
        <row r="1239">
          <cell r="AG1239">
            <v>0</v>
          </cell>
          <cell r="BK1239">
            <v>0</v>
          </cell>
          <cell r="CO1239">
            <v>0</v>
          </cell>
          <cell r="CW1239" t="str">
            <v>TR VA</v>
          </cell>
        </row>
        <row r="1240">
          <cell r="AG1240">
            <v>0</v>
          </cell>
          <cell r="BK1240">
            <v>0</v>
          </cell>
          <cell r="CO1240">
            <v>0</v>
          </cell>
          <cell r="CW1240" t="str">
            <v>TR VA</v>
          </cell>
        </row>
        <row r="1241">
          <cell r="AG1241">
            <v>0</v>
          </cell>
          <cell r="BK1241">
            <v>0</v>
          </cell>
          <cell r="CO1241">
            <v>0</v>
          </cell>
          <cell r="CW1241" t="str">
            <v>TR VA</v>
          </cell>
        </row>
        <row r="1242">
          <cell r="AG1242">
            <v>0</v>
          </cell>
          <cell r="BK1242">
            <v>0</v>
          </cell>
          <cell r="CO1242">
            <v>0</v>
          </cell>
          <cell r="CW1242" t="str">
            <v>TR VA</v>
          </cell>
        </row>
        <row r="1243">
          <cell r="AG1243">
            <v>0</v>
          </cell>
          <cell r="BK1243">
            <v>0</v>
          </cell>
          <cell r="CO1243">
            <v>0</v>
          </cell>
          <cell r="CW1243" t="str">
            <v>TR VA</v>
          </cell>
        </row>
        <row r="1244">
          <cell r="AG1244">
            <v>0</v>
          </cell>
          <cell r="BK1244">
            <v>0</v>
          </cell>
          <cell r="CO1244">
            <v>0</v>
          </cell>
          <cell r="CW1244" t="str">
            <v>TR VA</v>
          </cell>
        </row>
        <row r="1245">
          <cell r="AG1245">
            <v>0</v>
          </cell>
          <cell r="BK1245">
            <v>0</v>
          </cell>
          <cell r="CO1245">
            <v>0</v>
          </cell>
          <cell r="CW1245" t="str">
            <v>TR VA</v>
          </cell>
        </row>
        <row r="1246">
          <cell r="AG1246">
            <v>770.25</v>
          </cell>
          <cell r="BK1246">
            <v>824.12350283521459</v>
          </cell>
          <cell r="CO1246">
            <v>874.69705912590507</v>
          </cell>
          <cell r="CW1246" t="str">
            <v>TR CO NTS</v>
          </cell>
        </row>
        <row r="1247">
          <cell r="AG1247">
            <v>0</v>
          </cell>
          <cell r="BK1247">
            <v>0</v>
          </cell>
          <cell r="CO1247">
            <v>0</v>
          </cell>
          <cell r="CW1247" t="str">
            <v>TR VA</v>
          </cell>
        </row>
        <row r="1248">
          <cell r="AG1248">
            <v>0</v>
          </cell>
          <cell r="BK1248">
            <v>0</v>
          </cell>
          <cell r="CO1248">
            <v>0</v>
          </cell>
          <cell r="CW1248" t="str">
            <v>TR VA</v>
          </cell>
        </row>
        <row r="1249">
          <cell r="AG1249">
            <v>0</v>
          </cell>
          <cell r="BK1249">
            <v>0</v>
          </cell>
          <cell r="CO1249">
            <v>0</v>
          </cell>
          <cell r="CW1249" t="str">
            <v>TR VA</v>
          </cell>
        </row>
        <row r="1250">
          <cell r="AG1250">
            <v>0</v>
          </cell>
          <cell r="BK1250">
            <v>0</v>
          </cell>
          <cell r="CO1250">
            <v>0</v>
          </cell>
          <cell r="CW1250" t="str">
            <v>TR VA</v>
          </cell>
        </row>
        <row r="1251">
          <cell r="AG1251">
            <v>0</v>
          </cell>
          <cell r="BK1251">
            <v>0</v>
          </cell>
          <cell r="CO1251">
            <v>0</v>
          </cell>
          <cell r="CW1251" t="str">
            <v>TR VA</v>
          </cell>
        </row>
        <row r="1252">
          <cell r="AG1252">
            <v>0</v>
          </cell>
          <cell r="BK1252">
            <v>0</v>
          </cell>
          <cell r="CO1252">
            <v>0</v>
          </cell>
          <cell r="CW1252" t="str">
            <v>TR VA</v>
          </cell>
        </row>
        <row r="1253">
          <cell r="AG1253">
            <v>0</v>
          </cell>
          <cell r="BK1253">
            <v>0</v>
          </cell>
          <cell r="CO1253">
            <v>0</v>
          </cell>
          <cell r="CW1253" t="str">
            <v>TR VA</v>
          </cell>
        </row>
        <row r="1254">
          <cell r="AG1254">
            <v>0</v>
          </cell>
          <cell r="BK1254">
            <v>0</v>
          </cell>
          <cell r="CO1254">
            <v>0</v>
          </cell>
          <cell r="CW1254" t="str">
            <v>TR VA</v>
          </cell>
        </row>
        <row r="1255">
          <cell r="AG1255">
            <v>0</v>
          </cell>
          <cell r="BK1255">
            <v>0</v>
          </cell>
          <cell r="CO1255">
            <v>0</v>
          </cell>
          <cell r="CW1255" t="str">
            <v>TR VA</v>
          </cell>
        </row>
        <row r="1256">
          <cell r="AG1256">
            <v>0</v>
          </cell>
          <cell r="BK1256">
            <v>0</v>
          </cell>
          <cell r="CO1256">
            <v>0</v>
          </cell>
          <cell r="CW1256" t="str">
            <v>TR VA</v>
          </cell>
        </row>
        <row r="1257">
          <cell r="AG1257">
            <v>0</v>
          </cell>
          <cell r="BK1257">
            <v>0</v>
          </cell>
          <cell r="CO1257">
            <v>0</v>
          </cell>
          <cell r="CW1257" t="str">
            <v>TR VA</v>
          </cell>
        </row>
        <row r="1258">
          <cell r="AG1258">
            <v>0</v>
          </cell>
          <cell r="BK1258">
            <v>0</v>
          </cell>
          <cell r="CO1258">
            <v>0</v>
          </cell>
          <cell r="CW1258" t="str">
            <v>TR VA</v>
          </cell>
        </row>
        <row r="1259">
          <cell r="AG1259">
            <v>0</v>
          </cell>
          <cell r="BK1259">
            <v>0</v>
          </cell>
          <cell r="CO1259">
            <v>0</v>
          </cell>
          <cell r="CW1259" t="str">
            <v>TR VA</v>
          </cell>
        </row>
        <row r="1260">
          <cell r="AG1260">
            <v>0</v>
          </cell>
          <cell r="BK1260">
            <v>0</v>
          </cell>
          <cell r="CO1260">
            <v>0</v>
          </cell>
          <cell r="CW1260" t="str">
            <v>TR VA</v>
          </cell>
        </row>
        <row r="1261">
          <cell r="AG1261">
            <v>0</v>
          </cell>
          <cell r="BK1261">
            <v>0</v>
          </cell>
          <cell r="CO1261">
            <v>0</v>
          </cell>
          <cell r="CW1261" t="str">
            <v>TR VA</v>
          </cell>
        </row>
        <row r="1262">
          <cell r="AG1262">
            <v>421.2</v>
          </cell>
          <cell r="BK1262">
            <v>474.24</v>
          </cell>
          <cell r="CO1262">
            <v>532.7868000000002</v>
          </cell>
          <cell r="CW1262" t="str">
            <v>TR VA</v>
          </cell>
        </row>
        <row r="1263">
          <cell r="AG1263">
            <v>523.6</v>
          </cell>
          <cell r="BK1263">
            <v>560.22209163845298</v>
          </cell>
          <cell r="CO1263">
            <v>594.60094794978761</v>
          </cell>
          <cell r="CW1263" t="str">
            <v>TR VA</v>
          </cell>
        </row>
        <row r="1264">
          <cell r="AG1264">
            <v>580.47</v>
          </cell>
          <cell r="BK1264">
            <v>636.77558999999997</v>
          </cell>
          <cell r="CO1264">
            <v>684.08127534860296</v>
          </cell>
          <cell r="CW1264" t="str">
            <v>TR VA</v>
          </cell>
        </row>
        <row r="1265">
          <cell r="AG1265">
            <v>481.8</v>
          </cell>
          <cell r="BK1265">
            <v>541.86</v>
          </cell>
          <cell r="CO1265">
            <v>660</v>
          </cell>
          <cell r="CW1265" t="str">
            <v>UA VA</v>
          </cell>
        </row>
        <row r="1266">
          <cell r="AG1266">
            <v>1522.8516299415512</v>
          </cell>
          <cell r="BK1266">
            <v>1629.4512440374597</v>
          </cell>
          <cell r="CO1266">
            <v>1678.3347813585835</v>
          </cell>
          <cell r="CW1266" t="str">
            <v>UA VA</v>
          </cell>
        </row>
        <row r="1267">
          <cell r="AG1267">
            <v>2186.1724581502644</v>
          </cell>
          <cell r="BK1267">
            <v>2514.0983268728037</v>
          </cell>
          <cell r="CO1267">
            <v>2765.5081595600846</v>
          </cell>
          <cell r="CW1267" t="str">
            <v>UA VA</v>
          </cell>
        </row>
        <row r="1268">
          <cell r="AG1268">
            <v>120.92430000000002</v>
          </cell>
          <cell r="BK1268">
            <v>145.14709999999999</v>
          </cell>
          <cell r="CO1268">
            <v>161.4025</v>
          </cell>
          <cell r="CW1268" t="str">
            <v>UK CO NTI</v>
          </cell>
        </row>
        <row r="1269">
          <cell r="AG1269">
            <v>138</v>
          </cell>
          <cell r="BK1269">
            <v>143</v>
          </cell>
          <cell r="CO1269">
            <v>147</v>
          </cell>
          <cell r="CW1269" t="str">
            <v>UK VA</v>
          </cell>
        </row>
        <row r="1270">
          <cell r="AG1270">
            <v>410.42379793599991</v>
          </cell>
          <cell r="BK1270">
            <v>422.73651187407995</v>
          </cell>
          <cell r="CO1270">
            <v>448.94617561027292</v>
          </cell>
          <cell r="CW1270" t="str">
            <v>UK VA</v>
          </cell>
        </row>
        <row r="1271">
          <cell r="AG1271">
            <v>355.27054312600006</v>
          </cell>
          <cell r="BK1271">
            <v>365.9286594197801</v>
          </cell>
          <cell r="CO1271">
            <v>388.61623630380655</v>
          </cell>
          <cell r="CW1271" t="str">
            <v>UK VA</v>
          </cell>
        </row>
        <row r="1272">
          <cell r="AG1272">
            <v>184.07830463759993</v>
          </cell>
          <cell r="BK1272">
            <v>196.98971321778134</v>
          </cell>
          <cell r="CO1272">
            <v>208.80909601084826</v>
          </cell>
          <cell r="CW1272" t="str">
            <v>UK VA</v>
          </cell>
        </row>
        <row r="1273">
          <cell r="AG1273">
            <v>197</v>
          </cell>
          <cell r="BK1273">
            <v>203</v>
          </cell>
          <cell r="CO1273">
            <v>209</v>
          </cell>
          <cell r="CW1273" t="str">
            <v>UK VA</v>
          </cell>
        </row>
        <row r="1274">
          <cell r="AG1274">
            <v>173.35631759472002</v>
          </cell>
          <cell r="BK1274">
            <v>180.29057029850884</v>
          </cell>
          <cell r="CO1274">
            <v>185.69928740746408</v>
          </cell>
          <cell r="CW1274" t="str">
            <v>UK VA</v>
          </cell>
        </row>
        <row r="1275">
          <cell r="AG1275">
            <v>52.012583521599993</v>
          </cell>
          <cell r="BK1275">
            <v>54.093086862463998</v>
          </cell>
          <cell r="CO1275">
            <v>55.715879468337917</v>
          </cell>
          <cell r="CW1275" t="str">
            <v>UK VA</v>
          </cell>
        </row>
        <row r="1276">
          <cell r="AG1276">
            <v>97.611236885760007</v>
          </cell>
          <cell r="BK1276">
            <v>101.5156863611904</v>
          </cell>
          <cell r="CO1276">
            <v>104.56115695202612</v>
          </cell>
          <cell r="CW1276" t="str">
            <v>UK VA</v>
          </cell>
        </row>
        <row r="1277">
          <cell r="AG1277">
            <v>103.98021492975997</v>
          </cell>
          <cell r="BK1277">
            <v>108.13942352695037</v>
          </cell>
          <cell r="CO1277">
            <v>111.38360623275886</v>
          </cell>
          <cell r="CW1277" t="str">
            <v>UK VA</v>
          </cell>
        </row>
        <row r="1278">
          <cell r="AG1278">
            <v>67.533075355200026</v>
          </cell>
          <cell r="BK1278">
            <v>70.234398369408041</v>
          </cell>
          <cell r="CO1278">
            <v>72.341430320490275</v>
          </cell>
          <cell r="CW1278" t="str">
            <v>UK VA</v>
          </cell>
        </row>
        <row r="1279">
          <cell r="AG1279">
            <v>207.86920385231991</v>
          </cell>
          <cell r="BK1279">
            <v>214.10527996788949</v>
          </cell>
          <cell r="CO1279">
            <v>220.32354881316303</v>
          </cell>
          <cell r="CW1279" t="str">
            <v>UK VA</v>
          </cell>
        </row>
        <row r="1280">
          <cell r="AG1280">
            <v>99.908368265680025</v>
          </cell>
          <cell r="BK1280">
            <v>103.90470299630721</v>
          </cell>
          <cell r="CO1280">
            <v>107.02184408619644</v>
          </cell>
          <cell r="CW1280" t="str">
            <v>UK VA</v>
          </cell>
        </row>
        <row r="1281">
          <cell r="AG1281">
            <v>77.562138078880011</v>
          </cell>
          <cell r="BK1281">
            <v>80.664623602035221</v>
          </cell>
          <cell r="CO1281">
            <v>83.084562310096274</v>
          </cell>
          <cell r="CW1281" t="str">
            <v>UK VA</v>
          </cell>
        </row>
        <row r="1282">
          <cell r="AG1282">
            <v>351.02260970269094</v>
          </cell>
          <cell r="BK1282">
            <v>392.31938731477226</v>
          </cell>
          <cell r="CO1282">
            <v>412.96777612081297</v>
          </cell>
          <cell r="CW1282" t="str">
            <v>UK VA</v>
          </cell>
        </row>
        <row r="1283">
          <cell r="AG1283">
            <v>86.673707887519953</v>
          </cell>
          <cell r="BK1283">
            <v>90.140656203020754</v>
          </cell>
          <cell r="CO1283">
            <v>92.844875889111364</v>
          </cell>
          <cell r="CW1283" t="str">
            <v>UK VA</v>
          </cell>
        </row>
        <row r="1284">
          <cell r="AG1284">
            <v>86.067655994319978</v>
          </cell>
          <cell r="BK1284">
            <v>89.510362234092781</v>
          </cell>
          <cell r="CO1284">
            <v>92.195673101115574</v>
          </cell>
          <cell r="CW1284" t="str">
            <v>UK VA</v>
          </cell>
        </row>
        <row r="1285">
          <cell r="AG1285">
            <v>413.47496587623385</v>
          </cell>
          <cell r="BK1285">
            <v>425.87921485252087</v>
          </cell>
          <cell r="CO1285">
            <v>438.24804318764723</v>
          </cell>
          <cell r="CW1285" t="str">
            <v>UK VA</v>
          </cell>
        </row>
        <row r="1286">
          <cell r="AG1286">
            <v>121.88080865879996</v>
          </cell>
          <cell r="BK1286">
            <v>126.75604100515196</v>
          </cell>
          <cell r="CO1286">
            <v>130.55872223530653</v>
          </cell>
          <cell r="CW1286" t="str">
            <v>UK VA</v>
          </cell>
        </row>
        <row r="1287">
          <cell r="AG1287">
            <v>94.073946472479975</v>
          </cell>
          <cell r="BK1287">
            <v>97.836904331379174</v>
          </cell>
          <cell r="CO1287">
            <v>100.77201146132056</v>
          </cell>
          <cell r="CW1287" t="str">
            <v>UK VA</v>
          </cell>
        </row>
        <row r="1288">
          <cell r="AG1288">
            <v>102.31042595384002</v>
          </cell>
          <cell r="BK1288">
            <v>106.40284299199362</v>
          </cell>
          <cell r="CO1288">
            <v>109.59492828175343</v>
          </cell>
          <cell r="CW1288" t="str">
            <v>UK VA</v>
          </cell>
        </row>
        <row r="1289">
          <cell r="AG1289">
            <v>78.634301094959994</v>
          </cell>
          <cell r="BK1289">
            <v>81.779673138758397</v>
          </cell>
          <cell r="CO1289">
            <v>84.233063332921148</v>
          </cell>
          <cell r="CW1289" t="str">
            <v>UK VA</v>
          </cell>
        </row>
        <row r="1290">
          <cell r="AG1290">
            <v>122.19781319407991</v>
          </cell>
          <cell r="BK1290">
            <v>127.0857257218431</v>
          </cell>
          <cell r="CO1290">
            <v>130.89829749349838</v>
          </cell>
          <cell r="CW1290" t="str">
            <v>UK VA</v>
          </cell>
        </row>
        <row r="1291">
          <cell r="AG1291">
            <v>315.86304059792758</v>
          </cell>
          <cell r="BK1291">
            <v>353.02339831533072</v>
          </cell>
          <cell r="CO1291">
            <v>371.60357717403235</v>
          </cell>
          <cell r="CW1291" t="str">
            <v>UK VA</v>
          </cell>
        </row>
        <row r="1292">
          <cell r="AG1292">
            <v>129.35191220855998</v>
          </cell>
          <cell r="BK1292">
            <v>134.5259886969024</v>
          </cell>
          <cell r="CO1292">
            <v>138.56176835780946</v>
          </cell>
          <cell r="CW1292" t="str">
            <v>UK VA</v>
          </cell>
        </row>
        <row r="1293">
          <cell r="AG1293">
            <v>81.610849447920003</v>
          </cell>
          <cell r="BK1293">
            <v>84.875283425836813</v>
          </cell>
          <cell r="CO1293">
            <v>87.421541928611902</v>
          </cell>
          <cell r="CW1293" t="str">
            <v>UK VA</v>
          </cell>
        </row>
        <row r="1294">
          <cell r="AG1294">
            <v>101.52567148775998</v>
          </cell>
          <cell r="BK1294">
            <v>105.5866983472704</v>
          </cell>
          <cell r="CO1294">
            <v>108.7542992976885</v>
          </cell>
          <cell r="CW1294" t="str">
            <v>UK VA</v>
          </cell>
        </row>
        <row r="1295">
          <cell r="AG1295">
            <v>222.52349749187991</v>
          </cell>
          <cell r="BK1295">
            <v>229.1992024166363</v>
          </cell>
          <cell r="CO1295">
            <v>235.85584470010852</v>
          </cell>
          <cell r="CW1295" t="str">
            <v>UK VA</v>
          </cell>
        </row>
        <row r="1296">
          <cell r="AG1296">
            <v>56.271250666079993</v>
          </cell>
          <cell r="BK1296">
            <v>58.5221006927232</v>
          </cell>
          <cell r="CO1296">
            <v>60.277763713504896</v>
          </cell>
          <cell r="CW1296" t="str">
            <v>UK VA</v>
          </cell>
        </row>
        <row r="1297">
          <cell r="AG1297">
            <v>190.4724610853535</v>
          </cell>
          <cell r="BK1297">
            <v>203.80553336132826</v>
          </cell>
          <cell r="CO1297">
            <v>218.07192069662125</v>
          </cell>
          <cell r="CW1297" t="str">
            <v>UK VA</v>
          </cell>
        </row>
        <row r="1298">
          <cell r="AG1298">
            <v>87.552017584719977</v>
          </cell>
          <cell r="BK1298">
            <v>91.05409828810879</v>
          </cell>
          <cell r="CO1298">
            <v>93.785721236752053</v>
          </cell>
          <cell r="CW1298" t="str">
            <v>UK VA</v>
          </cell>
        </row>
        <row r="1299">
          <cell r="AG1299">
            <v>101.92916394959997</v>
          </cell>
          <cell r="BK1299">
            <v>106.00633050758398</v>
          </cell>
          <cell r="CO1299">
            <v>109.1865204228115</v>
          </cell>
          <cell r="CW1299" t="str">
            <v>UK VA</v>
          </cell>
        </row>
        <row r="1300">
          <cell r="AG1300">
            <v>71.433318374080002</v>
          </cell>
          <cell r="BK1300">
            <v>74.29065110904321</v>
          </cell>
          <cell r="CO1300">
            <v>76.519370642314513</v>
          </cell>
          <cell r="CW1300" t="str">
            <v>UK VA</v>
          </cell>
        </row>
        <row r="1301">
          <cell r="AG1301">
            <v>99.903128535600018</v>
          </cell>
          <cell r="BK1301">
            <v>103.89925367702401</v>
          </cell>
          <cell r="CO1301">
            <v>107.01623128733473</v>
          </cell>
          <cell r="CW1301" t="str">
            <v>UK VA</v>
          </cell>
        </row>
        <row r="1302">
          <cell r="AG1302">
            <v>100.42511163776001</v>
          </cell>
          <cell r="BK1302">
            <v>104.44211610327042</v>
          </cell>
          <cell r="CO1302">
            <v>107.57537958636854</v>
          </cell>
          <cell r="CW1302" t="str">
            <v>UK VA</v>
          </cell>
        </row>
        <row r="1303">
          <cell r="AG1303">
            <v>190</v>
          </cell>
          <cell r="BK1303">
            <v>205</v>
          </cell>
          <cell r="CO1303">
            <v>211</v>
          </cell>
          <cell r="CW1303" t="str">
            <v>UK VA</v>
          </cell>
        </row>
        <row r="1304">
          <cell r="AG1304">
            <v>89.577184110959976</v>
          </cell>
          <cell r="BK1304">
            <v>93.160271475398375</v>
          </cell>
          <cell r="CO1304">
            <v>95.955079619660339</v>
          </cell>
          <cell r="CW1304" t="str">
            <v>UK VA</v>
          </cell>
        </row>
        <row r="1305">
          <cell r="AG1305">
            <v>96.288277212400018</v>
          </cell>
          <cell r="BK1305">
            <v>100.13980830089602</v>
          </cell>
          <cell r="CO1305">
            <v>103.1440025499229</v>
          </cell>
          <cell r="CW1305" t="str">
            <v>UK VA</v>
          </cell>
        </row>
        <row r="1306">
          <cell r="AG1306">
            <v>90.381615684880003</v>
          </cell>
          <cell r="BK1306">
            <v>93.996880312275209</v>
          </cell>
          <cell r="CO1306">
            <v>96.816786721643481</v>
          </cell>
          <cell r="CW1306" t="str">
            <v>UK VA</v>
          </cell>
        </row>
        <row r="1307">
          <cell r="AG1307">
            <v>54.744143212000019</v>
          </cell>
          <cell r="BK1307">
            <v>59.123674668960028</v>
          </cell>
          <cell r="CO1307">
            <v>62.789342498435552</v>
          </cell>
          <cell r="CW1307" t="str">
            <v>UK VA</v>
          </cell>
        </row>
        <row r="1308">
          <cell r="AG1308">
            <v>59.123674668960028</v>
          </cell>
          <cell r="BK1308">
            <v>61.488621655718426</v>
          </cell>
          <cell r="CO1308">
            <v>63.333280305389977</v>
          </cell>
          <cell r="CW1308" t="str">
            <v>UK VA</v>
          </cell>
        </row>
        <row r="1309">
          <cell r="AG1309">
            <v>85.794082565359986</v>
          </cell>
          <cell r="BK1309">
            <v>89.225845867974385</v>
          </cell>
          <cell r="CO1309">
            <v>91.902621244013616</v>
          </cell>
          <cell r="CW1309" t="str">
            <v>UK VA</v>
          </cell>
        </row>
        <row r="1310">
          <cell r="AG1310">
            <v>91.070605691519944</v>
          </cell>
          <cell r="BK1310">
            <v>94.713429919180754</v>
          </cell>
          <cell r="CO1310">
            <v>97.554832816756189</v>
          </cell>
          <cell r="CW1310" t="str">
            <v>UK VA</v>
          </cell>
        </row>
        <row r="1311">
          <cell r="AG1311">
            <v>146.46051712114343</v>
          </cell>
          <cell r="BK1311">
            <v>158.47027952507722</v>
          </cell>
          <cell r="CO1311">
            <v>168.45390713515707</v>
          </cell>
          <cell r="CW1311" t="str">
            <v>UK VA</v>
          </cell>
        </row>
        <row r="1312">
          <cell r="AG1312">
            <v>70.348044551200019</v>
          </cell>
          <cell r="BK1312">
            <v>73.161966333248031</v>
          </cell>
          <cell r="CO1312">
            <v>75.356825323245459</v>
          </cell>
          <cell r="CW1312" t="str">
            <v>UK VA</v>
          </cell>
        </row>
        <row r="1313">
          <cell r="AG1313">
            <v>86.895000178480004</v>
          </cell>
          <cell r="BK1313">
            <v>90.370800185619203</v>
          </cell>
          <cell r="CO1313">
            <v>93.081924191187767</v>
          </cell>
          <cell r="CW1313" t="str">
            <v>UK VA</v>
          </cell>
        </row>
        <row r="1314">
          <cell r="AG1314">
            <v>113.30935450327999</v>
          </cell>
          <cell r="BK1314">
            <v>117.84172868341118</v>
          </cell>
          <cell r="CO1314">
            <v>121.37698054391352</v>
          </cell>
          <cell r="CW1314" t="str">
            <v>UK VA</v>
          </cell>
        </row>
        <row r="1315">
          <cell r="AG1315">
            <v>73.08369745248001</v>
          </cell>
          <cell r="BK1315">
            <v>76.007045350579205</v>
          </cell>
          <cell r="CO1315">
            <v>78.287256711096589</v>
          </cell>
          <cell r="CW1315" t="str">
            <v>UK VA</v>
          </cell>
        </row>
        <row r="1316">
          <cell r="AG1316">
            <v>204.97376633200005</v>
          </cell>
          <cell r="BK1316">
            <v>219.3219299752401</v>
          </cell>
          <cell r="CO1316">
            <v>230.28802647400209</v>
          </cell>
          <cell r="CW1316" t="str">
            <v>UK VA</v>
          </cell>
        </row>
        <row r="1317">
          <cell r="AG1317">
            <v>257.21132614360067</v>
          </cell>
          <cell r="BK1317">
            <v>264.92766592790872</v>
          </cell>
          <cell r="CO1317">
            <v>272.62197151223438</v>
          </cell>
          <cell r="CW1317" t="str">
            <v>UK VA</v>
          </cell>
        </row>
        <row r="1318">
          <cell r="AG1318">
            <v>77.615461701440012</v>
          </cell>
          <cell r="BK1318">
            <v>80.720080169497621</v>
          </cell>
          <cell r="CO1318">
            <v>83.141682574582546</v>
          </cell>
          <cell r="CW1318" t="str">
            <v>UK VA</v>
          </cell>
        </row>
        <row r="1319">
          <cell r="AG1319">
            <v>139.90758175899995</v>
          </cell>
          <cell r="BK1319">
            <v>151.10018829971995</v>
          </cell>
          <cell r="CO1319">
            <v>161.67720148070035</v>
          </cell>
          <cell r="CW1319" t="str">
            <v>UK VA</v>
          </cell>
        </row>
        <row r="1320">
          <cell r="AG1320">
            <v>76.660731196399951</v>
          </cell>
          <cell r="BK1320">
            <v>79.727160444255958</v>
          </cell>
          <cell r="CO1320">
            <v>82.118975257583628</v>
          </cell>
          <cell r="CW1320" t="str">
            <v>UK VA</v>
          </cell>
        </row>
        <row r="1321">
          <cell r="AG1321">
            <v>110.53957127304</v>
          </cell>
          <cell r="BK1321">
            <v>114.96115412396159</v>
          </cell>
          <cell r="CO1321">
            <v>118.40998874768044</v>
          </cell>
          <cell r="CW1321" t="str">
            <v>UK VA</v>
          </cell>
        </row>
        <row r="1322">
          <cell r="AG1322">
            <v>63.792126361600012</v>
          </cell>
          <cell r="BK1322">
            <v>66.343811416064014</v>
          </cell>
          <cell r="CO1322">
            <v>68.334125758545937</v>
          </cell>
          <cell r="CW1322" t="str">
            <v>UK VA</v>
          </cell>
        </row>
        <row r="1323">
          <cell r="AG1323">
            <v>259.52240853774697</v>
          </cell>
          <cell r="BK1323">
            <v>267.30808079387941</v>
          </cell>
          <cell r="CO1323">
            <v>275.07152086943347</v>
          </cell>
          <cell r="CW1323" t="str">
            <v>UK VA</v>
          </cell>
        </row>
        <row r="1324">
          <cell r="AG1324">
            <v>66.570409397439988</v>
          </cell>
          <cell r="BK1324">
            <v>69.23322577333758</v>
          </cell>
          <cell r="CO1324">
            <v>71.310222546537716</v>
          </cell>
          <cell r="CW1324" t="str">
            <v>UK VA</v>
          </cell>
        </row>
        <row r="1325">
          <cell r="AG1325">
            <v>72.696485926480022</v>
          </cell>
          <cell r="BK1325">
            <v>75.60434536353921</v>
          </cell>
          <cell r="CO1325">
            <v>77.872475724445394</v>
          </cell>
          <cell r="CW1325" t="str">
            <v>UK VA</v>
          </cell>
        </row>
        <row r="1326">
          <cell r="AG1326">
            <v>128.76114497690003</v>
          </cell>
          <cell r="BK1326">
            <v>137.77442512528305</v>
          </cell>
          <cell r="CO1326">
            <v>144.66314638154722</v>
          </cell>
          <cell r="CW1326" t="str">
            <v>UK VA</v>
          </cell>
        </row>
        <row r="1327">
          <cell r="AG1327">
            <v>66.061649700800004</v>
          </cell>
          <cell r="BK1327">
            <v>68.704115688832005</v>
          </cell>
          <cell r="CO1327">
            <v>70.765239159496957</v>
          </cell>
          <cell r="CW1327" t="str">
            <v>UK VA</v>
          </cell>
        </row>
        <row r="1328">
          <cell r="AG1328">
            <v>396.38537382878872</v>
          </cell>
          <cell r="BK1328">
            <v>440.42819314309861</v>
          </cell>
          <cell r="CO1328">
            <v>455.84317990310706</v>
          </cell>
          <cell r="CW1328" t="str">
            <v>UK VA</v>
          </cell>
        </row>
        <row r="1329">
          <cell r="AG1329">
            <v>79.249896955840015</v>
          </cell>
          <cell r="BK1329">
            <v>82.419892834073622</v>
          </cell>
          <cell r="CO1329">
            <v>84.892489619095841</v>
          </cell>
          <cell r="CW1329" t="str">
            <v>UK VA</v>
          </cell>
        </row>
        <row r="1330">
          <cell r="AG1330">
            <v>78.149931329600008</v>
          </cell>
          <cell r="BK1330">
            <v>81.275928582784005</v>
          </cell>
          <cell r="CO1330">
            <v>83.714206440267532</v>
          </cell>
          <cell r="CW1330" t="str">
            <v>UK VA</v>
          </cell>
        </row>
        <row r="1331">
          <cell r="AG1331">
            <v>79.133408733600007</v>
          </cell>
          <cell r="BK1331">
            <v>82.298745082944009</v>
          </cell>
          <cell r="CO1331">
            <v>84.767707435432328</v>
          </cell>
          <cell r="CW1331" t="str">
            <v>UK VA</v>
          </cell>
        </row>
        <row r="1332">
          <cell r="AG1332">
            <v>77.531695078239977</v>
          </cell>
          <cell r="BK1332">
            <v>80.632962881369593</v>
          </cell>
          <cell r="CO1332">
            <v>83.051951767810678</v>
          </cell>
          <cell r="CW1332" t="str">
            <v>UK VA</v>
          </cell>
        </row>
        <row r="1333">
          <cell r="AG1333">
            <v>133.06471195391998</v>
          </cell>
          <cell r="BK1333">
            <v>138.38730043207678</v>
          </cell>
          <cell r="CO1333">
            <v>142.53891944503908</v>
          </cell>
          <cell r="CW1333" t="str">
            <v>UK VA</v>
          </cell>
        </row>
        <row r="1334">
          <cell r="AG1334">
            <v>136.29251777328003</v>
          </cell>
          <cell r="BK1334">
            <v>141.74421848421125</v>
          </cell>
          <cell r="CO1334">
            <v>145.99654503873757</v>
          </cell>
          <cell r="CW1334" t="str">
            <v>UK VA</v>
          </cell>
        </row>
        <row r="1335">
          <cell r="AG1335">
            <v>97.674794923679997</v>
          </cell>
          <cell r="BK1335">
            <v>101.58178672062719</v>
          </cell>
          <cell r="CO1335">
            <v>104.62924032224601</v>
          </cell>
          <cell r="CW1335" t="str">
            <v>UK VA</v>
          </cell>
        </row>
        <row r="1336">
          <cell r="AG1336">
            <v>236.04763098109197</v>
          </cell>
          <cell r="BK1336">
            <v>243.12905991052475</v>
          </cell>
          <cell r="CO1336">
            <v>250.19026764369693</v>
          </cell>
          <cell r="CW1336" t="str">
            <v>UK VA</v>
          </cell>
        </row>
        <row r="1337">
          <cell r="AG1337">
            <v>146.85744668618005</v>
          </cell>
          <cell r="BK1337">
            <v>157.1374679542127</v>
          </cell>
          <cell r="CO1337">
            <v>164.99434135192331</v>
          </cell>
          <cell r="CW1337" t="str">
            <v>UK VA</v>
          </cell>
        </row>
        <row r="1338">
          <cell r="AG1338">
            <v>206.34005049466498</v>
          </cell>
          <cell r="BK1338">
            <v>212.53025200950492</v>
          </cell>
          <cell r="CO1338">
            <v>218.70277725011107</v>
          </cell>
          <cell r="CW1338" t="str">
            <v>UK VA</v>
          </cell>
        </row>
        <row r="1339">
          <cell r="AG1339">
            <v>127.43259622392</v>
          </cell>
          <cell r="BK1339">
            <v>132.52990007287681</v>
          </cell>
          <cell r="CO1339">
            <v>136.50579707506313</v>
          </cell>
          <cell r="CW1339" t="str">
            <v>UK VA</v>
          </cell>
        </row>
        <row r="1340">
          <cell r="AG1340">
            <v>108.53130008136004</v>
          </cell>
          <cell r="BK1340">
            <v>112.87255208461444</v>
          </cell>
          <cell r="CO1340">
            <v>116.25872864715288</v>
          </cell>
          <cell r="CW1340" t="str">
            <v>UK VA</v>
          </cell>
        </row>
        <row r="1341">
          <cell r="AG1341">
            <v>134.60356670695992</v>
          </cell>
          <cell r="BK1341">
            <v>139.98770937523832</v>
          </cell>
          <cell r="CO1341">
            <v>144.18734065649548</v>
          </cell>
          <cell r="CW1341" t="str">
            <v>UK VA</v>
          </cell>
        </row>
        <row r="1342">
          <cell r="AG1342">
            <v>64.258270169599996</v>
          </cell>
          <cell r="BK1342">
            <v>66.828600976383996</v>
          </cell>
          <cell r="CO1342">
            <v>68.833459005675536</v>
          </cell>
          <cell r="CW1342" t="str">
            <v>UK VA</v>
          </cell>
        </row>
        <row r="1343">
          <cell r="AG1343">
            <v>81.710614055199983</v>
          </cell>
          <cell r="BK1343">
            <v>84.979038617407994</v>
          </cell>
          <cell r="CO1343">
            <v>87.528409775930243</v>
          </cell>
          <cell r="CW1343" t="str">
            <v>UK VA</v>
          </cell>
        </row>
        <row r="1344">
          <cell r="AG1344">
            <v>76.213333712880001</v>
          </cell>
          <cell r="BK1344">
            <v>79.261867061395208</v>
          </cell>
          <cell r="CO1344">
            <v>81.639723073237064</v>
          </cell>
          <cell r="CW1344" t="str">
            <v>UK VA</v>
          </cell>
        </row>
        <row r="1345">
          <cell r="AG1345">
            <v>74.073110125040017</v>
          </cell>
          <cell r="BK1345">
            <v>77.036034530041618</v>
          </cell>
          <cell r="CO1345">
            <v>79.347115565942858</v>
          </cell>
          <cell r="CW1345" t="str">
            <v>UK VA</v>
          </cell>
        </row>
        <row r="1346">
          <cell r="AG1346">
            <v>55.193209030960006</v>
          </cell>
          <cell r="BK1346">
            <v>57.400937392198408</v>
          </cell>
          <cell r="CO1346">
            <v>59.12296551396436</v>
          </cell>
          <cell r="CW1346" t="str">
            <v>UK VA</v>
          </cell>
        </row>
        <row r="1347">
          <cell r="AG1347">
            <v>96.699709376399994</v>
          </cell>
          <cell r="BK1347">
            <v>100.567697751456</v>
          </cell>
          <cell r="CO1347">
            <v>103.58472868399967</v>
          </cell>
          <cell r="CW1347" t="str">
            <v>UK VA</v>
          </cell>
        </row>
        <row r="1348">
          <cell r="AG1348">
            <v>75.794257609200017</v>
          </cell>
          <cell r="BK1348">
            <v>78.826027913568026</v>
          </cell>
          <cell r="CO1348">
            <v>81.190808750975066</v>
          </cell>
          <cell r="CW1348" t="str">
            <v>UK VA</v>
          </cell>
        </row>
        <row r="1349">
          <cell r="AG1349">
            <v>106.27458675563082</v>
          </cell>
          <cell r="BK1349">
            <v>110.52557022585606</v>
          </cell>
          <cell r="CO1349">
            <v>113.84133733263172</v>
          </cell>
          <cell r="CW1349" t="str">
            <v>UK VA</v>
          </cell>
        </row>
        <row r="1350">
          <cell r="AG1350">
            <v>102.75314417471996</v>
          </cell>
          <cell r="BK1350">
            <v>106.86326994170875</v>
          </cell>
          <cell r="CO1350">
            <v>110.06916803996</v>
          </cell>
          <cell r="CW1350" t="str">
            <v>UK VA</v>
          </cell>
        </row>
        <row r="1351">
          <cell r="AG1351">
            <v>109.83681787832001</v>
          </cell>
          <cell r="BK1351">
            <v>114.23029059345282</v>
          </cell>
          <cell r="CO1351">
            <v>117.65719931125642</v>
          </cell>
          <cell r="CW1351" t="str">
            <v>UK VA</v>
          </cell>
        </row>
        <row r="1352">
          <cell r="AG1352">
            <v>205.94906165439102</v>
          </cell>
          <cell r="BK1352">
            <v>220.36549597019842</v>
          </cell>
          <cell r="CO1352">
            <v>235.79108068811234</v>
          </cell>
          <cell r="CW1352" t="str">
            <v>UK VA</v>
          </cell>
        </row>
        <row r="1353">
          <cell r="AG1353">
            <v>187.85237323940089</v>
          </cell>
          <cell r="BK1353">
            <v>203.25626784503174</v>
          </cell>
          <cell r="CO1353">
            <v>209.15597260013683</v>
          </cell>
          <cell r="CW1353" t="str">
            <v>UK VA</v>
          </cell>
        </row>
        <row r="1354">
          <cell r="AG1354">
            <v>379.40113245597195</v>
          </cell>
          <cell r="BK1354">
            <v>421.55681383996887</v>
          </cell>
          <cell r="CO1354">
            <v>436.31130232436766</v>
          </cell>
          <cell r="CW1354" t="str">
            <v>UK VA</v>
          </cell>
        </row>
        <row r="1355">
          <cell r="AG1355">
            <v>141.56004656686997</v>
          </cell>
          <cell r="BK1355">
            <v>151.46924982655088</v>
          </cell>
          <cell r="CO1355">
            <v>159.04271231787843</v>
          </cell>
          <cell r="CW1355" t="str">
            <v>UK VA</v>
          </cell>
        </row>
        <row r="1356">
          <cell r="AG1356">
            <v>149.48760075551999</v>
          </cell>
          <cell r="BK1356">
            <v>155.46710478574079</v>
          </cell>
          <cell r="CO1356">
            <v>160.13111792931301</v>
          </cell>
          <cell r="CW1356" t="str">
            <v>UK VA</v>
          </cell>
        </row>
        <row r="1357">
          <cell r="AG1357">
            <v>64.268705015840013</v>
          </cell>
          <cell r="BK1357">
            <v>66.839453216473615</v>
          </cell>
          <cell r="CO1357">
            <v>68.844636812967821</v>
          </cell>
          <cell r="CW1357" t="str">
            <v>UK VA</v>
          </cell>
        </row>
        <row r="1358">
          <cell r="AG1358">
            <v>79</v>
          </cell>
          <cell r="BK1358">
            <v>82</v>
          </cell>
          <cell r="CO1358">
            <v>85</v>
          </cell>
          <cell r="CW1358" t="str">
            <v>UK VA</v>
          </cell>
        </row>
        <row r="1359">
          <cell r="AG1359">
            <v>70.865527317519934</v>
          </cell>
          <cell r="BK1359">
            <v>73.700148410220748</v>
          </cell>
          <cell r="CO1359">
            <v>75.911152862527373</v>
          </cell>
          <cell r="CW1359" t="str">
            <v>UK VA</v>
          </cell>
        </row>
        <row r="1360">
          <cell r="AG1360">
            <v>223.71215375600002</v>
          </cell>
          <cell r="BK1360">
            <v>230.42351836868005</v>
          </cell>
          <cell r="CO1360">
            <v>237.33622391974046</v>
          </cell>
          <cell r="CW1360" t="str">
            <v>UK VA</v>
          </cell>
        </row>
        <row r="1361">
          <cell r="AG1361">
            <v>307.28563917994018</v>
          </cell>
          <cell r="BK1361">
            <v>316.50420835533839</v>
          </cell>
          <cell r="CO1361">
            <v>325.69645367740202</v>
          </cell>
          <cell r="CW1361" t="str">
            <v>UK VA</v>
          </cell>
        </row>
        <row r="1362">
          <cell r="AG1362">
            <v>107.81676571847999</v>
          </cell>
          <cell r="BK1362">
            <v>112.12943634721918</v>
          </cell>
          <cell r="CO1362">
            <v>115.49331943763578</v>
          </cell>
          <cell r="CW1362" t="str">
            <v>UK VA</v>
          </cell>
        </row>
        <row r="1363">
          <cell r="AG1363">
            <v>146.97974546007993</v>
          </cell>
          <cell r="BK1363">
            <v>152.85893527848316</v>
          </cell>
          <cell r="CO1363">
            <v>157.44470333683768</v>
          </cell>
          <cell r="CW1363" t="str">
            <v>UK VA</v>
          </cell>
        </row>
        <row r="1364">
          <cell r="AG1364">
            <v>63.352335716799999</v>
          </cell>
          <cell r="BK1364">
            <v>65.886429145472007</v>
          </cell>
          <cell r="CO1364">
            <v>67.863022019836151</v>
          </cell>
          <cell r="CW1364" t="str">
            <v>UK VA</v>
          </cell>
        </row>
        <row r="1365">
          <cell r="AG1365">
            <v>76.679029659440005</v>
          </cell>
          <cell r="BK1365">
            <v>79.746190845817608</v>
          </cell>
          <cell r="CO1365">
            <v>82.138576571192132</v>
          </cell>
          <cell r="CW1365" t="str">
            <v>UK VA</v>
          </cell>
        </row>
        <row r="1366">
          <cell r="AG1366">
            <v>111.39881616344</v>
          </cell>
          <cell r="BK1366">
            <v>115.8547688099776</v>
          </cell>
          <cell r="CO1366">
            <v>119.33041187427693</v>
          </cell>
          <cell r="CW1366" t="str">
            <v>UK VA</v>
          </cell>
        </row>
        <row r="1367">
          <cell r="AG1367">
            <v>217.48574166384003</v>
          </cell>
          <cell r="BK1367">
            <v>224.01031391375525</v>
          </cell>
          <cell r="CO1367">
            <v>230.73062333116792</v>
          </cell>
          <cell r="CW1367" t="str">
            <v>UK VA</v>
          </cell>
        </row>
        <row r="1368">
          <cell r="AG1368">
            <v>294.9005583056873</v>
          </cell>
          <cell r="BK1368">
            <v>303.74757505485798</v>
          </cell>
          <cell r="CO1368">
            <v>312.56932892787916</v>
          </cell>
          <cell r="CW1368" t="str">
            <v>UK VA</v>
          </cell>
        </row>
        <row r="1369">
          <cell r="AG1369">
            <v>79.332459883039974</v>
          </cell>
          <cell r="BK1369">
            <v>82.505758278361583</v>
          </cell>
          <cell r="CO1369">
            <v>84.980931026712426</v>
          </cell>
          <cell r="CW1369" t="str">
            <v>UK VA</v>
          </cell>
        </row>
        <row r="1370">
          <cell r="AG1370">
            <v>116.98987877927996</v>
          </cell>
          <cell r="BK1370">
            <v>121.66947393045118</v>
          </cell>
          <cell r="CO1370">
            <v>125.31955814836473</v>
          </cell>
          <cell r="CW1370" t="str">
            <v>UK VA</v>
          </cell>
        </row>
        <row r="1371">
          <cell r="AG1371">
            <v>530.3053908182336</v>
          </cell>
          <cell r="BK1371">
            <v>546.21455254278067</v>
          </cell>
          <cell r="CO1371">
            <v>562.07828526072763</v>
          </cell>
          <cell r="CW1371" t="str">
            <v>UK VA</v>
          </cell>
        </row>
        <row r="1372">
          <cell r="AG1372">
            <v>477.05994646536857</v>
          </cell>
          <cell r="BK1372">
            <v>491.37174485932962</v>
          </cell>
          <cell r="CO1372">
            <v>505.64267555737086</v>
          </cell>
          <cell r="CW1372" t="str">
            <v>UK VA</v>
          </cell>
        </row>
        <row r="1373">
          <cell r="AG1373">
            <v>82.440988191119999</v>
          </cell>
          <cell r="BK1373">
            <v>85.738627718764803</v>
          </cell>
          <cell r="CO1373">
            <v>88.310786550327748</v>
          </cell>
          <cell r="CW1373" t="str">
            <v>UK VA</v>
          </cell>
        </row>
        <row r="1374">
          <cell r="AG1374">
            <v>95.763686987279982</v>
          </cell>
          <cell r="BK1374">
            <v>99.594234466771198</v>
          </cell>
          <cell r="CO1374">
            <v>102.58206150077433</v>
          </cell>
          <cell r="CW1374" t="str">
            <v>UK VA</v>
          </cell>
        </row>
        <row r="1375">
          <cell r="AG1375">
            <v>122.93487998423998</v>
          </cell>
          <cell r="BK1375">
            <v>130.55684254326286</v>
          </cell>
          <cell r="CO1375">
            <v>136.17078677262316</v>
          </cell>
          <cell r="CW1375" t="str">
            <v>UK VA</v>
          </cell>
        </row>
        <row r="1376">
          <cell r="AG1376">
            <v>59.848365503520021</v>
          </cell>
          <cell r="BK1376">
            <v>62.242300123660819</v>
          </cell>
          <cell r="CO1376">
            <v>64.109569127370648</v>
          </cell>
          <cell r="CW1376" t="str">
            <v>UK VA</v>
          </cell>
        </row>
        <row r="1377">
          <cell r="AG1377">
            <v>397.88633851071978</v>
          </cell>
          <cell r="BK1377">
            <v>409.82292866604138</v>
          </cell>
          <cell r="CO1377">
            <v>421.72543359158544</v>
          </cell>
          <cell r="CW1377" t="str">
            <v>UK VA</v>
          </cell>
        </row>
        <row r="1378">
          <cell r="AG1378">
            <v>79.87099064568001</v>
          </cell>
          <cell r="BK1378">
            <v>83.06583027150721</v>
          </cell>
          <cell r="CO1378">
            <v>85.557805179652433</v>
          </cell>
          <cell r="CW1378" t="str">
            <v>UK VA</v>
          </cell>
        </row>
        <row r="1379">
          <cell r="AG1379">
            <v>141.53191875889996</v>
          </cell>
          <cell r="BK1379">
            <v>151.43915307202298</v>
          </cell>
          <cell r="CO1379">
            <v>159.01111072562412</v>
          </cell>
          <cell r="CW1379" t="str">
            <v>UK VA</v>
          </cell>
        </row>
        <row r="1380">
          <cell r="AG1380">
            <v>304.3004986342599</v>
          </cell>
          <cell r="BK1380">
            <v>313.42951359328777</v>
          </cell>
          <cell r="CO1380">
            <v>322.532460423271</v>
          </cell>
          <cell r="CW1380" t="str">
            <v>UK VA</v>
          </cell>
        </row>
        <row r="1381">
          <cell r="AG1381">
            <v>69.962511882639973</v>
          </cell>
          <cell r="BK1381">
            <v>72.76101235794556</v>
          </cell>
          <cell r="CO1381">
            <v>74.943842728683933</v>
          </cell>
          <cell r="CW1381" t="str">
            <v>UK VA</v>
          </cell>
        </row>
        <row r="1382">
          <cell r="AG1382">
            <v>203.42692122763543</v>
          </cell>
          <cell r="BK1382">
            <v>217.66680571356991</v>
          </cell>
          <cell r="CO1382">
            <v>228.55014599924846</v>
          </cell>
          <cell r="CW1382" t="str">
            <v>UK VA</v>
          </cell>
        </row>
        <row r="1383">
          <cell r="AG1383">
            <v>188.11350347919995</v>
          </cell>
          <cell r="BK1383">
            <v>193.75690858357595</v>
          </cell>
          <cell r="CO1383">
            <v>199.56961584108325</v>
          </cell>
          <cell r="CW1383" t="str">
            <v>UK VA</v>
          </cell>
        </row>
        <row r="1384">
          <cell r="AG1384">
            <v>320.89395241121809</v>
          </cell>
          <cell r="BK1384">
            <v>330.52077098355471</v>
          </cell>
          <cell r="CO1384">
            <v>340.12009993625992</v>
          </cell>
          <cell r="CW1384" t="str">
            <v>UK VA</v>
          </cell>
        </row>
        <row r="1385">
          <cell r="AG1385">
            <v>67.071293120000007</v>
          </cell>
          <cell r="BK1385">
            <v>69.75414484480001</v>
          </cell>
          <cell r="CO1385">
            <v>71.846769190144016</v>
          </cell>
          <cell r="CW1385" t="str">
            <v>UK VA</v>
          </cell>
        </row>
        <row r="1386">
          <cell r="AG1386">
            <v>92.630201691040014</v>
          </cell>
          <cell r="BK1386">
            <v>96.335409758681621</v>
          </cell>
          <cell r="CO1386">
            <v>99.225472051442068</v>
          </cell>
          <cell r="CW1386" t="str">
            <v>UK VA</v>
          </cell>
        </row>
        <row r="1387">
          <cell r="AG1387">
            <v>44.465542939999999</v>
          </cell>
          <cell r="BK1387">
            <v>46.24416465760001</v>
          </cell>
          <cell r="CO1387">
            <v>47.631489597328006</v>
          </cell>
          <cell r="CW1387" t="str">
            <v>UK VA</v>
          </cell>
        </row>
        <row r="1388">
          <cell r="AG1388">
            <v>317.72026391750006</v>
          </cell>
          <cell r="BK1388">
            <v>327.2518718350251</v>
          </cell>
          <cell r="CO1388">
            <v>336.7562620093093</v>
          </cell>
          <cell r="CW1388" t="str">
            <v>UK VA</v>
          </cell>
        </row>
        <row r="1389">
          <cell r="AG1389">
            <v>130.35388987008002</v>
          </cell>
          <cell r="BK1389">
            <v>135.56804546488323</v>
          </cell>
          <cell r="CO1389">
            <v>139.63508682882974</v>
          </cell>
          <cell r="CW1389" t="str">
            <v>UK VA</v>
          </cell>
        </row>
        <row r="1390">
          <cell r="AG1390">
            <v>180.20226665583994</v>
          </cell>
          <cell r="BK1390">
            <v>187.41035732207354</v>
          </cell>
          <cell r="CO1390">
            <v>193.03266804173577</v>
          </cell>
          <cell r="CW1390" t="str">
            <v>UK VA</v>
          </cell>
        </row>
        <row r="1391">
          <cell r="AG1391">
            <v>104.00737140455999</v>
          </cell>
          <cell r="BK1391">
            <v>108.16766626074241</v>
          </cell>
          <cell r="CO1391">
            <v>111.41269624856467</v>
          </cell>
          <cell r="CW1391" t="str">
            <v>UK VA</v>
          </cell>
        </row>
        <row r="1392">
          <cell r="AG1392">
            <v>168.14906077284402</v>
          </cell>
          <cell r="BK1392">
            <v>173.19353259602934</v>
          </cell>
          <cell r="CO1392">
            <v>178.22359980458333</v>
          </cell>
          <cell r="CW1392" t="str">
            <v>UK VA</v>
          </cell>
        </row>
        <row r="1393">
          <cell r="AG1393">
            <v>96.734174919558797</v>
          </cell>
          <cell r="BK1393">
            <v>100.60354191634116</v>
          </cell>
          <cell r="CO1393">
            <v>103.62164817383137</v>
          </cell>
          <cell r="CW1393" t="str">
            <v>UK VA</v>
          </cell>
        </row>
        <row r="1394">
          <cell r="AG1394">
            <v>256.45209725689995</v>
          </cell>
          <cell r="BK1394">
            <v>264.14566017460697</v>
          </cell>
          <cell r="CO1394">
            <v>271.81725393224019</v>
          </cell>
          <cell r="CW1394" t="str">
            <v>UK VA</v>
          </cell>
        </row>
        <row r="1395">
          <cell r="AG1395">
            <v>345.03249185538806</v>
          </cell>
          <cell r="BK1395">
            <v>355.3834666110497</v>
          </cell>
          <cell r="CO1395">
            <v>365.7048839011054</v>
          </cell>
          <cell r="CW1395" t="str">
            <v>UK VA</v>
          </cell>
        </row>
        <row r="1396">
          <cell r="AG1396">
            <v>254.66952137143835</v>
          </cell>
          <cell r="BK1396">
            <v>262.30960701258147</v>
          </cell>
          <cell r="CO1396">
            <v>269.92787619934279</v>
          </cell>
          <cell r="CW1396" t="str">
            <v>UK VA</v>
          </cell>
        </row>
        <row r="1397">
          <cell r="AG1397">
            <v>285.83968486757715</v>
          </cell>
          <cell r="BK1397">
            <v>294.41487541360448</v>
          </cell>
          <cell r="CO1397">
            <v>302.96557928995946</v>
          </cell>
          <cell r="CW1397" t="str">
            <v>UK VA</v>
          </cell>
        </row>
        <row r="1398">
          <cell r="AG1398">
            <v>103.54103029607998</v>
          </cell>
          <cell r="BK1398">
            <v>107.68267150792319</v>
          </cell>
          <cell r="CO1398">
            <v>110.9131516531609</v>
          </cell>
          <cell r="CW1398" t="str">
            <v>UK VA</v>
          </cell>
        </row>
        <row r="1399">
          <cell r="AG1399">
            <v>68.528584978879977</v>
          </cell>
          <cell r="BK1399">
            <v>71.269728378035182</v>
          </cell>
          <cell r="CO1399">
            <v>73.407820229376242</v>
          </cell>
          <cell r="CW1399" t="str">
            <v>UK VA</v>
          </cell>
        </row>
        <row r="1400">
          <cell r="AG1400">
            <v>76.426855676079938</v>
          </cell>
          <cell r="BK1400">
            <v>79.483929903123141</v>
          </cell>
          <cell r="CO1400">
            <v>81.868447800216828</v>
          </cell>
          <cell r="CW1400" t="str">
            <v>UK VA</v>
          </cell>
        </row>
        <row r="1401">
          <cell r="AG1401">
            <v>67.703153939200021</v>
          </cell>
          <cell r="BK1401">
            <v>70.411280096768024</v>
          </cell>
          <cell r="CO1401">
            <v>72.523618499671073</v>
          </cell>
          <cell r="CW1401" t="str">
            <v>UK VA</v>
          </cell>
        </row>
        <row r="1402">
          <cell r="AG1402">
            <v>278.01262817455995</v>
          </cell>
          <cell r="BK1402">
            <v>286.35300701979673</v>
          </cell>
          <cell r="CO1402">
            <v>294.66956970600722</v>
          </cell>
          <cell r="CW1402" t="str">
            <v>UK VA</v>
          </cell>
        </row>
        <row r="1403">
          <cell r="AG1403">
            <v>305.80690652910187</v>
          </cell>
          <cell r="BK1403">
            <v>314.98111372497499</v>
          </cell>
          <cell r="CO1403">
            <v>324.12912374424832</v>
          </cell>
          <cell r="CW1403" t="str">
            <v>UK VA</v>
          </cell>
        </row>
        <row r="1404">
          <cell r="AG1404">
            <v>203.42692122763543</v>
          </cell>
          <cell r="BK1404">
            <v>217.66680571356991</v>
          </cell>
          <cell r="CO1404">
            <v>228.55014599924846</v>
          </cell>
          <cell r="CW1404" t="str">
            <v>UK VA</v>
          </cell>
        </row>
        <row r="1405">
          <cell r="AG1405">
            <v>69.144220360800034</v>
          </cell>
          <cell r="BK1405">
            <v>71.909989175232027</v>
          </cell>
          <cell r="CO1405">
            <v>74.067288850488978</v>
          </cell>
          <cell r="CW1405" t="str">
            <v>UK VA</v>
          </cell>
        </row>
        <row r="1406">
          <cell r="AG1406">
            <v>60.177543659999998</v>
          </cell>
          <cell r="BK1406">
            <v>62.5846454064</v>
          </cell>
          <cell r="CO1406">
            <v>64.46218476859201</v>
          </cell>
          <cell r="CW1406" t="str">
            <v>UK VA</v>
          </cell>
        </row>
        <row r="1407">
          <cell r="AG1407">
            <v>188.10245880409997</v>
          </cell>
          <cell r="BK1407">
            <v>193.74553256822296</v>
          </cell>
          <cell r="CO1407">
            <v>199.3724923949988</v>
          </cell>
          <cell r="CW1407" t="str">
            <v>UK VA</v>
          </cell>
        </row>
        <row r="1408">
          <cell r="AG1408">
            <v>75.990167730880017</v>
          </cell>
          <cell r="BK1408">
            <v>79.029774440115219</v>
          </cell>
          <cell r="CO1408">
            <v>81.400667673318679</v>
          </cell>
          <cell r="CW1408" t="str">
            <v>UK VA</v>
          </cell>
        </row>
        <row r="1409">
          <cell r="AG1409">
            <v>73.284817646559986</v>
          </cell>
          <cell r="BK1409">
            <v>76.216210352422394</v>
          </cell>
          <cell r="CO1409">
            <v>78.502696662995064</v>
          </cell>
          <cell r="CW1409" t="str">
            <v>UK VA</v>
          </cell>
        </row>
        <row r="1410">
          <cell r="AG1410">
            <v>76.652193644000022</v>
          </cell>
          <cell r="BK1410">
            <v>79.718281389760008</v>
          </cell>
          <cell r="CO1410">
            <v>82.109829831452828</v>
          </cell>
          <cell r="CW1410" t="str">
            <v>UK VA</v>
          </cell>
        </row>
        <row r="1411">
          <cell r="AG1411">
            <v>69.323248174959971</v>
          </cell>
          <cell r="BK1411">
            <v>72.096178101958387</v>
          </cell>
          <cell r="CO1411">
            <v>74.259063445017134</v>
          </cell>
          <cell r="CW1411" t="str">
            <v>UK VA</v>
          </cell>
        </row>
        <row r="1412">
          <cell r="AG1412">
            <v>88.817076383359989</v>
          </cell>
          <cell r="BK1412">
            <v>92.369759438694388</v>
          </cell>
          <cell r="CO1412">
            <v>95.140852221855226</v>
          </cell>
          <cell r="CW1412" t="str">
            <v>UK VA</v>
          </cell>
        </row>
        <row r="1413">
          <cell r="AG1413">
            <v>125.82751338071999</v>
          </cell>
          <cell r="BK1413">
            <v>130.86061391594882</v>
          </cell>
          <cell r="CO1413">
            <v>134.78643233342726</v>
          </cell>
          <cell r="CW1413" t="str">
            <v>UK VA</v>
          </cell>
        </row>
        <row r="1414">
          <cell r="AG1414">
            <v>213.00673128559993</v>
          </cell>
          <cell r="BK1414">
            <v>219.39693322416792</v>
          </cell>
          <cell r="CO1414">
            <v>225.76888778232274</v>
          </cell>
          <cell r="CW1414" t="str">
            <v>UK VA</v>
          </cell>
        </row>
        <row r="1415">
          <cell r="AG1415">
            <v>71.72104385992003</v>
          </cell>
          <cell r="BK1415">
            <v>74.589885614316813</v>
          </cell>
          <cell r="CO1415">
            <v>76.827582182746326</v>
          </cell>
          <cell r="CW1415" t="str">
            <v>UK VA</v>
          </cell>
        </row>
        <row r="1416">
          <cell r="AG1416">
            <v>344.94093400712023</v>
          </cell>
          <cell r="BK1416">
            <v>355.28916202733387</v>
          </cell>
          <cell r="CO1416">
            <v>365.60784042531287</v>
          </cell>
          <cell r="CW1416" t="str">
            <v>UK VA</v>
          </cell>
        </row>
        <row r="1417">
          <cell r="AG1417">
            <v>117.66315029872001</v>
          </cell>
          <cell r="BK1417">
            <v>122.36967631066881</v>
          </cell>
          <cell r="CO1417">
            <v>126.04076659998887</v>
          </cell>
          <cell r="CW1417" t="str">
            <v>UK VA</v>
          </cell>
        </row>
        <row r="1418">
          <cell r="AG1418">
            <v>85.839585733199982</v>
          </cell>
          <cell r="BK1418">
            <v>89.273169162527978</v>
          </cell>
          <cell r="CO1418">
            <v>91.951364237403823</v>
          </cell>
          <cell r="CW1418" t="str">
            <v>UK VA</v>
          </cell>
        </row>
        <row r="1419">
          <cell r="AG1419">
            <v>80.785615001760036</v>
          </cell>
          <cell r="BK1419">
            <v>84.017039601830447</v>
          </cell>
          <cell r="CO1419">
            <v>86.537550789885358</v>
          </cell>
          <cell r="CW1419" t="str">
            <v>UK VA</v>
          </cell>
        </row>
        <row r="1420">
          <cell r="AG1420">
            <v>382.34103906886889</v>
          </cell>
          <cell r="BK1420">
            <v>393.8112702409349</v>
          </cell>
          <cell r="CO1420">
            <v>405.24874788288781</v>
          </cell>
          <cell r="CW1420" t="str">
            <v>UK VA</v>
          </cell>
        </row>
        <row r="1421">
          <cell r="AG1421">
            <v>80.000209687839998</v>
          </cell>
          <cell r="BK1421">
            <v>83.200218075353604</v>
          </cell>
          <cell r="CO1421">
            <v>85.69622461761422</v>
          </cell>
          <cell r="CW1421" t="str">
            <v>UK VA</v>
          </cell>
        </row>
        <row r="1422">
          <cell r="AG1422">
            <v>308.46861159986122</v>
          </cell>
          <cell r="BK1422">
            <v>317.72266994785707</v>
          </cell>
          <cell r="CO1422">
            <v>326.95030310230425</v>
          </cell>
          <cell r="CW1422" t="str">
            <v>UK VA</v>
          </cell>
        </row>
        <row r="1423">
          <cell r="AG1423">
            <v>230.74020070879834</v>
          </cell>
          <cell r="BK1423">
            <v>237.66240673006232</v>
          </cell>
          <cell r="CO1423">
            <v>244.5648462200362</v>
          </cell>
          <cell r="CW1423" t="str">
            <v>UK VA</v>
          </cell>
        </row>
        <row r="1424">
          <cell r="AG1424">
            <v>625.5</v>
          </cell>
          <cell r="BK1424">
            <v>657.13499999999999</v>
          </cell>
          <cell r="CO1424">
            <v>690.18182999999999</v>
          </cell>
          <cell r="CW1424" t="str">
            <v>ZA VA</v>
          </cell>
        </row>
        <row r="1425">
          <cell r="AG1425">
            <v>456</v>
          </cell>
          <cell r="BK1425">
            <v>479.15999999999997</v>
          </cell>
          <cell r="CO1425">
            <v>503.30808000000002</v>
          </cell>
          <cell r="CW1425" t="str">
            <v>ZA VA</v>
          </cell>
        </row>
        <row r="1426">
          <cell r="AG1426">
            <v>588.29700000000003</v>
          </cell>
          <cell r="BK1426">
            <v>590.14956789598227</v>
          </cell>
          <cell r="CO1426">
            <v>591.7851706475343</v>
          </cell>
          <cell r="CW1426" t="str">
            <v>ZA VA</v>
          </cell>
        </row>
        <row r="1427">
          <cell r="AG1427">
            <v>633.68488406165</v>
          </cell>
          <cell r="BK1427">
            <v>666.07426405669707</v>
          </cell>
          <cell r="CO1427">
            <v>699.46392597303782</v>
          </cell>
          <cell r="CW1427" t="str">
            <v>ZA RM</v>
          </cell>
        </row>
        <row r="1428">
          <cell r="AG1428">
            <v>902.87699999999995</v>
          </cell>
          <cell r="BK1428">
            <v>948.58084999999994</v>
          </cell>
          <cell r="CO1428">
            <v>995.97981234554493</v>
          </cell>
          <cell r="CW1428" t="str">
            <v>ZA RM</v>
          </cell>
        </row>
        <row r="1429">
          <cell r="AG1429">
            <v>628.2248407175</v>
          </cell>
          <cell r="BK1429">
            <v>612.13066339195723</v>
          </cell>
          <cell r="CO1429">
            <v>596.35792327862998</v>
          </cell>
          <cell r="CW1429" t="str">
            <v>ZA VA</v>
          </cell>
        </row>
        <row r="1430">
          <cell r="AG1430">
            <v>262.86937499999999</v>
          </cell>
          <cell r="BK1430">
            <v>266.57451079196443</v>
          </cell>
          <cell r="CO1430">
            <v>269.84571629506854</v>
          </cell>
          <cell r="CW1430" t="str">
            <v>ZA RM</v>
          </cell>
        </row>
        <row r="1431">
          <cell r="AG1431">
            <v>554.17499999999995</v>
          </cell>
          <cell r="BK1431">
            <v>582.23631789598232</v>
          </cell>
          <cell r="CO1431">
            <v>611.39110814753428</v>
          </cell>
          <cell r="CW1431" t="str">
            <v>ZA RM</v>
          </cell>
        </row>
        <row r="1432">
          <cell r="AG1432">
            <v>937.68300000000011</v>
          </cell>
          <cell r="BK1432">
            <v>939.53556789598235</v>
          </cell>
          <cell r="CO1432">
            <v>941.17117064753438</v>
          </cell>
          <cell r="CW1432" t="str">
            <v>ZA VA</v>
          </cell>
        </row>
        <row r="1433">
          <cell r="AG1433">
            <v>315.44999462700002</v>
          </cell>
          <cell r="BK1433">
            <v>334.42956220060228</v>
          </cell>
          <cell r="CO1433">
            <v>354.21978461043147</v>
          </cell>
          <cell r="CW1433" t="str">
            <v>ZA RM</v>
          </cell>
        </row>
        <row r="1434">
          <cell r="AG1434">
            <v>177.68528459374991</v>
          </cell>
          <cell r="BK1434">
            <v>186.56954882343743</v>
          </cell>
          <cell r="CO1434">
            <v>195.89802626460931</v>
          </cell>
          <cell r="CW1434" t="str">
            <v>ZA RM</v>
          </cell>
        </row>
        <row r="1435">
          <cell r="AG1435">
            <v>692.80499999999995</v>
          </cell>
          <cell r="BK1435">
            <v>801.62594289598223</v>
          </cell>
          <cell r="CO1435">
            <v>841.75021439753425</v>
          </cell>
          <cell r="CW1435" t="str">
            <v>ZA RM</v>
          </cell>
        </row>
        <row r="1436">
          <cell r="AG1436">
            <v>1522.6425000000002</v>
          </cell>
          <cell r="BK1436">
            <v>1601.5576357919645</v>
          </cell>
          <cell r="CO1436">
            <v>1682.2363412950685</v>
          </cell>
          <cell r="CW1436" t="str">
            <v>ZA RM</v>
          </cell>
        </row>
        <row r="1437">
          <cell r="AG1437">
            <v>125.21000000000001</v>
          </cell>
          <cell r="BK1437">
            <v>131.94256789598222</v>
          </cell>
          <cell r="CO1437">
            <v>138.60817064753428</v>
          </cell>
          <cell r="CW1437" t="str">
            <v>ZA RM</v>
          </cell>
        </row>
        <row r="1438">
          <cell r="AG1438">
            <v>212.90850612644999</v>
          </cell>
          <cell r="BK1438">
            <v>223.90649932875473</v>
          </cell>
          <cell r="CO1438">
            <v>235.14479865194542</v>
          </cell>
          <cell r="CW1438" t="str">
            <v>ZA RM</v>
          </cell>
        </row>
        <row r="1439">
          <cell r="AG1439">
            <v>68</v>
          </cell>
          <cell r="BK1439">
            <v>71.58</v>
          </cell>
          <cell r="CO1439">
            <v>75.254040000000003</v>
          </cell>
          <cell r="CW1439" t="str">
            <v>ZA RM</v>
          </cell>
        </row>
        <row r="1440">
          <cell r="AG1440">
            <v>1246.5245314799997</v>
          </cell>
          <cell r="BK1440">
            <v>1308.8507580539999</v>
          </cell>
          <cell r="CO1440">
            <v>1374.2932959566997</v>
          </cell>
          <cell r="CW1440" t="str">
            <v>ZA RM</v>
          </cell>
        </row>
        <row r="1441">
          <cell r="AG1441">
            <v>353.18820000000005</v>
          </cell>
          <cell r="BK1441">
            <v>371.20017789598234</v>
          </cell>
          <cell r="CO1441">
            <v>389.80316114753435</v>
          </cell>
          <cell r="CW1441" t="str">
            <v>ZA RM</v>
          </cell>
        </row>
        <row r="1442">
          <cell r="AG1442">
            <v>233.21</v>
          </cell>
          <cell r="BK1442">
            <v>245.48256789598224</v>
          </cell>
          <cell r="CO1442">
            <v>257.88817064753431</v>
          </cell>
          <cell r="CW1442" t="str">
            <v>ZA RM</v>
          </cell>
        </row>
        <row r="1443">
          <cell r="AG1443">
            <v>840.40144443374982</v>
          </cell>
          <cell r="BK1443">
            <v>882.42151665543747</v>
          </cell>
          <cell r="CO1443">
            <v>926.54259248820938</v>
          </cell>
          <cell r="CW1443" t="str">
            <v>ZA RM</v>
          </cell>
        </row>
        <row r="1444">
          <cell r="AG1444">
            <v>1115.1560919899998</v>
          </cell>
          <cell r="BK1444">
            <v>1171.6190323814644</v>
          </cell>
          <cell r="CO1444">
            <v>1230.2859327140436</v>
          </cell>
          <cell r="CW1444" t="str">
            <v>ZA RM</v>
          </cell>
        </row>
        <row r="1445">
          <cell r="AG1445">
            <v>930.16499999999996</v>
          </cell>
          <cell r="BK1445">
            <v>978.22506789598231</v>
          </cell>
          <cell r="CO1445">
            <v>1027.6131706475344</v>
          </cell>
          <cell r="CW1445" t="str">
            <v>ZA RM</v>
          </cell>
        </row>
        <row r="1446">
          <cell r="AG1446">
            <v>112.27500000000001</v>
          </cell>
          <cell r="BK1446">
            <v>118.59388579196445</v>
          </cell>
          <cell r="CO1446">
            <v>124.60952879506857</v>
          </cell>
          <cell r="CW1446" t="str">
            <v>ZA RM</v>
          </cell>
        </row>
        <row r="1447">
          <cell r="AG1447">
            <v>819.48750000000007</v>
          </cell>
          <cell r="BK1447">
            <v>861.86256789598224</v>
          </cell>
          <cell r="CO1447">
            <v>905.32567064753425</v>
          </cell>
          <cell r="CW1447" t="str">
            <v>ZA RM</v>
          </cell>
        </row>
        <row r="1448">
          <cell r="AG1448">
            <v>310.22999999999996</v>
          </cell>
          <cell r="BK1448">
            <v>356.34756789598219</v>
          </cell>
          <cell r="CO1448">
            <v>393.62317064753421</v>
          </cell>
          <cell r="CW1448" t="str">
            <v>ZA VA</v>
          </cell>
        </row>
        <row r="1449">
          <cell r="AG1449">
            <v>848.58000000000015</v>
          </cell>
          <cell r="BK1449">
            <v>928.39800000000002</v>
          </cell>
          <cell r="CO1449">
            <v>974.78781984554473</v>
          </cell>
          <cell r="CW1449" t="str">
            <v>ZA VA</v>
          </cell>
        </row>
        <row r="1450">
          <cell r="AG1450">
            <v>355.42510272600003</v>
          </cell>
          <cell r="BK1450">
            <v>373.90149365426453</v>
          </cell>
          <cell r="CO1450">
            <v>392.68251705048368</v>
          </cell>
          <cell r="CW1450" t="str">
            <v>ZA VA</v>
          </cell>
        </row>
        <row r="1451">
          <cell r="AG1451">
            <v>1051.25779975</v>
          </cell>
          <cell r="BK1451">
            <v>1087.4238998750002</v>
          </cell>
          <cell r="CO1451">
            <v>1123.3079198455448</v>
          </cell>
          <cell r="CW1451" t="str">
            <v>ZA VA</v>
          </cell>
        </row>
        <row r="1452">
          <cell r="AG1452">
            <v>52.800000000000004</v>
          </cell>
          <cell r="BK1452">
            <v>57</v>
          </cell>
          <cell r="CO1452">
            <v>59.900000000000006</v>
          </cell>
          <cell r="CW1452" t="str">
            <v>ZA VA</v>
          </cell>
        </row>
        <row r="1453">
          <cell r="AG1453">
            <v>516.61233400000003</v>
          </cell>
          <cell r="BK1453">
            <v>585.48724576999996</v>
          </cell>
          <cell r="CO1453">
            <v>647.32546696530846</v>
          </cell>
          <cell r="CW1453" t="str">
            <v>ZA VA</v>
          </cell>
        </row>
        <row r="1454">
          <cell r="AG1454">
            <v>627.56648809935098</v>
          </cell>
          <cell r="BK1454">
            <v>713.63929375475038</v>
          </cell>
          <cell r="CO1454">
            <v>835.19231561092454</v>
          </cell>
          <cell r="CW1454" t="str">
            <v>ZA VA</v>
          </cell>
        </row>
        <row r="1455">
          <cell r="AG1455">
            <v>906.20681731661614</v>
          </cell>
          <cell r="BK1455">
            <v>1107.4410082555007</v>
          </cell>
          <cell r="CO1455">
            <v>1231.7808064585984</v>
          </cell>
          <cell r="CW1455" t="str">
            <v>ZA VA</v>
          </cell>
        </row>
        <row r="1456">
          <cell r="AG1456">
            <v>892.76475610000011</v>
          </cell>
          <cell r="BK1456">
            <v>1101.19432500175</v>
          </cell>
          <cell r="CO1456">
            <v>1228.921711441184</v>
          </cell>
          <cell r="CW1456" t="str">
            <v>ZA VA</v>
          </cell>
        </row>
        <row r="1457">
          <cell r="AG1457">
            <v>661.73013579999997</v>
          </cell>
          <cell r="BK1457">
            <v>753.09830684899987</v>
          </cell>
          <cell r="CO1457">
            <v>881.42080333261731</v>
          </cell>
          <cell r="CW1457" t="str">
            <v>ZA VA</v>
          </cell>
        </row>
        <row r="1458">
          <cell r="AG1458">
            <v>1261.2960651562503</v>
          </cell>
          <cell r="BK1458">
            <v>1434.5304749296879</v>
          </cell>
          <cell r="CO1458">
            <v>1569.0764021909736</v>
          </cell>
          <cell r="CW1458" t="str">
            <v>ZA VA</v>
          </cell>
        </row>
        <row r="1459">
          <cell r="AG1459">
            <v>2102.5860000000002</v>
          </cell>
          <cell r="BK1459">
            <v>2259.4850857919641</v>
          </cell>
          <cell r="CO1459">
            <v>2372.5452887950692</v>
          </cell>
          <cell r="CW1459" t="str">
            <v>ZA VA</v>
          </cell>
        </row>
        <row r="1460">
          <cell r="AG1460">
            <v>2217.3995</v>
          </cell>
          <cell r="BK1460">
            <v>2649.9493749999997</v>
          </cell>
          <cell r="CO1460">
            <v>2983.3067411727725</v>
          </cell>
          <cell r="CW1460" t="str">
            <v>ZA VA</v>
          </cell>
        </row>
        <row r="1461">
          <cell r="AG1461">
            <v>1043.9525685420001</v>
          </cell>
          <cell r="BK1461">
            <v>1096.5027648650826</v>
          </cell>
          <cell r="CO1461">
            <v>1151.3708774650895</v>
          </cell>
          <cell r="CW1461" t="str">
            <v>ZA VA</v>
          </cell>
        </row>
        <row r="1462">
          <cell r="AG1462">
            <v>2836.5560527284997</v>
          </cell>
          <cell r="BK1462">
            <v>3167.8505369014174</v>
          </cell>
          <cell r="CO1462">
            <v>3471.1421357910035</v>
          </cell>
          <cell r="CW1462" t="str">
            <v>ZA VA</v>
          </cell>
        </row>
        <row r="1463">
          <cell r="AG1463">
            <v>3806.0431149999999</v>
          </cell>
          <cell r="BK1463">
            <v>4227.4924265</v>
          </cell>
          <cell r="CO1463">
            <v>4516.9765592005451</v>
          </cell>
          <cell r="CW1463" t="str">
            <v>ZA VA</v>
          </cell>
        </row>
        <row r="1464">
          <cell r="AG1464">
            <v>3052.9876035065004</v>
          </cell>
          <cell r="BK1464">
            <v>3500.3122740500075</v>
          </cell>
          <cell r="CO1464">
            <v>3872.1442151930241</v>
          </cell>
          <cell r="CW1464" t="str">
            <v>ZA VA</v>
          </cell>
        </row>
        <row r="1465">
          <cell r="AG1465">
            <v>603.60117160000004</v>
          </cell>
          <cell r="BK1465">
            <v>685.95935319800003</v>
          </cell>
          <cell r="CO1465">
            <v>802.95698714839841</v>
          </cell>
          <cell r="CW1465" t="str">
            <v>ZA VA</v>
          </cell>
        </row>
        <row r="1466">
          <cell r="AG1466">
            <v>4822.5693499999998</v>
          </cell>
          <cell r="BK1466">
            <v>5924.7944349999998</v>
          </cell>
          <cell r="CO1466">
            <v>6412.2264935660896</v>
          </cell>
          <cell r="CW1466" t="str">
            <v>ZA VA</v>
          </cell>
        </row>
        <row r="1467">
          <cell r="AG1467">
            <v>1483.7845519</v>
          </cell>
          <cell r="BK1467">
            <v>1658.2688465420003</v>
          </cell>
          <cell r="CO1467">
            <v>1787.9442665808479</v>
          </cell>
          <cell r="CW1467" t="str">
            <v>ZA VA</v>
          </cell>
        </row>
        <row r="1468">
          <cell r="AG1468">
            <v>1882.6439286375</v>
          </cell>
          <cell r="BK1468">
            <v>2157.0982216210723</v>
          </cell>
          <cell r="CO1468">
            <v>2368.1590816690405</v>
          </cell>
          <cell r="CW1468" t="str">
            <v>ZA VA</v>
          </cell>
        </row>
        <row r="1469">
          <cell r="AG1469">
            <v>1398.4817836</v>
          </cell>
          <cell r="BK1469">
            <v>1604.0464600580001</v>
          </cell>
          <cell r="CO1469">
            <v>1787.8524909413995</v>
          </cell>
          <cell r="CW1469" t="str">
            <v>ZA VA</v>
          </cell>
        </row>
        <row r="1470">
          <cell r="AG1470">
            <v>1427.5840000000001</v>
          </cell>
          <cell r="BK1470">
            <v>1738.959488</v>
          </cell>
          <cell r="CO1470">
            <v>2149.9601948455447</v>
          </cell>
          <cell r="CW1470" t="str">
            <v>ZA VA</v>
          </cell>
        </row>
        <row r="1471">
          <cell r="AG1471">
            <v>171.59426775000003</v>
          </cell>
          <cell r="BK1471">
            <v>180.52654903348227</v>
          </cell>
          <cell r="CO1471">
            <v>189.59585084190934</v>
          </cell>
          <cell r="CW1471" t="str">
            <v>ZA VA</v>
          </cell>
        </row>
        <row r="1472">
          <cell r="AG1472">
            <v>995.05500000000006</v>
          </cell>
          <cell r="BK1472">
            <v>1047.0658414601494</v>
          </cell>
          <cell r="CO1472">
            <v>1099.821926377092</v>
          </cell>
          <cell r="CW1472" t="str">
            <v>ZA VA</v>
          </cell>
        </row>
        <row r="1473">
          <cell r="AG1473">
            <v>3062.3815000000004</v>
          </cell>
          <cell r="BK1473">
            <v>3304.5720200000001</v>
          </cell>
          <cell r="CO1473">
            <v>3565.362901445545</v>
          </cell>
          <cell r="CW1473" t="str">
            <v>ZA VA</v>
          </cell>
        </row>
        <row r="1474">
          <cell r="AG1474">
            <v>512.28150000000005</v>
          </cell>
          <cell r="BK1474">
            <v>593.66024829196454</v>
          </cell>
          <cell r="CO1474">
            <v>623.42920942006856</v>
          </cell>
          <cell r="CW1474" t="str">
            <v>ZA VA</v>
          </cell>
        </row>
        <row r="1475">
          <cell r="AG1475">
            <v>1344.3974999999998</v>
          </cell>
          <cell r="BK1475">
            <v>1442.4974999999999</v>
          </cell>
          <cell r="CO1475">
            <v>1533.8475000000001</v>
          </cell>
          <cell r="CW1475" t="str">
            <v>ZA VA</v>
          </cell>
        </row>
        <row r="1476">
          <cell r="AG1476">
            <v>2378.89525</v>
          </cell>
          <cell r="BK1476">
            <v>2655.4024249999998</v>
          </cell>
          <cell r="CO1476">
            <v>2876.3850135955449</v>
          </cell>
          <cell r="CW1476" t="str">
            <v>ZA VA</v>
          </cell>
        </row>
        <row r="1477">
          <cell r="AG1477">
            <v>2261.0140000000001</v>
          </cell>
          <cell r="BK1477">
            <v>2796.94625</v>
          </cell>
          <cell r="CO1477">
            <v>3199.1558573455445</v>
          </cell>
          <cell r="CW1477" t="str">
            <v>ZA VA</v>
          </cell>
        </row>
        <row r="1478">
          <cell r="AG1478">
            <v>1639.4601250000001</v>
          </cell>
          <cell r="BK1478">
            <v>1949.4030875000003</v>
          </cell>
          <cell r="CO1478">
            <v>2228.0020485955447</v>
          </cell>
          <cell r="CW1478" t="str">
            <v>ZA VA</v>
          </cell>
        </row>
        <row r="1479">
          <cell r="AG1479">
            <v>366.40306531799996</v>
          </cell>
          <cell r="BK1479">
            <v>385.42835437586444</v>
          </cell>
          <cell r="CO1479">
            <v>404.78572080816355</v>
          </cell>
          <cell r="CW1479" t="str">
            <v>ZA VA</v>
          </cell>
        </row>
        <row r="1480">
          <cell r="AG1480">
            <v>256.19273112524991</v>
          </cell>
          <cell r="BK1480">
            <v>269.70750347347695</v>
          </cell>
          <cell r="CO1480">
            <v>283.27882736065663</v>
          </cell>
          <cell r="CW1480" t="str">
            <v>ZA VA</v>
          </cell>
        </row>
        <row r="1481">
          <cell r="AG1481">
            <v>874.16674520000015</v>
          </cell>
          <cell r="BK1481">
            <v>1076.3851188685003</v>
          </cell>
          <cell r="CO1481">
            <v>1201.1417162858272</v>
          </cell>
          <cell r="CW1481" t="str">
            <v>ZA VA</v>
          </cell>
        </row>
        <row r="1482">
          <cell r="AG1482">
            <v>2192.5869054999994</v>
          </cell>
          <cell r="BK1482">
            <v>2406.8055960499996</v>
          </cell>
          <cell r="CO1482">
            <v>2572.8887076190449</v>
          </cell>
          <cell r="CW1482" t="str">
            <v>ZA VA</v>
          </cell>
        </row>
        <row r="1483">
          <cell r="AG1483">
            <v>229.47949410375</v>
          </cell>
          <cell r="BK1483">
            <v>241.30603670491971</v>
          </cell>
          <cell r="CO1483">
            <v>253.41431289691866</v>
          </cell>
          <cell r="CW1483" t="str">
            <v>ZA VA</v>
          </cell>
        </row>
        <row r="1484">
          <cell r="AG1484">
            <v>1012.4</v>
          </cell>
          <cell r="BK1484">
            <v>1224.4875</v>
          </cell>
          <cell r="CO1484">
            <v>1337.3218797683169</v>
          </cell>
          <cell r="CW1484" t="str">
            <v>ZA VA</v>
          </cell>
        </row>
        <row r="1485">
          <cell r="AG1485">
            <v>403.22612436000003</v>
          </cell>
          <cell r="BK1485">
            <v>427.52482761356453</v>
          </cell>
          <cell r="CO1485">
            <v>448.98701770774863</v>
          </cell>
          <cell r="CW1485" t="str">
            <v>ZA VA</v>
          </cell>
        </row>
        <row r="1486">
          <cell r="AG1486">
            <v>1643.1747499999997</v>
          </cell>
          <cell r="BK1486">
            <v>2043.0484374999996</v>
          </cell>
          <cell r="CO1486">
            <v>2343.5826630477718</v>
          </cell>
          <cell r="CW1486" t="str">
            <v>ZA VA</v>
          </cell>
        </row>
        <row r="1487">
          <cell r="AG1487">
            <v>2088.9812499999998</v>
          </cell>
          <cell r="BK1487">
            <v>2490.5374999999999</v>
          </cell>
          <cell r="CO1487">
            <v>2852.2720448455448</v>
          </cell>
          <cell r="CW1487" t="str">
            <v>ZA VA</v>
          </cell>
        </row>
        <row r="1488">
          <cell r="AG1488">
            <v>2088.9812499999998</v>
          </cell>
          <cell r="BK1488">
            <v>2490.5374999999999</v>
          </cell>
          <cell r="CO1488">
            <v>2852.2720448455448</v>
          </cell>
          <cell r="CW1488" t="str">
            <v>ZA VA</v>
          </cell>
        </row>
        <row r="1489">
          <cell r="AG1489">
            <v>1462.2872962199999</v>
          </cell>
          <cell r="BK1489">
            <v>1536.1067968229645</v>
          </cell>
          <cell r="CO1489">
            <v>1612.9980853776185</v>
          </cell>
          <cell r="CW1489" t="str">
            <v>ZA VA</v>
          </cell>
        </row>
        <row r="1490">
          <cell r="AG1490">
            <v>589.67930000000001</v>
          </cell>
          <cell r="BK1490">
            <v>646.12723000000005</v>
          </cell>
          <cell r="CO1490">
            <v>693.09473217277241</v>
          </cell>
          <cell r="CW1490" t="str">
            <v>ZA VA</v>
          </cell>
        </row>
        <row r="1491">
          <cell r="AG1491">
            <v>490.75732149999999</v>
          </cell>
          <cell r="BK1491">
            <v>555.62470633250007</v>
          </cell>
          <cell r="CO1491">
            <v>613.88702494323252</v>
          </cell>
          <cell r="CW1491" t="str">
            <v>ZA VA</v>
          </cell>
        </row>
        <row r="1492">
          <cell r="AG1492">
            <v>704.59245969299991</v>
          </cell>
          <cell r="BK1492">
            <v>740.52721846961435</v>
          </cell>
          <cell r="CO1492">
            <v>850.91797418642591</v>
          </cell>
          <cell r="CW1492" t="str">
            <v>ZA VA</v>
          </cell>
        </row>
        <row r="1493">
          <cell r="AG1493">
            <v>1790.9338</v>
          </cell>
          <cell r="BK1493">
            <v>2048.1472699999999</v>
          </cell>
          <cell r="CO1493">
            <v>2246.158656845545</v>
          </cell>
          <cell r="CW1493" t="str">
            <v>ZA VA</v>
          </cell>
        </row>
        <row r="1494">
          <cell r="AG1494">
            <v>728.55839345499987</v>
          </cell>
          <cell r="BK1494">
            <v>840.02734243533939</v>
          </cell>
          <cell r="CO1494">
            <v>882.11465827061215</v>
          </cell>
          <cell r="CW1494" t="str">
            <v>ZA VA</v>
          </cell>
        </row>
        <row r="1495">
          <cell r="AG1495">
            <v>1715.4461249999997</v>
          </cell>
          <cell r="BK1495">
            <v>2260.8595687500001</v>
          </cell>
          <cell r="CO1495">
            <v>2580.657482580817</v>
          </cell>
          <cell r="CW1495" t="str">
            <v>ZA VA</v>
          </cell>
        </row>
        <row r="1496">
          <cell r="AG1496">
            <v>615.73064946</v>
          </cell>
          <cell r="BK1496">
            <v>676.1562823019824</v>
          </cell>
          <cell r="CO1496">
            <v>782.41239978908436</v>
          </cell>
          <cell r="CW1496" t="str">
            <v>ZA VA</v>
          </cell>
        </row>
        <row r="1497">
          <cell r="AG1497">
            <v>930.16499999999996</v>
          </cell>
          <cell r="BK1497">
            <v>978.22506789598231</v>
          </cell>
          <cell r="CO1497">
            <v>1027.6131706475344</v>
          </cell>
          <cell r="CW1497" t="str">
            <v>ZA VA</v>
          </cell>
        </row>
        <row r="1498">
          <cell r="AG1498">
            <v>510.30168255726699</v>
          </cell>
          <cell r="BK1498">
            <v>578.19844335364337</v>
          </cell>
          <cell r="CO1498">
            <v>639.16386377949073</v>
          </cell>
          <cell r="CW1498" t="str">
            <v>ZA VA</v>
          </cell>
        </row>
        <row r="1499">
          <cell r="AG1499">
            <v>730.81396304409998</v>
          </cell>
          <cell r="BK1499">
            <v>880.60164507907541</v>
          </cell>
          <cell r="CO1499">
            <v>977.77846651109724</v>
          </cell>
          <cell r="CW1499" t="str">
            <v>ZA VA</v>
          </cell>
        </row>
        <row r="1500">
          <cell r="AG1500">
            <v>1421.9445799999999</v>
          </cell>
          <cell r="BK1500">
            <v>1496.9164000000001</v>
          </cell>
          <cell r="CO1500">
            <v>1575.5309599227724</v>
          </cell>
          <cell r="CW1500" t="str">
            <v>ZA VA</v>
          </cell>
        </row>
        <row r="1501">
          <cell r="AG1501">
            <v>845.78198004000001</v>
          </cell>
          <cell r="BK1501">
            <v>867.21464861999993</v>
          </cell>
          <cell r="CO1501">
            <v>888.64731720000009</v>
          </cell>
          <cell r="CW1501" t="str">
            <v>ZA VA</v>
          </cell>
        </row>
        <row r="1502">
          <cell r="AG1502">
            <v>641.71295426149993</v>
          </cell>
          <cell r="BK1502">
            <v>691.36459055961677</v>
          </cell>
          <cell r="CO1502">
            <v>732.11248504768571</v>
          </cell>
          <cell r="CW1502" t="str">
            <v>ZA VA</v>
          </cell>
        </row>
        <row r="1503">
          <cell r="AG1503">
            <v>424.87199999999996</v>
          </cell>
          <cell r="BK1503">
            <v>659.226</v>
          </cell>
          <cell r="CO1503">
            <v>859.86</v>
          </cell>
          <cell r="CW1503" t="str">
            <v>ZA VA</v>
          </cell>
        </row>
        <row r="1504">
          <cell r="AG1504">
            <v>238.94499999999999</v>
          </cell>
          <cell r="BK1504">
            <v>284.16499999999996</v>
          </cell>
          <cell r="CO1504">
            <v>319.33791984554477</v>
          </cell>
          <cell r="CW1504" t="str">
            <v>ZA VA</v>
          </cell>
        </row>
        <row r="1505">
          <cell r="AG1505">
            <v>2381.7869702499997</v>
          </cell>
          <cell r="BK1505">
            <v>2739.7639506387495</v>
          </cell>
          <cell r="CO1505">
            <v>3059.5669592211025</v>
          </cell>
          <cell r="CW1505" t="str">
            <v>ZA VA</v>
          </cell>
        </row>
        <row r="1506">
          <cell r="AG1506">
            <v>3996.6675849999997</v>
          </cell>
          <cell r="BK1506">
            <v>4386.7740935000002</v>
          </cell>
          <cell r="CO1506">
            <v>4689.5564948905458</v>
          </cell>
          <cell r="CW1506" t="str">
            <v>ZA VA</v>
          </cell>
        </row>
        <row r="1507">
          <cell r="AG1507">
            <v>2805.3634750000001</v>
          </cell>
          <cell r="BK1507">
            <v>3080.8598225000005</v>
          </cell>
          <cell r="CO1507">
            <v>3294.1267299205451</v>
          </cell>
          <cell r="CW1507" t="str">
            <v>ZA VA</v>
          </cell>
        </row>
        <row r="1508">
          <cell r="AG1508">
            <v>444.72570048</v>
          </cell>
          <cell r="BK1508">
            <v>467.66712129596448</v>
          </cell>
          <cell r="CO1508">
            <v>491.13642607426857</v>
          </cell>
          <cell r="CW1508" t="str">
            <v>ZA VA</v>
          </cell>
        </row>
        <row r="1509">
          <cell r="AG1509">
            <v>2276.4186346933748</v>
          </cell>
          <cell r="BK1509">
            <v>2606.6904308550875</v>
          </cell>
          <cell r="CO1509">
            <v>2904.7625329870157</v>
          </cell>
          <cell r="CW1509" t="str">
            <v>ZA VA</v>
          </cell>
        </row>
        <row r="1510">
          <cell r="AG1510">
            <v>1394.98559</v>
          </cell>
          <cell r="BK1510">
            <v>1531.9641490000001</v>
          </cell>
          <cell r="CO1510">
            <v>1638.0049993527725</v>
          </cell>
          <cell r="CW1510" t="str">
            <v>ZA VA</v>
          </cell>
        </row>
        <row r="1511">
          <cell r="AG1511">
            <v>43.040703339124661</v>
          </cell>
          <cell r="BK1511">
            <v>51.618210054395064</v>
          </cell>
          <cell r="CO1511">
            <v>61.880584160164993</v>
          </cell>
          <cell r="CW1511" t="str">
            <v>BG VA</v>
          </cell>
        </row>
        <row r="1512">
          <cell r="AG1512">
            <v>2325</v>
          </cell>
          <cell r="BK1512">
            <v>3099</v>
          </cell>
          <cell r="CO1512">
            <v>3142</v>
          </cell>
          <cell r="CW1512" t="str">
            <v>RU VA</v>
          </cell>
        </row>
        <row r="1513">
          <cell r="AG1513">
            <v>0</v>
          </cell>
          <cell r="BK1513">
            <v>0</v>
          </cell>
          <cell r="CO1513">
            <v>0</v>
          </cell>
          <cell r="CW1513" t="str">
            <v>ID VA</v>
          </cell>
        </row>
        <row r="1514">
          <cell r="AG1514">
            <v>0</v>
          </cell>
          <cell r="BK1514">
            <v>0</v>
          </cell>
          <cell r="CO1514">
            <v>0</v>
          </cell>
          <cell r="CW1514" t="str">
            <v>ID VA</v>
          </cell>
        </row>
        <row r="1515">
          <cell r="AG1515">
            <v>0</v>
          </cell>
          <cell r="BK1515">
            <v>0</v>
          </cell>
          <cell r="CO1515">
            <v>0</v>
          </cell>
          <cell r="CW1515" t="str">
            <v>ID VA</v>
          </cell>
        </row>
        <row r="1516">
          <cell r="AG1516">
            <v>196481.34196913842</v>
          </cell>
          <cell r="BK1516">
            <v>213230.33746986199</v>
          </cell>
          <cell r="CO1516">
            <v>221347.97793005203</v>
          </cell>
          <cell r="CW1516" t="str">
            <v>PL VA</v>
          </cell>
        </row>
        <row r="1517">
          <cell r="AG1517">
            <v>266487.64960526687</v>
          </cell>
          <cell r="BK1517">
            <v>288777.91668317543</v>
          </cell>
          <cell r="CO1517">
            <v>299680.97652401507</v>
          </cell>
          <cell r="CW1517" t="str">
            <v>PL VA</v>
          </cell>
        </row>
        <row r="1518">
          <cell r="AG1518">
            <v>240589.37303509272</v>
          </cell>
          <cell r="BK1518">
            <v>262068.3459649031</v>
          </cell>
          <cell r="CO1518">
            <v>272466.21458535898</v>
          </cell>
          <cell r="CW1518" t="str">
            <v>PL VA</v>
          </cell>
        </row>
        <row r="1519">
          <cell r="AG1519">
            <v>193007.39085706061</v>
          </cell>
          <cell r="BK1519">
            <v>210131.80579399556</v>
          </cell>
          <cell r="CO1519">
            <v>218440.24710444052</v>
          </cell>
          <cell r="CW1519" t="str">
            <v>PL VA</v>
          </cell>
        </row>
        <row r="1520">
          <cell r="AG1520">
            <v>349027.90956268017</v>
          </cell>
          <cell r="BK1520">
            <v>376346.66394422401</v>
          </cell>
          <cell r="CO1520">
            <v>389681.04805308778</v>
          </cell>
          <cell r="CW1520" t="str">
            <v>PL VA</v>
          </cell>
        </row>
        <row r="1521">
          <cell r="AG1521">
            <v>161169.52335315515</v>
          </cell>
          <cell r="BK1521">
            <v>175039.48730826785</v>
          </cell>
          <cell r="CO1521">
            <v>181909.91426033154</v>
          </cell>
          <cell r="CW1521" t="str">
            <v>PL VA</v>
          </cell>
        </row>
        <row r="1522">
          <cell r="AG1522">
            <v>92127.335157384368</v>
          </cell>
          <cell r="BK1522">
            <v>101490.33040440081</v>
          </cell>
          <cell r="CO1522">
            <v>105898.39990538995</v>
          </cell>
          <cell r="CW1522" t="str">
            <v>PL VA</v>
          </cell>
        </row>
        <row r="1523">
          <cell r="AG1523">
            <v>141473.70747308031</v>
          </cell>
          <cell r="BK1523">
            <v>154548.5033728506</v>
          </cell>
          <cell r="CO1523">
            <v>161118.10267591025</v>
          </cell>
          <cell r="CW1523" t="str">
            <v>PL VA</v>
          </cell>
        </row>
        <row r="1524">
          <cell r="AG1524">
            <v>123813.73949600731</v>
          </cell>
          <cell r="BK1524">
            <v>136220.98401062412</v>
          </cell>
          <cell r="CO1524">
            <v>142156.16559396565</v>
          </cell>
          <cell r="CW1524" t="str">
            <v>PL VA</v>
          </cell>
        </row>
        <row r="1525">
          <cell r="AG1525">
            <v>90449.59137210132</v>
          </cell>
          <cell r="BK1525">
            <v>97338.279192590955</v>
          </cell>
          <cell r="CO1525">
            <v>100504.68330888091</v>
          </cell>
          <cell r="CW1525" t="str">
            <v>PL VA</v>
          </cell>
        </row>
        <row r="1526">
          <cell r="AG1526">
            <v>170418.44097464817</v>
          </cell>
          <cell r="BK1526">
            <v>177674.19935406058</v>
          </cell>
          <cell r="CO1526">
            <v>183465.90611355245</v>
          </cell>
          <cell r="CW1526" t="str">
            <v>SK VA</v>
          </cell>
        </row>
        <row r="1527">
          <cell r="AG1527">
            <v>157554.48016612235</v>
          </cell>
          <cell r="BK1527">
            <v>164741.32849561569</v>
          </cell>
          <cell r="CO1527">
            <v>170478.02972969686</v>
          </cell>
          <cell r="CW1527" t="str">
            <v>SK VA</v>
          </cell>
        </row>
        <row r="1528">
          <cell r="AG1528">
            <v>125637.1506779249</v>
          </cell>
          <cell r="BK1528">
            <v>132725.32627366495</v>
          </cell>
          <cell r="CO1528">
            <v>138383.26475006135</v>
          </cell>
          <cell r="CW1528" t="str">
            <v>SK VA</v>
          </cell>
        </row>
        <row r="1529">
          <cell r="AG1529">
            <v>82537.174709831161</v>
          </cell>
          <cell r="BK1529">
            <v>87275.698226363849</v>
          </cell>
          <cell r="CO1529">
            <v>91058.092463551293</v>
          </cell>
          <cell r="CW1529" t="str">
            <v>SK VA</v>
          </cell>
        </row>
        <row r="1530">
          <cell r="AG1530">
            <v>85280.749557055169</v>
          </cell>
          <cell r="BK1530">
            <v>90244.605602550524</v>
          </cell>
          <cell r="CO1530">
            <v>94206.865246340996</v>
          </cell>
          <cell r="CW1530" t="str">
            <v>SK VA</v>
          </cell>
        </row>
        <row r="1531">
          <cell r="AG1531">
            <v>113828.49942506611</v>
          </cell>
          <cell r="BK1531">
            <v>120162.90086327725</v>
          </cell>
          <cell r="CO1531">
            <v>125219.16014157944</v>
          </cell>
          <cell r="CW1531" t="str">
            <v>SK VA</v>
          </cell>
        </row>
        <row r="1532">
          <cell r="AG1532">
            <v>102810.46569245309</v>
          </cell>
          <cell r="BK1532">
            <v>108787.43356710779</v>
          </cell>
          <cell r="CO1532">
            <v>113558.38147230896</v>
          </cell>
          <cell r="CW1532" t="str">
            <v>SK VA</v>
          </cell>
        </row>
        <row r="1533">
          <cell r="AG1533">
            <v>141592.863803655</v>
          </cell>
          <cell r="BK1533">
            <v>148733.39716777392</v>
          </cell>
          <cell r="CO1533">
            <v>154433.12877249339</v>
          </cell>
          <cell r="CW1533" t="str">
            <v>SK VA</v>
          </cell>
        </row>
        <row r="1534">
          <cell r="AG1534">
            <v>111627.37095100534</v>
          </cell>
          <cell r="BK1534">
            <v>117891.03319831309</v>
          </cell>
          <cell r="CO1534">
            <v>122890.82689042947</v>
          </cell>
          <cell r="CW1534" t="str">
            <v>SK VA</v>
          </cell>
        </row>
        <row r="1535">
          <cell r="AG1535">
            <v>180.95336452023091</v>
          </cell>
          <cell r="BK1535">
            <v>185.3333645202309</v>
          </cell>
          <cell r="CO1535">
            <v>189.84476452023091</v>
          </cell>
          <cell r="CW1535" t="str">
            <v>OM VA</v>
          </cell>
        </row>
        <row r="1536">
          <cell r="AG1536">
            <v>38.195193284473199</v>
          </cell>
          <cell r="BK1536">
            <v>41.845193284473204</v>
          </cell>
          <cell r="CO1536">
            <v>49.145193284473201</v>
          </cell>
          <cell r="CW1536" t="str">
            <v>OM VA</v>
          </cell>
        </row>
        <row r="1537">
          <cell r="AG1537">
            <v>80.616310894569182</v>
          </cell>
          <cell r="BK1537">
            <v>87.099623394569193</v>
          </cell>
          <cell r="CO1537">
            <v>100.06624839456919</v>
          </cell>
          <cell r="CW1537" t="str">
            <v>OM VA</v>
          </cell>
        </row>
        <row r="1538">
          <cell r="AG1538">
            <v>14.038460984563649</v>
          </cell>
          <cell r="BK1538">
            <v>14.64326098456365</v>
          </cell>
          <cell r="CO1538">
            <v>15.308540984563653</v>
          </cell>
          <cell r="CW1538" t="str">
            <v>OM VA</v>
          </cell>
        </row>
        <row r="1539">
          <cell r="AG1539">
            <v>13.703756439784801</v>
          </cell>
          <cell r="BK1539">
            <v>13.703756439784801</v>
          </cell>
          <cell r="CO1539">
            <v>13.703756439784801</v>
          </cell>
          <cell r="CW1539" t="str">
            <v>OM VA</v>
          </cell>
        </row>
        <row r="1540">
          <cell r="AG1540">
            <v>40.293238944055005</v>
          </cell>
          <cell r="BK1540">
            <v>40.293238944055005</v>
          </cell>
          <cell r="CO1540">
            <v>40.293238944055005</v>
          </cell>
          <cell r="CW1540" t="str">
            <v>OM VA</v>
          </cell>
        </row>
        <row r="1541">
          <cell r="AG1541">
            <v>52.803454801328442</v>
          </cell>
          <cell r="BK1541">
            <v>54.183454801328445</v>
          </cell>
          <cell r="CO1541">
            <v>55.701454801328445</v>
          </cell>
          <cell r="CW1541" t="str">
            <v>OM VA</v>
          </cell>
        </row>
        <row r="1542">
          <cell r="AG1542">
            <v>72.466868696781802</v>
          </cell>
          <cell r="BK1542">
            <v>73.366868696781808</v>
          </cell>
          <cell r="CO1542">
            <v>74.356868696781802</v>
          </cell>
          <cell r="CW1542" t="str">
            <v>OM VA</v>
          </cell>
        </row>
        <row r="1543">
          <cell r="AG1543">
            <v>38.067</v>
          </cell>
          <cell r="BK1543">
            <v>38.578199999999995</v>
          </cell>
          <cell r="CO1543">
            <v>39.140519999999995</v>
          </cell>
          <cell r="CW1543" t="str">
            <v>OM VA</v>
          </cell>
        </row>
        <row r="1544">
          <cell r="AG1544">
            <v>42.7404432962337</v>
          </cell>
          <cell r="BK1544">
            <v>42.7404432962337</v>
          </cell>
          <cell r="CO1544">
            <v>42.7404432962337</v>
          </cell>
          <cell r="CW1544" t="str">
            <v>OM VA</v>
          </cell>
        </row>
        <row r="1545">
          <cell r="AG1545">
            <v>602.53369999999995</v>
          </cell>
          <cell r="BK1545">
            <v>614.37410020566222</v>
          </cell>
          <cell r="CO1545">
            <v>618.05413154965026</v>
          </cell>
          <cell r="CW1545" t="str">
            <v>CA VA</v>
          </cell>
        </row>
        <row r="1546">
          <cell r="AG1546">
            <v>547.57125199999996</v>
          </cell>
          <cell r="BK1546">
            <v>560.62368171095522</v>
          </cell>
          <cell r="CO1546">
            <v>564.68041540383729</v>
          </cell>
          <cell r="CW1546" t="str">
            <v>CA VA</v>
          </cell>
        </row>
        <row r="1547">
          <cell r="AG1547">
            <v>348.60958200000005</v>
          </cell>
          <cell r="BK1547">
            <v>356.00262271580618</v>
          </cell>
          <cell r="CO1547">
            <v>358.30040159903484</v>
          </cell>
          <cell r="CW1547" t="str">
            <v>CA VA</v>
          </cell>
        </row>
        <row r="1548">
          <cell r="AG1548">
            <v>242.61455799999999</v>
          </cell>
          <cell r="BK1548">
            <v>249.58945277731107</v>
          </cell>
          <cell r="CO1548">
            <v>251.75727066823413</v>
          </cell>
          <cell r="CW1548" t="str">
            <v>CA VA</v>
          </cell>
        </row>
        <row r="1549">
          <cell r="AG1549">
            <v>181.53883400000004</v>
          </cell>
          <cell r="BK1549">
            <v>188.11466657840256</v>
          </cell>
          <cell r="CO1549">
            <v>190.1584547596303</v>
          </cell>
          <cell r="CW1549" t="str">
            <v>CA VA</v>
          </cell>
        </row>
        <row r="1550">
          <cell r="AG1550">
            <v>205.33409999999998</v>
          </cell>
          <cell r="BK1550">
            <v>210.64574085157304</v>
          </cell>
          <cell r="CO1550">
            <v>212.29661451143872</v>
          </cell>
          <cell r="CW1550" t="str">
            <v>CA VA</v>
          </cell>
        </row>
        <row r="1551">
          <cell r="AG1551">
            <v>353.778368</v>
          </cell>
          <cell r="BK1551">
            <v>358.30842369473078</v>
          </cell>
          <cell r="CO1551">
            <v>359.71637838013481</v>
          </cell>
          <cell r="CW1551" t="str">
            <v>CA VA</v>
          </cell>
        </row>
        <row r="1552">
          <cell r="AG1552">
            <v>347.04233200000004</v>
          </cell>
          <cell r="BK1552">
            <v>357.67748802999989</v>
          </cell>
          <cell r="CO1552">
            <v>360.98292592557766</v>
          </cell>
          <cell r="CW1552" t="str">
            <v>CA VA</v>
          </cell>
        </row>
        <row r="1553">
          <cell r="AG1553">
            <v>301.17672600000003</v>
          </cell>
          <cell r="BK1553">
            <v>310.60791010364329</v>
          </cell>
          <cell r="CO1553">
            <v>313.53914996965153</v>
          </cell>
          <cell r="CW1553" t="str">
            <v>CA VA</v>
          </cell>
        </row>
        <row r="1554">
          <cell r="AG1554">
            <v>315.84133400000007</v>
          </cell>
          <cell r="BK1554">
            <v>324.70085408225259</v>
          </cell>
          <cell r="CO1554">
            <v>327.4544190825124</v>
          </cell>
          <cell r="CW1554" t="str">
            <v>CA VA</v>
          </cell>
        </row>
        <row r="1555">
          <cell r="AG1555">
            <v>295.59606400000001</v>
          </cell>
          <cell r="BK1555">
            <v>304.35592455330084</v>
          </cell>
          <cell r="CO1555">
            <v>307.07851507770687</v>
          </cell>
          <cell r="CW1555" t="str">
            <v>CA VA</v>
          </cell>
        </row>
        <row r="1556">
          <cell r="AG1556">
            <v>180.98142200000001</v>
          </cell>
          <cell r="BK1556">
            <v>187.52841692747182</v>
          </cell>
          <cell r="CO1556">
            <v>189.56324228164402</v>
          </cell>
          <cell r="CW1556" t="str">
            <v>CA VA</v>
          </cell>
        </row>
        <row r="1557">
          <cell r="AG1557">
            <v>254.59689399999999</v>
          </cell>
          <cell r="BK1557">
            <v>261.15364283881598</v>
          </cell>
          <cell r="CO1557">
            <v>263.19149973743339</v>
          </cell>
          <cell r="CW1557" t="str">
            <v>CA VA</v>
          </cell>
        </row>
        <row r="1558">
          <cell r="AG1558">
            <v>355.96826799999997</v>
          </cell>
          <cell r="BK1558">
            <v>365.27137900686284</v>
          </cell>
          <cell r="CO1558">
            <v>368.16281337624207</v>
          </cell>
          <cell r="CW1558" t="str">
            <v>CA VA</v>
          </cell>
        </row>
        <row r="1559">
          <cell r="AG1559">
            <v>233.22896599999999</v>
          </cell>
          <cell r="BK1559">
            <v>239.03848041322945</v>
          </cell>
          <cell r="CO1559">
            <v>240.84409464608373</v>
          </cell>
          <cell r="CW1559" t="str">
            <v>CA VA</v>
          </cell>
        </row>
        <row r="1560">
          <cell r="AG1560">
            <v>329.97795800000006</v>
          </cell>
          <cell r="BK1560">
            <v>338.74036305191237</v>
          </cell>
          <cell r="CO1560">
            <v>341.46374441399973</v>
          </cell>
          <cell r="CW1560" t="str">
            <v>CA VA</v>
          </cell>
        </row>
        <row r="1561">
          <cell r="AG1561">
            <v>253.36728599999995</v>
          </cell>
          <cell r="BK1561">
            <v>259.11318794794113</v>
          </cell>
          <cell r="CO1561">
            <v>260.89903123876115</v>
          </cell>
          <cell r="CW1561" t="str">
            <v>CA VA</v>
          </cell>
        </row>
        <row r="1562">
          <cell r="AG1562">
            <v>148.82032000000004</v>
          </cell>
          <cell r="BK1562">
            <v>153.07175309676805</v>
          </cell>
          <cell r="CO1562">
            <v>154.39311105606177</v>
          </cell>
          <cell r="CW1562" t="str">
            <v>CA VA</v>
          </cell>
        </row>
        <row r="1563">
          <cell r="AG1563">
            <v>303.47297999999995</v>
          </cell>
          <cell r="BK1563">
            <v>308.38337999999999</v>
          </cell>
          <cell r="CO1563">
            <v>310.98589199999998</v>
          </cell>
          <cell r="CW1563" t="str">
            <v>CA VA</v>
          </cell>
        </row>
        <row r="1564">
          <cell r="AG1564">
            <v>380.17927564000001</v>
          </cell>
          <cell r="BK1564">
            <v>390.83635040512269</v>
          </cell>
          <cell r="CO1564">
            <v>394.14860070829411</v>
          </cell>
          <cell r="CW1564" t="str">
            <v>CA VA</v>
          </cell>
        </row>
        <row r="1565">
          <cell r="AG1565">
            <v>346.26872115999998</v>
          </cell>
          <cell r="BK1565">
            <v>358.07520107875496</v>
          </cell>
          <cell r="CO1565">
            <v>361.74468989741888</v>
          </cell>
          <cell r="CW1565" t="str">
            <v>CA VA</v>
          </cell>
        </row>
        <row r="1566">
          <cell r="AG1566">
            <v>389.31949564000001</v>
          </cell>
          <cell r="BK1566">
            <v>400.66676565350082</v>
          </cell>
          <cell r="CO1566">
            <v>404.1935306777446</v>
          </cell>
          <cell r="CW1566" t="str">
            <v>CA VA</v>
          </cell>
        </row>
        <row r="1567">
          <cell r="AG1567">
            <v>524.5496644000001</v>
          </cell>
          <cell r="BK1567">
            <v>537.3458843049292</v>
          </cell>
          <cell r="CO1567">
            <v>541.32298723361089</v>
          </cell>
          <cell r="CW1567" t="str">
            <v>CA VA</v>
          </cell>
        </row>
        <row r="1568">
          <cell r="AG1568">
            <v>438.99169548000009</v>
          </cell>
          <cell r="BK1568">
            <v>449.81717788572695</v>
          </cell>
          <cell r="CO1568">
            <v>453.18176978084006</v>
          </cell>
          <cell r="CW1568" t="str">
            <v>CA VA</v>
          </cell>
        </row>
        <row r="1569">
          <cell r="AG1569">
            <v>607.32113912000011</v>
          </cell>
          <cell r="BK1569">
            <v>628.09049453419254</v>
          </cell>
          <cell r="CO1569">
            <v>634.54567152070229</v>
          </cell>
          <cell r="CW1569" t="str">
            <v>CA VA</v>
          </cell>
        </row>
        <row r="1570">
          <cell r="AG1570">
            <v>341.43679512000006</v>
          </cell>
          <cell r="BK1570">
            <v>352.61243658173748</v>
          </cell>
          <cell r="CO1570">
            <v>356.08585894534133</v>
          </cell>
          <cell r="CW1570" t="str">
            <v>CA VA</v>
          </cell>
        </row>
        <row r="1571">
          <cell r="AG1571">
            <v>301.0136040000001</v>
          </cell>
          <cell r="BK1571">
            <v>312.67790369758916</v>
          </cell>
          <cell r="CO1571">
            <v>316.30320248371208</v>
          </cell>
          <cell r="CW1571" t="str">
            <v>CA VA</v>
          </cell>
        </row>
        <row r="1572">
          <cell r="AG1572">
            <v>247.36843503999998</v>
          </cell>
          <cell r="BK1572">
            <v>254.08449493688403</v>
          </cell>
          <cell r="CO1572">
            <v>256.17186618273223</v>
          </cell>
          <cell r="CW1572" t="str">
            <v>CA VA</v>
          </cell>
        </row>
        <row r="1573">
          <cell r="AG1573">
            <v>462.66685852000001</v>
          </cell>
          <cell r="BK1573">
            <v>473.28344183055128</v>
          </cell>
          <cell r="CO1573">
            <v>476.58310727008643</v>
          </cell>
          <cell r="CW1573" t="str">
            <v>CA VA</v>
          </cell>
        </row>
        <row r="1574">
          <cell r="AG1574">
            <v>414.21739583999994</v>
          </cell>
          <cell r="BK1574">
            <v>424.69271918971651</v>
          </cell>
          <cell r="CO1574">
            <v>427.94848061633888</v>
          </cell>
          <cell r="CW1574" t="str">
            <v>CA VA</v>
          </cell>
        </row>
        <row r="1575">
          <cell r="AG1575">
            <v>370.61200700000006</v>
          </cell>
          <cell r="BK1575">
            <v>381.50558867023369</v>
          </cell>
          <cell r="CO1575">
            <v>384.89134601782598</v>
          </cell>
          <cell r="CW1575" t="str">
            <v>CA VA</v>
          </cell>
        </row>
        <row r="1576">
          <cell r="AG1576">
            <v>4691352.7200000007</v>
          </cell>
          <cell r="BK1576">
            <v>5492781.2100000009</v>
          </cell>
          <cell r="CO1576">
            <v>6063107.4400000004</v>
          </cell>
          <cell r="CW1576" t="str">
            <v>PK VA</v>
          </cell>
        </row>
        <row r="1577">
          <cell r="AG1577">
            <v>4712226.8900000006</v>
          </cell>
          <cell r="BK1577">
            <v>4718698.21</v>
          </cell>
          <cell r="CO1577">
            <v>4356044.6900000004</v>
          </cell>
          <cell r="CW1577" t="str">
            <v>PK VA</v>
          </cell>
        </row>
        <row r="1578">
          <cell r="AG1578">
            <v>4346259.0600000005</v>
          </cell>
          <cell r="BK1578">
            <v>5997794.2043478265</v>
          </cell>
          <cell r="CO1578">
            <v>5837182.9800000004</v>
          </cell>
          <cell r="CW1578" t="str">
            <v>PK VA</v>
          </cell>
        </row>
        <row r="1579">
          <cell r="AG1579">
            <v>4244038.0999999996</v>
          </cell>
          <cell r="BK1579">
            <v>4929757.63</v>
          </cell>
          <cell r="CO1579">
            <v>4531135.16</v>
          </cell>
          <cell r="CW1579" t="str">
            <v>PK VA</v>
          </cell>
        </row>
        <row r="1580">
          <cell r="AG1580">
            <v>4757848.05</v>
          </cell>
          <cell r="BK1580">
            <v>5671455.6543478267</v>
          </cell>
          <cell r="CO1580">
            <v>27002913.240000006</v>
          </cell>
          <cell r="CW1580" t="str">
            <v>PK VA</v>
          </cell>
        </row>
        <row r="1581">
          <cell r="AG1581">
            <v>5663007.0399999982</v>
          </cell>
          <cell r="BK1581">
            <v>6970382.8599999994</v>
          </cell>
          <cell r="CO1581">
            <v>6808991.5099999998</v>
          </cell>
          <cell r="CW1581" t="str">
            <v>PK VA</v>
          </cell>
        </row>
        <row r="1582">
          <cell r="AG1582">
            <v>6839906.4100000001</v>
          </cell>
          <cell r="BK1582">
            <v>7083055.2443478266</v>
          </cell>
          <cell r="CO1582">
            <v>6186595.3000000007</v>
          </cell>
          <cell r="CW1582" t="str">
            <v>PK VA</v>
          </cell>
        </row>
        <row r="1583">
          <cell r="AG1583">
            <v>4515264.7799999993</v>
          </cell>
          <cell r="BK1583">
            <v>3967572.0143478261</v>
          </cell>
          <cell r="CO1583">
            <v>4028179.4800000004</v>
          </cell>
          <cell r="CW1583" t="str">
            <v>PK VA</v>
          </cell>
        </row>
        <row r="1584">
          <cell r="AG1584">
            <v>1874540.4499999995</v>
          </cell>
          <cell r="BK1584">
            <v>2173898.1</v>
          </cell>
          <cell r="CO1584">
            <v>2073551.91</v>
          </cell>
          <cell r="CW1584" t="str">
            <v>PK VA</v>
          </cell>
        </row>
        <row r="1585">
          <cell r="AG1585">
            <v>5335652.75</v>
          </cell>
          <cell r="BK1585">
            <v>11591109.17</v>
          </cell>
          <cell r="CO1585">
            <v>7824693.1200000001</v>
          </cell>
          <cell r="CW1585" t="str">
            <v>PK VA</v>
          </cell>
        </row>
        <row r="1586">
          <cell r="AG1586">
            <v>6256924.9000000004</v>
          </cell>
          <cell r="BK1586">
            <v>6668520.0843478264</v>
          </cell>
          <cell r="CO1586">
            <v>5843145.1500000004</v>
          </cell>
          <cell r="CW1586" t="str">
            <v>PK VA</v>
          </cell>
        </row>
        <row r="1587">
          <cell r="AG1587">
            <v>17676756.949999999</v>
          </cell>
          <cell r="BK1587">
            <v>43539245.334000006</v>
          </cell>
          <cell r="CO1587">
            <v>24818507.239999998</v>
          </cell>
          <cell r="CW1587" t="str">
            <v>PK VA</v>
          </cell>
        </row>
        <row r="1588">
          <cell r="AG1588">
            <v>5000087.17</v>
          </cell>
          <cell r="BK1588">
            <v>7895283.1000000015</v>
          </cell>
          <cell r="CO1588">
            <v>10986758.370000001</v>
          </cell>
          <cell r="CW1588" t="str">
            <v>PK VA</v>
          </cell>
        </row>
        <row r="1589">
          <cell r="AG1589">
            <v>4553778.75</v>
          </cell>
          <cell r="BK1589">
            <v>6843431.5043478254</v>
          </cell>
          <cell r="CO1589">
            <v>5463842.5899999999</v>
          </cell>
          <cell r="CW1589" t="str">
            <v>PK VA</v>
          </cell>
        </row>
        <row r="1590">
          <cell r="AG1590">
            <v>5000049.3600000003</v>
          </cell>
          <cell r="BK1590">
            <v>4654352.6643478265</v>
          </cell>
          <cell r="CO1590">
            <v>3516391.1000000006</v>
          </cell>
          <cell r="CW1590" t="str">
            <v>PK VA</v>
          </cell>
        </row>
        <row r="1591">
          <cell r="AG1591">
            <v>3664931.28</v>
          </cell>
          <cell r="BK1591">
            <v>3484472.08</v>
          </cell>
          <cell r="CO1591">
            <v>3503563.0000000005</v>
          </cell>
          <cell r="CW1591" t="str">
            <v>PK VA</v>
          </cell>
        </row>
        <row r="1592">
          <cell r="AG1592">
            <v>6968957.4299999997</v>
          </cell>
          <cell r="BK1592">
            <v>6215258.4500000011</v>
          </cell>
          <cell r="CO1592">
            <v>4434867.1400000006</v>
          </cell>
          <cell r="CW1592" t="str">
            <v>PK VA</v>
          </cell>
        </row>
        <row r="1593">
          <cell r="AG1593">
            <v>1681271.7599999998</v>
          </cell>
          <cell r="BK1593">
            <v>1629628.4000000001</v>
          </cell>
          <cell r="CO1593">
            <v>2025761.84</v>
          </cell>
          <cell r="CW1593" t="str">
            <v>PK VA</v>
          </cell>
        </row>
        <row r="1594">
          <cell r="AG1594">
            <v>2408466.04</v>
          </cell>
          <cell r="BK1594">
            <v>2833992.31</v>
          </cell>
          <cell r="CO1594">
            <v>2575396.89</v>
          </cell>
          <cell r="CW1594" t="str">
            <v>PK VA</v>
          </cell>
        </row>
        <row r="1595">
          <cell r="AG1595">
            <v>8261623.0200000005</v>
          </cell>
          <cell r="BK1595">
            <v>11015669.824347826</v>
          </cell>
          <cell r="CO1595">
            <v>28672629.020000003</v>
          </cell>
          <cell r="CW1595" t="str">
            <v>PK VA</v>
          </cell>
        </row>
        <row r="1596">
          <cell r="AG1596">
            <v>2046000</v>
          </cell>
          <cell r="BK1596">
            <v>1699391.3043478262</v>
          </cell>
          <cell r="CO1596">
            <v>1205563.68</v>
          </cell>
          <cell r="CW1596" t="str">
            <v>PK VA</v>
          </cell>
        </row>
        <row r="1597">
          <cell r="AG1597">
            <v>11635665.57</v>
          </cell>
          <cell r="BK1597">
            <v>12295423.240000002</v>
          </cell>
          <cell r="CO1597">
            <v>68441290.049999997</v>
          </cell>
          <cell r="CW1597" t="str">
            <v>PK VA</v>
          </cell>
        </row>
        <row r="1598">
          <cell r="AG1598">
            <v>2576000</v>
          </cell>
          <cell r="BK1598">
            <v>2547200</v>
          </cell>
          <cell r="CO1598">
            <v>2626400</v>
          </cell>
          <cell r="CW1598" t="str">
            <v>PK VA</v>
          </cell>
        </row>
        <row r="1599">
          <cell r="AG1599">
            <v>1161740</v>
          </cell>
          <cell r="BK1599">
            <v>1215071.95</v>
          </cell>
          <cell r="CO1599">
            <v>1218254.6000000001</v>
          </cell>
          <cell r="CW1599" t="str">
            <v>PK VA</v>
          </cell>
        </row>
        <row r="1600">
          <cell r="AG1600">
            <v>351184</v>
          </cell>
          <cell r="BK1600">
            <v>3172924.67</v>
          </cell>
          <cell r="CO1600">
            <v>2240511.2599999998</v>
          </cell>
          <cell r="CW1600" t="str">
            <v>PK VA</v>
          </cell>
        </row>
        <row r="1601">
          <cell r="AG1601">
            <v>2491463.6199999996</v>
          </cell>
          <cell r="BK1601">
            <v>3116754.4499999993</v>
          </cell>
          <cell r="CO1601">
            <v>3523349.3499999996</v>
          </cell>
          <cell r="CW1601" t="str">
            <v>PK VA</v>
          </cell>
        </row>
        <row r="1602">
          <cell r="AG1602">
            <v>2252184.88</v>
          </cell>
          <cell r="BK1602">
            <v>3337322.5400000005</v>
          </cell>
          <cell r="CO1602">
            <v>3330494.8500000006</v>
          </cell>
          <cell r="CW1602" t="str">
            <v>PK VA</v>
          </cell>
        </row>
        <row r="1603">
          <cell r="AG1603">
            <v>1309345.2400000002</v>
          </cell>
          <cell r="BK1603">
            <v>1374785</v>
          </cell>
          <cell r="CO1603">
            <v>1395830.74</v>
          </cell>
          <cell r="CW1603" t="str">
            <v>PK VA</v>
          </cell>
        </row>
        <row r="1604">
          <cell r="AG1604">
            <v>4777764.0900000008</v>
          </cell>
          <cell r="BK1604">
            <v>6698638.7443478266</v>
          </cell>
          <cell r="CO1604">
            <v>5322468.01</v>
          </cell>
          <cell r="CW1604" t="str">
            <v>PK VA</v>
          </cell>
        </row>
        <row r="1605">
          <cell r="AG1605">
            <v>2009735</v>
          </cell>
          <cell r="BK1605">
            <v>1741307.76</v>
          </cell>
          <cell r="CO1605">
            <v>1522181.88</v>
          </cell>
          <cell r="CW1605" t="str">
            <v>PK VA</v>
          </cell>
        </row>
        <row r="1606">
          <cell r="AG1606">
            <v>1092450.22</v>
          </cell>
          <cell r="BK1606">
            <v>1179984.45</v>
          </cell>
          <cell r="CO1606">
            <v>1050743.08</v>
          </cell>
          <cell r="CW1606" t="str">
            <v>PK VA</v>
          </cell>
        </row>
        <row r="1607">
          <cell r="AG1607">
            <v>3060345.38</v>
          </cell>
          <cell r="BK1607">
            <v>3289395.69</v>
          </cell>
          <cell r="CO1607">
            <v>3262347.7600000002</v>
          </cell>
          <cell r="CW1607" t="str">
            <v>PK VA</v>
          </cell>
        </row>
        <row r="1608">
          <cell r="AG1608">
            <v>3650390</v>
          </cell>
          <cell r="BK1608">
            <v>4568203.33</v>
          </cell>
          <cell r="CO1608">
            <v>4563206.4399999995</v>
          </cell>
          <cell r="CW1608" t="str">
            <v>PK VA</v>
          </cell>
        </row>
        <row r="1609">
          <cell r="AG1609">
            <v>1278128.46</v>
          </cell>
          <cell r="BK1609">
            <v>1042769.37</v>
          </cell>
          <cell r="CO1609">
            <v>1131665.21</v>
          </cell>
          <cell r="CW1609" t="str">
            <v>PK VA</v>
          </cell>
        </row>
        <row r="1610">
          <cell r="AG1610">
            <v>3912010.8899999997</v>
          </cell>
          <cell r="BK1610">
            <v>5064884.9943478256</v>
          </cell>
          <cell r="CO1610">
            <v>7239326.3900000006</v>
          </cell>
          <cell r="CW1610" t="str">
            <v>PK VA</v>
          </cell>
        </row>
        <row r="1611">
          <cell r="AG1611">
            <v>1844807.89</v>
          </cell>
          <cell r="BK1611">
            <v>3461798.79</v>
          </cell>
          <cell r="CO1611">
            <v>3509995.0799999996</v>
          </cell>
          <cell r="CW1611" t="str">
            <v>PK VA</v>
          </cell>
        </row>
        <row r="1612">
          <cell r="AG1612">
            <v>4846918.67</v>
          </cell>
          <cell r="BK1612">
            <v>5586165.4299999997</v>
          </cell>
          <cell r="CO1612">
            <v>5865011.4100000011</v>
          </cell>
          <cell r="CW1612" t="str">
            <v>PK VA</v>
          </cell>
        </row>
        <row r="1613">
          <cell r="AG1613">
            <v>2992093.74</v>
          </cell>
          <cell r="BK1613">
            <v>4079419.8</v>
          </cell>
          <cell r="CO1613">
            <v>3629009.3899999997</v>
          </cell>
          <cell r="CW1613" t="str">
            <v>PK VA</v>
          </cell>
        </row>
        <row r="1614">
          <cell r="AG1614">
            <v>2625493.9</v>
          </cell>
          <cell r="BK1614">
            <v>3336353.914347826</v>
          </cell>
          <cell r="CO1614">
            <v>5792961.4700000007</v>
          </cell>
          <cell r="CW1614" t="str">
            <v>PK VA</v>
          </cell>
        </row>
        <row r="1615">
          <cell r="AG1615">
            <v>3425563.98</v>
          </cell>
          <cell r="BK1615">
            <v>4211932.26</v>
          </cell>
          <cell r="CO1615">
            <v>4320824.12</v>
          </cell>
          <cell r="CW1615" t="str">
            <v>PK VA</v>
          </cell>
        </row>
        <row r="1616">
          <cell r="AG1616">
            <v>3325562.5399999996</v>
          </cell>
          <cell r="BK1616">
            <v>3457763.1599999992</v>
          </cell>
          <cell r="CO1616">
            <v>2854108.77</v>
          </cell>
          <cell r="CW1616" t="str">
            <v>PK VA</v>
          </cell>
        </row>
        <row r="1617">
          <cell r="AG1617">
            <v>2198535</v>
          </cell>
          <cell r="BK1617">
            <v>1580253.19</v>
          </cell>
          <cell r="CO1617">
            <v>1709236.37</v>
          </cell>
          <cell r="CW1617" t="str">
            <v>PK VA</v>
          </cell>
        </row>
        <row r="1618">
          <cell r="AG1618">
            <v>2743716.3100000005</v>
          </cell>
          <cell r="BK1618">
            <v>2664830.85</v>
          </cell>
          <cell r="CO1618">
            <v>2955293.1899999995</v>
          </cell>
          <cell r="CW1618" t="str">
            <v>PK VA</v>
          </cell>
        </row>
        <row r="1619">
          <cell r="AG1619">
            <v>3291591.6300000004</v>
          </cell>
          <cell r="BK1619">
            <v>3359979.1500000004</v>
          </cell>
          <cell r="CO1619">
            <v>2920523.27</v>
          </cell>
          <cell r="CW1619" t="str">
            <v>PK VA</v>
          </cell>
        </row>
        <row r="1620">
          <cell r="AG1620">
            <v>2148299.65</v>
          </cell>
          <cell r="BK1620">
            <v>2306207.38</v>
          </cell>
          <cell r="CO1620">
            <v>1523428.81</v>
          </cell>
          <cell r="CW1620" t="str">
            <v>PK VA</v>
          </cell>
        </row>
        <row r="1621">
          <cell r="AG1621">
            <v>3498197.2200000007</v>
          </cell>
          <cell r="BK1621">
            <v>3821878.3943478256</v>
          </cell>
          <cell r="CO1621">
            <v>4647330.53</v>
          </cell>
          <cell r="CW1621" t="str">
            <v>PK VA</v>
          </cell>
        </row>
        <row r="1622">
          <cell r="AG1622">
            <v>1554737.68</v>
          </cell>
          <cell r="BK1622">
            <v>1305088.3999999999</v>
          </cell>
          <cell r="CO1622">
            <v>1356824.04</v>
          </cell>
          <cell r="CW1622" t="str">
            <v>PK VA</v>
          </cell>
        </row>
        <row r="1623">
          <cell r="AG1623">
            <v>13737021.829999998</v>
          </cell>
          <cell r="BK1623">
            <v>11325631.029999999</v>
          </cell>
          <cell r="CO1623">
            <v>11810837.92</v>
          </cell>
          <cell r="CW1623" t="str">
            <v>PK VA</v>
          </cell>
        </row>
        <row r="1624">
          <cell r="AG1624">
            <v>6821800.7700000005</v>
          </cell>
          <cell r="BK1624">
            <v>7227335.4400000004</v>
          </cell>
          <cell r="CO1624">
            <v>6599923.5000000009</v>
          </cell>
          <cell r="CW1624" t="str">
            <v>PK VA</v>
          </cell>
        </row>
        <row r="1625">
          <cell r="AG1625">
            <v>1081709.56</v>
          </cell>
          <cell r="BK1625">
            <v>1371885.1700000002</v>
          </cell>
          <cell r="CO1625">
            <v>-187101.30000000002</v>
          </cell>
          <cell r="CW1625" t="str">
            <v>PK VA</v>
          </cell>
        </row>
        <row r="1626">
          <cell r="AG1626">
            <v>3496947.8579505323</v>
          </cell>
          <cell r="BK1626">
            <v>4179802.8579505323</v>
          </cell>
          <cell r="CO1626">
            <v>3654728.1579505322</v>
          </cell>
          <cell r="CW1626" t="str">
            <v>PK VA</v>
          </cell>
        </row>
        <row r="1627">
          <cell r="AG1627">
            <v>4240602.634700723</v>
          </cell>
          <cell r="BK1627">
            <v>2723766.6303528971</v>
          </cell>
          <cell r="CO1627">
            <v>2506241.0003528967</v>
          </cell>
          <cell r="CW1627" t="str">
            <v>PK VA</v>
          </cell>
        </row>
        <row r="1628">
          <cell r="AG1628">
            <v>1735521.740448969</v>
          </cell>
          <cell r="BK1628">
            <v>1155308.1061011427</v>
          </cell>
          <cell r="CO1628">
            <v>-1894973.5338988577</v>
          </cell>
          <cell r="CW1628" t="str">
            <v>PK VA</v>
          </cell>
        </row>
        <row r="1629">
          <cell r="AG1629">
            <v>1479367.1501024347</v>
          </cell>
          <cell r="BK1629">
            <v>1424763.5201024346</v>
          </cell>
          <cell r="CO1629">
            <v>1510327.4101024347</v>
          </cell>
          <cell r="CW1629" t="str">
            <v>PK VA</v>
          </cell>
        </row>
        <row r="1630">
          <cell r="AG1630">
            <v>1647331.0362026552</v>
          </cell>
          <cell r="BK1630">
            <v>2507957.7762026549</v>
          </cell>
          <cell r="CO1630">
            <v>2695532.0362026552</v>
          </cell>
          <cell r="CW1630" t="str">
            <v>PK VA</v>
          </cell>
        </row>
        <row r="1631">
          <cell r="AG1631">
            <v>3244986.3835470611</v>
          </cell>
          <cell r="BK1631">
            <v>3501029.5935470611</v>
          </cell>
          <cell r="CO1631">
            <v>3758062.5235470617</v>
          </cell>
          <cell r="CW1631" t="str">
            <v>PK VA</v>
          </cell>
        </row>
        <row r="1632">
          <cell r="AG1632">
            <v>2490289.9507057932</v>
          </cell>
          <cell r="BK1632">
            <v>2540584.1607057932</v>
          </cell>
          <cell r="CO1632">
            <v>2525873.8807057934</v>
          </cell>
          <cell r="CW1632" t="str">
            <v>PK VA</v>
          </cell>
        </row>
        <row r="1633">
          <cell r="AG1633">
            <v>1428750.4565080311</v>
          </cell>
          <cell r="BK1633">
            <v>1339444.3521602051</v>
          </cell>
          <cell r="CO1633">
            <v>1106361.9521602052</v>
          </cell>
          <cell r="CW1633" t="str">
            <v>PK VA</v>
          </cell>
        </row>
        <row r="1634">
          <cell r="AG1634">
            <v>3769260.9074020879</v>
          </cell>
          <cell r="BK1634">
            <v>3064294.2330542617</v>
          </cell>
          <cell r="CO1634">
            <v>2598280.6530542616</v>
          </cell>
          <cell r="CW1634" t="str">
            <v>PK VA</v>
          </cell>
        </row>
        <row r="1635">
          <cell r="AG1635">
            <v>4761264.8746943474</v>
          </cell>
          <cell r="BK1635">
            <v>4914156.1346943472</v>
          </cell>
          <cell r="CO1635">
            <v>4901093.9546943475</v>
          </cell>
          <cell r="CW1635" t="str">
            <v>PK VA</v>
          </cell>
        </row>
        <row r="1636">
          <cell r="AG1636">
            <v>1918405.61</v>
          </cell>
          <cell r="BK1636">
            <v>1706141.0399999998</v>
          </cell>
          <cell r="CO1636">
            <v>1740263.6455999999</v>
          </cell>
          <cell r="CW1636" t="str">
            <v>PK VA</v>
          </cell>
        </row>
        <row r="1637">
          <cell r="AG1637">
            <v>2244893.11</v>
          </cell>
          <cell r="BK1637">
            <v>2730865.62</v>
          </cell>
          <cell r="CO1637">
            <v>2785483</v>
          </cell>
          <cell r="CW1637" t="str">
            <v>PK VA</v>
          </cell>
        </row>
        <row r="1638">
          <cell r="AG1638">
            <v>2356400.5900000003</v>
          </cell>
          <cell r="BK1638">
            <v>1707577.9400000002</v>
          </cell>
          <cell r="CO1638">
            <v>1741729</v>
          </cell>
          <cell r="CW1638" t="str">
            <v>PK VA</v>
          </cell>
        </row>
        <row r="1639">
          <cell r="AG1639">
            <v>971100.2</v>
          </cell>
          <cell r="BK1639">
            <v>1031821.94</v>
          </cell>
          <cell r="CO1639">
            <v>1052458.8400000001</v>
          </cell>
          <cell r="CW1639" t="str">
            <v>PK VA</v>
          </cell>
        </row>
        <row r="1640">
          <cell r="AG1640">
            <v>2138327.2399999998</v>
          </cell>
          <cell r="BK1640">
            <v>2240581.7999999998</v>
          </cell>
          <cell r="CO1640">
            <v>2285393.4360000002</v>
          </cell>
          <cell r="CW1640" t="str">
            <v>PK VA</v>
          </cell>
        </row>
        <row r="1641">
          <cell r="AG1641">
            <v>2980697.2</v>
          </cell>
          <cell r="BK1641">
            <v>2842419.5199999996</v>
          </cell>
          <cell r="CO1641">
            <v>2899268</v>
          </cell>
          <cell r="CW1641" t="str">
            <v>PK VA</v>
          </cell>
        </row>
        <row r="1642">
          <cell r="AG1642">
            <v>4613775.7100000009</v>
          </cell>
          <cell r="BK1642">
            <v>5307681.1800000006</v>
          </cell>
          <cell r="CO1642">
            <v>5413834.4768000003</v>
          </cell>
          <cell r="CW1642" t="str">
            <v>PK VA</v>
          </cell>
        </row>
        <row r="1643">
          <cell r="AG1643">
            <v>5696539.7998015843</v>
          </cell>
          <cell r="BK1643">
            <v>4534985.3654537592</v>
          </cell>
          <cell r="CO1643">
            <v>3710941.915453759</v>
          </cell>
          <cell r="CW1643" t="str">
            <v>PK VA</v>
          </cell>
        </row>
        <row r="1644">
          <cell r="AG1644">
            <v>4573186.1672903802</v>
          </cell>
          <cell r="BK1644">
            <v>7029793.7229425553</v>
          </cell>
          <cell r="CO1644">
            <v>-1242738.5470574461</v>
          </cell>
          <cell r="CW1644" t="str">
            <v>PK VA</v>
          </cell>
        </row>
        <row r="1645">
          <cell r="AG1645">
            <v>5331870.8074659454</v>
          </cell>
          <cell r="BK1645">
            <v>5024147.8231181195</v>
          </cell>
          <cell r="CO1645">
            <v>5022048.9031181196</v>
          </cell>
          <cell r="CW1645" t="str">
            <v>PK VA</v>
          </cell>
        </row>
        <row r="1646">
          <cell r="AG1646">
            <v>15052908.17304378</v>
          </cell>
          <cell r="BK1646">
            <v>16973782.827391606</v>
          </cell>
          <cell r="CO1646">
            <v>15597612.093043778</v>
          </cell>
          <cell r="CW1646" t="str">
            <v>PK VA</v>
          </cell>
        </row>
        <row r="1647">
          <cell r="AG1647">
            <v>10742512.436420724</v>
          </cell>
          <cell r="BK1647">
            <v>12394047.580768548</v>
          </cell>
          <cell r="CO1647">
            <v>12233436.356420722</v>
          </cell>
          <cell r="CW1647" t="str">
            <v>PK VA</v>
          </cell>
        </row>
        <row r="1648">
          <cell r="AG1648">
            <v>12310838.122460714</v>
          </cell>
          <cell r="BK1648">
            <v>12722433.306808539</v>
          </cell>
          <cell r="CO1648">
            <v>11897058.372460714</v>
          </cell>
          <cell r="CW1648" t="str">
            <v>PK VA</v>
          </cell>
        </row>
        <row r="1649">
          <cell r="AG1649">
            <v>13298408.406415839</v>
          </cell>
          <cell r="BK1649">
            <v>12750715.640763666</v>
          </cell>
          <cell r="CO1649">
            <v>12811323.10641584</v>
          </cell>
          <cell r="CW1649" t="str">
            <v>PK VA</v>
          </cell>
        </row>
        <row r="1650">
          <cell r="AG1650">
            <v>8603355.5464712251</v>
          </cell>
          <cell r="BK1650">
            <v>7749755.546471226</v>
          </cell>
          <cell r="CO1650">
            <v>8610382.2864712253</v>
          </cell>
          <cell r="CW1650" t="str">
            <v>PK VA</v>
          </cell>
        </row>
        <row r="1651">
          <cell r="AG1651">
            <v>9393079.1357996967</v>
          </cell>
          <cell r="BK1651">
            <v>10576975.345799696</v>
          </cell>
          <cell r="CO1651">
            <v>10885386.095799696</v>
          </cell>
          <cell r="CW1651" t="str">
            <v>PK VA</v>
          </cell>
        </row>
        <row r="1652">
          <cell r="AG1652">
            <v>41467.368848101534</v>
          </cell>
          <cell r="BK1652">
            <v>43483.746938819015</v>
          </cell>
          <cell r="CO1652">
            <v>45476.558513630014</v>
          </cell>
          <cell r="CW1652" t="str">
            <v>BG VA</v>
          </cell>
        </row>
        <row r="1653">
          <cell r="AG1653">
            <v>145016.49960549831</v>
          </cell>
          <cell r="BK1653">
            <v>157415.72386098019</v>
          </cell>
          <cell r="CO1653">
            <v>174032.78051561618</v>
          </cell>
          <cell r="CW1653" t="str">
            <v>BG VA</v>
          </cell>
        </row>
        <row r="1654">
          <cell r="AG1654">
            <v>164828.83166154608</v>
          </cell>
          <cell r="BK1654">
            <v>181388.24243405592</v>
          </cell>
          <cell r="CO1654">
            <v>196876.61730105156</v>
          </cell>
          <cell r="CW1654" t="str">
            <v>BG VA</v>
          </cell>
        </row>
        <row r="1655">
          <cell r="AG1655">
            <v>76813.049017146535</v>
          </cell>
          <cell r="BK1655">
            <v>86530.113998100613</v>
          </cell>
          <cell r="CO1655">
            <v>93497.163205754492</v>
          </cell>
          <cell r="CW1655" t="str">
            <v>BG VA</v>
          </cell>
        </row>
        <row r="1656">
          <cell r="AG1656">
            <v>103963.48778700249</v>
          </cell>
          <cell r="BK1656">
            <v>116028.04660956736</v>
          </cell>
          <cell r="CO1656">
            <v>128768.21187493493</v>
          </cell>
          <cell r="CW1656" t="str">
            <v>BG VA</v>
          </cell>
        </row>
        <row r="1657">
          <cell r="AG1657">
            <v>95621.796238758892</v>
          </cell>
          <cell r="BK1657">
            <v>104183.78336344582</v>
          </cell>
          <cell r="CO1657">
            <v>111919.88272450618</v>
          </cell>
          <cell r="CW1657" t="str">
            <v>BG VA</v>
          </cell>
        </row>
        <row r="1658">
          <cell r="AG1658">
            <v>131921.1529129346</v>
          </cell>
          <cell r="BK1658">
            <v>153472.71936931863</v>
          </cell>
          <cell r="CO1658">
            <v>168246.79631915112</v>
          </cell>
          <cell r="CW1658" t="str">
            <v>BG VA</v>
          </cell>
        </row>
        <row r="1659">
          <cell r="AG1659">
            <v>109879.33265501571</v>
          </cell>
          <cell r="BK1659">
            <v>130690.01304759854</v>
          </cell>
          <cell r="CO1659">
            <v>144222.99743177116</v>
          </cell>
          <cell r="CW1659" t="str">
            <v>BG VA</v>
          </cell>
        </row>
        <row r="1660">
          <cell r="AG1660">
            <v>146709.31710456827</v>
          </cell>
          <cell r="BK1660">
            <v>168033.44954108662</v>
          </cell>
          <cell r="CO1660">
            <v>190530.61218265363</v>
          </cell>
          <cell r="CW1660" t="str">
            <v>BG VA</v>
          </cell>
        </row>
        <row r="1661">
          <cell r="AG1661">
            <v>74066.242945645543</v>
          </cell>
          <cell r="BK1661">
            <v>84592.179231455011</v>
          </cell>
          <cell r="CO1661">
            <v>95682.508339737353</v>
          </cell>
          <cell r="CW1661" t="str">
            <v>BG VA</v>
          </cell>
        </row>
        <row r="1662">
          <cell r="AG1662">
            <v>84729.365931776527</v>
          </cell>
          <cell r="BK1662">
            <v>102863.53775802971</v>
          </cell>
          <cell r="CO1662">
            <v>117129.83564821644</v>
          </cell>
          <cell r="CW1662" t="str">
            <v>BG VA</v>
          </cell>
        </row>
        <row r="1663">
          <cell r="AG1663">
            <v>57161.878458197323</v>
          </cell>
          <cell r="BK1663">
            <v>66972.220760356489</v>
          </cell>
          <cell r="CO1663">
            <v>77304.673981449989</v>
          </cell>
          <cell r="CW1663" t="str">
            <v>BG VA</v>
          </cell>
        </row>
        <row r="1664">
          <cell r="AG1664">
            <v>53680.714029944655</v>
          </cell>
          <cell r="BK1664">
            <v>59197.526123313997</v>
          </cell>
          <cell r="CO1664">
            <v>63635.458207982541</v>
          </cell>
          <cell r="CW1664" t="str">
            <v>BG VA</v>
          </cell>
        </row>
        <row r="1665">
          <cell r="AG1665">
            <v>75275.216790186416</v>
          </cell>
          <cell r="BK1665">
            <v>85239.652294337968</v>
          </cell>
          <cell r="CO1665">
            <v>95704.451486187027</v>
          </cell>
          <cell r="CW1665" t="str">
            <v>BG VA</v>
          </cell>
        </row>
        <row r="1666">
          <cell r="AG1666">
            <v>10686327.709182573</v>
          </cell>
          <cell r="BK1666">
            <v>11142098.954371143</v>
          </cell>
          <cell r="CO1666">
            <v>11740727.83141106</v>
          </cell>
          <cell r="CW1666" t="str">
            <v>HU VA</v>
          </cell>
        </row>
        <row r="1667">
          <cell r="AG1667">
            <v>13549506.538840001</v>
          </cell>
          <cell r="BK1667">
            <v>14140654.824450336</v>
          </cell>
          <cell r="CO1667">
            <v>14917093.527231093</v>
          </cell>
          <cell r="CW1667" t="str">
            <v>HU VA</v>
          </cell>
        </row>
        <row r="1668">
          <cell r="AG1668">
            <v>13385862.293697767</v>
          </cell>
          <cell r="BK1668">
            <v>13980892.92729906</v>
          </cell>
          <cell r="CO1668">
            <v>14762430.867126128</v>
          </cell>
          <cell r="CW1668" t="str">
            <v>HU VA</v>
          </cell>
        </row>
        <row r="1669">
          <cell r="AG1669">
            <v>8629007.0658698063</v>
          </cell>
          <cell r="BK1669">
            <v>9000837.3273065612</v>
          </cell>
          <cell r="CO1669">
            <v>9489214.6310595647</v>
          </cell>
          <cell r="CW1669" t="str">
            <v>HU VA</v>
          </cell>
        </row>
        <row r="1670">
          <cell r="AG1670">
            <v>5652734.4419038752</v>
          </cell>
          <cell r="BK1670">
            <v>5706049.3188366313</v>
          </cell>
          <cell r="CO1670">
            <v>5754586.0702576786</v>
          </cell>
          <cell r="CW1670" t="str">
            <v>CZ VA</v>
          </cell>
        </row>
        <row r="1671">
          <cell r="AG1671">
            <v>5098620.450062112</v>
          </cell>
          <cell r="BK1671">
            <v>5219592.1304858038</v>
          </cell>
          <cell r="CO1671">
            <v>5329722.2239889121</v>
          </cell>
          <cell r="CW1671" t="str">
            <v>CZ VA</v>
          </cell>
        </row>
        <row r="1672">
          <cell r="AG1672">
            <v>3590174.7118979422</v>
          </cell>
          <cell r="BK1672">
            <v>3698596.987129861</v>
          </cell>
          <cell r="CO1672">
            <v>3797302.3640188188</v>
          </cell>
          <cell r="CW1672" t="str">
            <v>CZ VA</v>
          </cell>
        </row>
        <row r="1673">
          <cell r="AG1673">
            <v>117893.80552609242</v>
          </cell>
          <cell r="BK1673">
            <v>123631.1244230811</v>
          </cell>
          <cell r="CO1673">
            <v>128057.98432344536</v>
          </cell>
          <cell r="CW1673" t="str">
            <v>SK VA</v>
          </cell>
        </row>
        <row r="1674">
          <cell r="AG1674">
            <v>47589.590331602558</v>
          </cell>
          <cell r="BK1674">
            <v>56388.289669495847</v>
          </cell>
          <cell r="CO1674">
            <v>66869.271198474205</v>
          </cell>
          <cell r="CW1674" t="str">
            <v>BG VA</v>
          </cell>
        </row>
        <row r="1675">
          <cell r="AG1675">
            <v>5045.0967007844602</v>
          </cell>
          <cell r="BK1675">
            <v>6726.7956010459475</v>
          </cell>
          <cell r="CO1675">
            <v>8408.4945013074339</v>
          </cell>
          <cell r="CW1675" t="str">
            <v>IN CO NTI</v>
          </cell>
        </row>
        <row r="1676">
          <cell r="AG1676">
            <v>403509.1842078655</v>
          </cell>
          <cell r="BK1676">
            <v>413439.87105155201</v>
          </cell>
          <cell r="CO1676">
            <v>422098.7802613792</v>
          </cell>
          <cell r="CW1676" t="str">
            <v>PL VA</v>
          </cell>
        </row>
        <row r="1677">
          <cell r="AG1677">
            <v>185371.1214913319</v>
          </cell>
          <cell r="BK1677">
            <v>200582.87222378521</v>
          </cell>
          <cell r="CO1677">
            <v>217495.90627553072</v>
          </cell>
          <cell r="CW1677" t="str">
            <v>PL VA</v>
          </cell>
        </row>
        <row r="1678">
          <cell r="AG1678">
            <v>295074.25860343705</v>
          </cell>
          <cell r="BK1678">
            <v>314010.79002761957</v>
          </cell>
          <cell r="CO1678">
            <v>333457.41910436557</v>
          </cell>
          <cell r="CW1678" t="str">
            <v>PL VA</v>
          </cell>
        </row>
        <row r="1679">
          <cell r="AG1679">
            <v>213759.59025027123</v>
          </cell>
          <cell r="BK1679">
            <v>226412.93372747282</v>
          </cell>
          <cell r="CO1679">
            <v>239769.21872402044</v>
          </cell>
          <cell r="CW1679" t="str">
            <v>PL VA</v>
          </cell>
        </row>
        <row r="1680">
          <cell r="AG1680">
            <v>156607.99482100576</v>
          </cell>
          <cell r="BK1680">
            <v>165388.03531728065</v>
          </cell>
          <cell r="CO1680">
            <v>171363.58614788999</v>
          </cell>
          <cell r="CW1680" t="str">
            <v>PL VA</v>
          </cell>
        </row>
        <row r="1681">
          <cell r="AG1681">
            <v>355409.74738734821</v>
          </cell>
          <cell r="BK1681">
            <v>368005.5059786819</v>
          </cell>
          <cell r="CO1681">
            <v>378988.18338941893</v>
          </cell>
          <cell r="CW1681" t="str">
            <v>PL VA</v>
          </cell>
        </row>
        <row r="1682">
          <cell r="AG1682">
            <v>513317.28466622665</v>
          </cell>
          <cell r="BK1682">
            <v>528975.48749592225</v>
          </cell>
          <cell r="CO1682">
            <v>542628.4159212698</v>
          </cell>
          <cell r="CW1682" t="str">
            <v>PL VA</v>
          </cell>
        </row>
        <row r="1683">
          <cell r="AG1683">
            <v>627947.20763455937</v>
          </cell>
          <cell r="BK1683">
            <v>652980.99835848319</v>
          </cell>
          <cell r="CO1683">
            <v>674808.82602722885</v>
          </cell>
          <cell r="CW1683" t="str">
            <v>PL VA</v>
          </cell>
        </row>
        <row r="1684">
          <cell r="AG1684">
            <v>461789.2432428333</v>
          </cell>
          <cell r="BK1684">
            <v>480464.24675047369</v>
          </cell>
          <cell r="CO1684">
            <v>496747.62799199048</v>
          </cell>
          <cell r="CW1684" t="str">
            <v>PL VA</v>
          </cell>
        </row>
        <row r="1685">
          <cell r="AG1685">
            <v>442495.76304411632</v>
          </cell>
          <cell r="BK1685">
            <v>458600.38158172136</v>
          </cell>
          <cell r="CO1685">
            <v>472642.55529749789</v>
          </cell>
          <cell r="CW1685" t="str">
            <v>PL VA</v>
          </cell>
        </row>
        <row r="1686">
          <cell r="AG1686">
            <v>598047.98938639252</v>
          </cell>
          <cell r="BK1686">
            <v>621479.20472909219</v>
          </cell>
          <cell r="CO1686">
            <v>641909.69151433744</v>
          </cell>
          <cell r="CW1686" t="str">
            <v>PL VA</v>
          </cell>
        </row>
        <row r="1687">
          <cell r="AG1687">
            <v>436359.52383721381</v>
          </cell>
          <cell r="BK1687">
            <v>452183.25823080831</v>
          </cell>
          <cell r="CO1687">
            <v>465980.51934992842</v>
          </cell>
          <cell r="CW1687" t="str">
            <v>PL VA</v>
          </cell>
        </row>
        <row r="1688">
          <cell r="AG1688">
            <v>1157102.3319900383</v>
          </cell>
          <cell r="BK1688">
            <v>1207619.4251202187</v>
          </cell>
          <cell r="CO1688">
            <v>1249110.4154505963</v>
          </cell>
          <cell r="CW1688" t="str">
            <v>PL VA</v>
          </cell>
        </row>
        <row r="1689">
          <cell r="AG1689">
            <v>1089419.9708886859</v>
          </cell>
          <cell r="BK1689">
            <v>1134015.4960260293</v>
          </cell>
          <cell r="CO1689">
            <v>1172529.904172817</v>
          </cell>
          <cell r="CW1689" t="str">
            <v>PL VA</v>
          </cell>
        </row>
        <row r="1690">
          <cell r="AG1690">
            <v>1108774.6361498476</v>
          </cell>
          <cell r="BK1690">
            <v>1152482.4677055229</v>
          </cell>
          <cell r="CO1690">
            <v>1190592.8372253932</v>
          </cell>
          <cell r="CW1690" t="str">
            <v>PL VA</v>
          </cell>
        </row>
        <row r="1691">
          <cell r="AG1691">
            <v>466008.33846876514</v>
          </cell>
          <cell r="BK1691">
            <v>483031.08675309777</v>
          </cell>
          <cell r="CO1691">
            <v>497873.80953913409</v>
          </cell>
          <cell r="CW1691" t="str">
            <v>PL VA</v>
          </cell>
        </row>
        <row r="1692">
          <cell r="AG1692">
            <v>309122.38701584382</v>
          </cell>
          <cell r="BK1692">
            <v>321574.93272093724</v>
          </cell>
          <cell r="CO1692">
            <v>332432.73786461446</v>
          </cell>
          <cell r="CW1692" t="str">
            <v>PL VA</v>
          </cell>
        </row>
        <row r="1693">
          <cell r="AG1693">
            <v>327146.36783786782</v>
          </cell>
          <cell r="BK1693">
            <v>337124.21992294904</v>
          </cell>
          <cell r="CO1693">
            <v>344380.2013515929</v>
          </cell>
          <cell r="CW1693" t="str">
            <v>PL VA</v>
          </cell>
        </row>
        <row r="1694">
          <cell r="AG1694">
            <v>154028.96999999997</v>
          </cell>
          <cell r="BK1694">
            <v>154028.96999999997</v>
          </cell>
          <cell r="CO1694">
            <v>154028.96999999997</v>
          </cell>
          <cell r="CW1694" t="str">
            <v>LU VA</v>
          </cell>
        </row>
        <row r="1695">
          <cell r="AG1695">
            <v>119356</v>
          </cell>
          <cell r="BK1695">
            <v>122356</v>
          </cell>
          <cell r="CO1695">
            <v>125356</v>
          </cell>
          <cell r="CW1695" t="str">
            <v>LU VA</v>
          </cell>
        </row>
        <row r="1696">
          <cell r="AG1696">
            <v>185417.95</v>
          </cell>
          <cell r="BK1696">
            <v>188417.95</v>
          </cell>
          <cell r="CO1696">
            <v>191417.95</v>
          </cell>
          <cell r="CW1696" t="str">
            <v>LU VA</v>
          </cell>
        </row>
        <row r="1697">
          <cell r="AG1697">
            <v>148680.49</v>
          </cell>
          <cell r="BK1697">
            <v>150680.49</v>
          </cell>
          <cell r="CO1697">
            <v>153680.49</v>
          </cell>
          <cell r="CW1697" t="str">
            <v>LU VA</v>
          </cell>
        </row>
        <row r="1698">
          <cell r="AG1698">
            <v>0</v>
          </cell>
          <cell r="BK1698">
            <v>1938</v>
          </cell>
          <cell r="CO1698">
            <v>2064</v>
          </cell>
          <cell r="CW1698" t="str">
            <v>TH CO NTI</v>
          </cell>
        </row>
        <row r="1699">
          <cell r="AG1699">
            <v>0</v>
          </cell>
          <cell r="BK1699">
            <v>1938</v>
          </cell>
          <cell r="CO1699">
            <v>2136</v>
          </cell>
          <cell r="CW1699" t="str">
            <v>TH CO NTI</v>
          </cell>
        </row>
        <row r="1700">
          <cell r="AG1700">
            <v>0</v>
          </cell>
          <cell r="BK1700">
            <v>0</v>
          </cell>
          <cell r="CO1700">
            <v>0</v>
          </cell>
          <cell r="CW1700" t="str">
            <v>TH VA</v>
          </cell>
        </row>
        <row r="1701">
          <cell r="AG1701">
            <v>0</v>
          </cell>
          <cell r="BK1701">
            <v>0</v>
          </cell>
          <cell r="CO1701">
            <v>0</v>
          </cell>
          <cell r="CW1701" t="str">
            <v>TH VA</v>
          </cell>
        </row>
        <row r="1702">
          <cell r="AG1702">
            <v>0</v>
          </cell>
          <cell r="BK1702">
            <v>0</v>
          </cell>
          <cell r="CO1702">
            <v>0</v>
          </cell>
          <cell r="CW1702" t="str">
            <v>TH VA</v>
          </cell>
        </row>
        <row r="1703">
          <cell r="AG1703">
            <v>0</v>
          </cell>
          <cell r="BK1703">
            <v>0</v>
          </cell>
          <cell r="CO1703">
            <v>0</v>
          </cell>
          <cell r="CW1703" t="str">
            <v>TH VA</v>
          </cell>
        </row>
        <row r="1704">
          <cell r="AG1704">
            <v>127986549.52382046</v>
          </cell>
          <cell r="BK1704">
            <v>127986549.52382046</v>
          </cell>
          <cell r="CO1704">
            <v>127986549.52382046</v>
          </cell>
          <cell r="CW1704" t="str">
            <v>PH VA</v>
          </cell>
        </row>
        <row r="1705">
          <cell r="AG1705">
            <v>48764087.629999995</v>
          </cell>
          <cell r="BK1705">
            <v>48764087.629999995</v>
          </cell>
          <cell r="CO1705">
            <v>48764087.629999995</v>
          </cell>
          <cell r="CW1705" t="str">
            <v>PH VA</v>
          </cell>
        </row>
        <row r="1706">
          <cell r="AG1706">
            <v>114413463.04613778</v>
          </cell>
          <cell r="BK1706">
            <v>114413463.04613778</v>
          </cell>
          <cell r="CO1706">
            <v>114413463.04613778</v>
          </cell>
          <cell r="CW1706" t="str">
            <v>PH VA</v>
          </cell>
        </row>
        <row r="1707">
          <cell r="AG1707">
            <v>31229210.610000003</v>
          </cell>
          <cell r="BK1707">
            <v>31229210.610000003</v>
          </cell>
          <cell r="CO1707">
            <v>31229210.610000003</v>
          </cell>
          <cell r="CW1707" t="str">
            <v>PH VA</v>
          </cell>
        </row>
        <row r="1708">
          <cell r="AG1708">
            <v>29700842.824968681</v>
          </cell>
          <cell r="BK1708">
            <v>29700842.824968681</v>
          </cell>
          <cell r="CO1708">
            <v>29700842.824968681</v>
          </cell>
          <cell r="CW1708" t="str">
            <v>PH VA</v>
          </cell>
        </row>
        <row r="1709">
          <cell r="AG1709">
            <v>35903957.659999996</v>
          </cell>
          <cell r="BK1709">
            <v>35903957.659999996</v>
          </cell>
          <cell r="CO1709">
            <v>35903957.659999996</v>
          </cell>
          <cell r="CW1709" t="str">
            <v>PH VA</v>
          </cell>
        </row>
        <row r="1710">
          <cell r="AG1710">
            <v>20191747.020751562</v>
          </cell>
          <cell r="BK1710">
            <v>20191747.020751562</v>
          </cell>
          <cell r="CO1710">
            <v>20191747.020751562</v>
          </cell>
          <cell r="CW1710" t="str">
            <v>PH VA</v>
          </cell>
        </row>
        <row r="1711">
          <cell r="AG1711">
            <v>40525564.633048013</v>
          </cell>
          <cell r="BK1711">
            <v>40525564.633048013</v>
          </cell>
          <cell r="CO1711">
            <v>40525564.633048013</v>
          </cell>
          <cell r="CW1711" t="str">
            <v>PH VA</v>
          </cell>
        </row>
        <row r="1712">
          <cell r="AG1712">
            <v>25964530.373110648</v>
          </cell>
          <cell r="BK1712">
            <v>25964530.373110648</v>
          </cell>
          <cell r="CO1712">
            <v>25964530.373110648</v>
          </cell>
          <cell r="CW1712" t="str">
            <v>PH VA</v>
          </cell>
        </row>
        <row r="1713">
          <cell r="AG1713">
            <v>41305186.785657622</v>
          </cell>
          <cell r="BK1713">
            <v>41305186.785657622</v>
          </cell>
          <cell r="CO1713">
            <v>41305186.785657622</v>
          </cell>
          <cell r="CW1713" t="str">
            <v>PH VA</v>
          </cell>
        </row>
        <row r="1714">
          <cell r="AG1714">
            <v>27734167.70505219</v>
          </cell>
          <cell r="BK1714">
            <v>27734167.70505219</v>
          </cell>
          <cell r="CO1714">
            <v>27734167.70505219</v>
          </cell>
          <cell r="CW1714" t="str">
            <v>PH VA</v>
          </cell>
        </row>
        <row r="1715">
          <cell r="AG1715">
            <v>34522432.518789135</v>
          </cell>
          <cell r="BK1715">
            <v>34522432.518789135</v>
          </cell>
          <cell r="CO1715">
            <v>34522432.518789135</v>
          </cell>
          <cell r="CW1715" t="str">
            <v>PH VA</v>
          </cell>
        </row>
        <row r="1716">
          <cell r="AG1716">
            <v>106715213.78075159</v>
          </cell>
          <cell r="BK1716">
            <v>106715213.78075159</v>
          </cell>
          <cell r="CO1716">
            <v>106715213.78075159</v>
          </cell>
          <cell r="CW1716" t="str">
            <v>PH VA</v>
          </cell>
        </row>
        <row r="1717">
          <cell r="AG1717">
            <v>53576320.392421708</v>
          </cell>
          <cell r="BK1717">
            <v>53576320.392421708</v>
          </cell>
          <cell r="CO1717">
            <v>53576320.392421708</v>
          </cell>
          <cell r="CW1717" t="str">
            <v>PH VA</v>
          </cell>
        </row>
        <row r="1718">
          <cell r="AG1718">
            <v>0</v>
          </cell>
          <cell r="BK1718">
            <v>0</v>
          </cell>
          <cell r="CO1718">
            <v>0</v>
          </cell>
          <cell r="CW1718" t="str">
            <v>MX VA</v>
          </cell>
        </row>
        <row r="1719">
          <cell r="AG1719">
            <v>50</v>
          </cell>
          <cell r="BK1719">
            <v>51.5</v>
          </cell>
          <cell r="CO1719">
            <v>53</v>
          </cell>
          <cell r="CW1719" t="str">
            <v>MX CO NTS</v>
          </cell>
        </row>
        <row r="1720">
          <cell r="AG1720">
            <v>1134</v>
          </cell>
          <cell r="BK1720">
            <v>1701</v>
          </cell>
          <cell r="CO1720">
            <v>1890</v>
          </cell>
          <cell r="CW1720" t="str">
            <v>PH VA</v>
          </cell>
        </row>
        <row r="1721">
          <cell r="AG1721">
            <v>0</v>
          </cell>
          <cell r="BK1721">
            <v>0</v>
          </cell>
          <cell r="CO1721">
            <v>0</v>
          </cell>
          <cell r="CW1721" t="str">
            <v>PH VA</v>
          </cell>
        </row>
        <row r="1722">
          <cell r="AG1722">
            <v>386.88</v>
          </cell>
          <cell r="BK1722">
            <v>386.88</v>
          </cell>
          <cell r="CO1722">
            <v>624</v>
          </cell>
          <cell r="CW1722" t="str">
            <v>TH VA</v>
          </cell>
        </row>
        <row r="1723">
          <cell r="AG1723">
            <v>945</v>
          </cell>
          <cell r="BK1723">
            <v>1260</v>
          </cell>
          <cell r="CO1723">
            <v>1417.5</v>
          </cell>
          <cell r="CW1723" t="str">
            <v>PH CO NTI</v>
          </cell>
        </row>
        <row r="1724">
          <cell r="AG1724">
            <v>3024</v>
          </cell>
          <cell r="BK1724">
            <v>3780</v>
          </cell>
          <cell r="CO1724">
            <v>3780</v>
          </cell>
          <cell r="CW1724" t="str">
            <v>PH VA</v>
          </cell>
        </row>
        <row r="1725">
          <cell r="AG1725">
            <v>1323</v>
          </cell>
          <cell r="BK1725">
            <v>1701</v>
          </cell>
          <cell r="CO1725">
            <v>1890</v>
          </cell>
          <cell r="CW1725" t="str">
            <v>PH CO NTS</v>
          </cell>
        </row>
        <row r="1726">
          <cell r="AG1726">
            <v>3276</v>
          </cell>
          <cell r="BK1726">
            <v>3276</v>
          </cell>
          <cell r="CO1726">
            <v>3276</v>
          </cell>
          <cell r="CW1726" t="str">
            <v>PH VA</v>
          </cell>
        </row>
        <row r="1727">
          <cell r="AG1727">
            <v>0</v>
          </cell>
          <cell r="BK1727">
            <v>0</v>
          </cell>
          <cell r="CO1727">
            <v>0</v>
          </cell>
          <cell r="CW1727" t="str">
            <v>PH VA</v>
          </cell>
        </row>
        <row r="1728">
          <cell r="AG1728">
            <v>1260</v>
          </cell>
          <cell r="BK1728">
            <v>1417.5</v>
          </cell>
          <cell r="CO1728">
            <v>1575</v>
          </cell>
          <cell r="CW1728" t="str">
            <v>PH VA</v>
          </cell>
        </row>
        <row r="1729">
          <cell r="AG1729">
            <v>4471.25</v>
          </cell>
          <cell r="BK1729">
            <v>6528.09</v>
          </cell>
          <cell r="CO1729">
            <v>8895.0750000000007</v>
          </cell>
          <cell r="CW1729" t="str">
            <v>PH VA</v>
          </cell>
        </row>
        <row r="1730">
          <cell r="AG1730">
            <v>1656</v>
          </cell>
          <cell r="BK1730">
            <v>3150</v>
          </cell>
          <cell r="CO1730">
            <v>3348</v>
          </cell>
          <cell r="CW1730" t="str">
            <v>TH VA</v>
          </cell>
        </row>
        <row r="1731">
          <cell r="AG1731">
            <v>607.16648174661884</v>
          </cell>
          <cell r="BK1731">
            <v>607.16648174661884</v>
          </cell>
          <cell r="CO1731">
            <v>607.16648174661884</v>
          </cell>
          <cell r="CW1731" t="str">
            <v>NL VA</v>
          </cell>
        </row>
        <row r="1732">
          <cell r="AG1732">
            <v>174.69023237528765</v>
          </cell>
          <cell r="BK1732">
            <v>186.79422555830334</v>
          </cell>
          <cell r="CO1732">
            <v>194.22190443677889</v>
          </cell>
          <cell r="CW1732" t="str">
            <v>AT VA</v>
          </cell>
        </row>
        <row r="1733">
          <cell r="AG1733">
            <v>113.17223736948043</v>
          </cell>
          <cell r="BK1733">
            <v>117.40522939368242</v>
          </cell>
          <cell r="CO1733">
            <v>120.81598787182693</v>
          </cell>
          <cell r="CW1733" t="str">
            <v>AT VA</v>
          </cell>
        </row>
        <row r="1734">
          <cell r="AG1734">
            <v>1170.4028091146806</v>
          </cell>
          <cell r="BK1734">
            <v>1592.5370788195744</v>
          </cell>
          <cell r="CO1734">
            <v>1966.6713485244677</v>
          </cell>
          <cell r="CW1734" t="str">
            <v>IN CO NTI</v>
          </cell>
        </row>
        <row r="1735">
          <cell r="AG1735">
            <v>5417.5592900000011</v>
          </cell>
          <cell r="BK1735">
            <v>5417.5592900000011</v>
          </cell>
          <cell r="CO1735">
            <v>5417.5592900000011</v>
          </cell>
          <cell r="CW1735" t="str">
            <v>IN VA</v>
          </cell>
        </row>
        <row r="1736">
          <cell r="AG1736">
            <v>3291.3704300000004</v>
          </cell>
          <cell r="BK1736">
            <v>3291.3704300000004</v>
          </cell>
          <cell r="CO1736">
            <v>3291.3704300000004</v>
          </cell>
          <cell r="CW1736" t="str">
            <v>IN VA</v>
          </cell>
        </row>
        <row r="1737">
          <cell r="AG1737">
            <v>5164.4059300000017</v>
          </cell>
          <cell r="BK1737">
            <v>5164.4059300000017</v>
          </cell>
          <cell r="CO1737">
            <v>5164.4059300000017</v>
          </cell>
          <cell r="CW1737" t="str">
            <v>IN VA</v>
          </cell>
        </row>
        <row r="1738">
          <cell r="AG1738">
            <v>5354.3710000000001</v>
          </cell>
          <cell r="BK1738">
            <v>5354.3710000000001</v>
          </cell>
          <cell r="CO1738">
            <v>5354.3710000000001</v>
          </cell>
          <cell r="CW1738" t="str">
            <v>IN VA</v>
          </cell>
        </row>
        <row r="1739">
          <cell r="AG1739">
            <v>7531.4448952000002</v>
          </cell>
          <cell r="BK1739">
            <v>7531.4448952000002</v>
          </cell>
          <cell r="CO1739">
            <v>7531.4448952000002</v>
          </cell>
          <cell r="CW1739" t="str">
            <v>IN VA</v>
          </cell>
        </row>
        <row r="1740">
          <cell r="AG1740">
            <v>5454.0785769600006</v>
          </cell>
          <cell r="BK1740">
            <v>5454.0785769600006</v>
          </cell>
          <cell r="CO1740">
            <v>5454.0785769600006</v>
          </cell>
          <cell r="CW1740" t="str">
            <v>IN VA</v>
          </cell>
        </row>
        <row r="1741">
          <cell r="AG1741">
            <v>382.86703475329296</v>
          </cell>
          <cell r="BK1741">
            <v>431.01142514005335</v>
          </cell>
          <cell r="CO1741">
            <v>519.14696415550259</v>
          </cell>
          <cell r="CW1741" t="str">
            <v>ZA VA</v>
          </cell>
        </row>
        <row r="1742">
          <cell r="AG1742">
            <v>0</v>
          </cell>
          <cell r="BK1742">
            <v>0</v>
          </cell>
          <cell r="CO1742">
            <v>0</v>
          </cell>
          <cell r="CW1742" t="e">
            <v>#N/A</v>
          </cell>
        </row>
        <row r="1743">
          <cell r="AG1743">
            <v>0</v>
          </cell>
          <cell r="BK1743">
            <v>0</v>
          </cell>
          <cell r="CO1743">
            <v>0</v>
          </cell>
          <cell r="CW1743" t="e">
            <v>#N/A</v>
          </cell>
        </row>
        <row r="1744">
          <cell r="AG1744">
            <v>0</v>
          </cell>
          <cell r="BK1744">
            <v>0</v>
          </cell>
          <cell r="CO1744">
            <v>0</v>
          </cell>
          <cell r="CW1744" t="e">
            <v>#N/A</v>
          </cell>
        </row>
        <row r="1745">
          <cell r="AG1745">
            <v>0</v>
          </cell>
          <cell r="BK1745">
            <v>0</v>
          </cell>
          <cell r="CO1745">
            <v>0</v>
          </cell>
          <cell r="CW1745" t="e">
            <v>#N/A</v>
          </cell>
        </row>
        <row r="1746">
          <cell r="AG1746">
            <v>0</v>
          </cell>
          <cell r="BK1746">
            <v>0</v>
          </cell>
          <cell r="CO1746">
            <v>0</v>
          </cell>
          <cell r="CW1746" t="e">
            <v>#N/A</v>
          </cell>
        </row>
        <row r="1747">
          <cell r="AG1747">
            <v>0</v>
          </cell>
          <cell r="BK1747">
            <v>0</v>
          </cell>
          <cell r="CO1747">
            <v>0</v>
          </cell>
          <cell r="CW1747" t="e">
            <v>#N/A</v>
          </cell>
        </row>
        <row r="1748">
          <cell r="AG1748">
            <v>0</v>
          </cell>
          <cell r="BK1748">
            <v>0</v>
          </cell>
          <cell r="CO1748">
            <v>0</v>
          </cell>
          <cell r="CW1748" t="e">
            <v>#N/A</v>
          </cell>
        </row>
        <row r="1749">
          <cell r="AG1749">
            <v>0</v>
          </cell>
          <cell r="BK1749">
            <v>0</v>
          </cell>
          <cell r="CO1749">
            <v>0</v>
          </cell>
          <cell r="CW1749" t="e">
            <v>#N/A</v>
          </cell>
        </row>
        <row r="1750">
          <cell r="AG1750">
            <v>0</v>
          </cell>
          <cell r="BK1750">
            <v>0</v>
          </cell>
          <cell r="CO1750">
            <v>0</v>
          </cell>
          <cell r="CW1750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Blank 1-U"/>
      <sheetName val="Blank 2-U"/>
      <sheetName val="Blank 3-U"/>
      <sheetName val="Blank 1-A"/>
      <sheetName val="Blank 2-A"/>
      <sheetName val="Blank 3-A"/>
      <sheetName val="User Inputs RC"/>
      <sheetName val="User Inputs IC"/>
      <sheetName val="FBS Table Input (DO Only)"/>
      <sheetName val="Calculations"/>
      <sheetName val="Summary"/>
      <sheetName val="Retail Results"/>
      <sheetName val="Scenarios"/>
      <sheetName val="Shell P&amp;L RC"/>
      <sheetName val="Shell P&amp;L IC"/>
      <sheetName val="Shell P&amp;L BC"/>
      <sheetName val="Shell Cash Flow"/>
      <sheetName val="Retailer P&amp;L"/>
      <sheetName val="Master Data"/>
      <sheetName val="General Premises"/>
      <sheetName val="Platform Premises"/>
      <sheetName val="VAT and Duties Data"/>
      <sheetName val="Front-end Results"/>
      <sheetName val="Inputs for DOVAMO"/>
      <sheetName val="Explanation Sheet"/>
      <sheetName val="Retail Change Log"/>
      <sheetName val="Dialog1"/>
      <sheetName val="Dialog_Depr_Name"/>
      <sheetName val="Dialog_Years"/>
      <sheetName val="Dialog_Depr_Param"/>
      <sheetName val="EX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AM9">
            <v>2018</v>
          </cell>
          <cell r="AN9">
            <v>2019</v>
          </cell>
          <cell r="AO9">
            <v>2020</v>
          </cell>
          <cell r="AP9">
            <v>2021</v>
          </cell>
          <cell r="AQ9">
            <v>2022</v>
          </cell>
          <cell r="AR9">
            <v>2023</v>
          </cell>
          <cell r="AS9">
            <v>2024</v>
          </cell>
          <cell r="AT9">
            <v>2025</v>
          </cell>
          <cell r="AU9">
            <v>2026</v>
          </cell>
          <cell r="AV9">
            <v>2027</v>
          </cell>
          <cell r="AW9">
            <v>2028</v>
          </cell>
          <cell r="AX9">
            <v>2029</v>
          </cell>
          <cell r="AY9">
            <v>2030</v>
          </cell>
          <cell r="AZ9">
            <v>2031</v>
          </cell>
          <cell r="BA9">
            <v>2032</v>
          </cell>
          <cell r="BB9">
            <v>2033</v>
          </cell>
          <cell r="BC9">
            <v>2034</v>
          </cell>
          <cell r="BD9">
            <v>2035</v>
          </cell>
          <cell r="BE9">
            <v>2036</v>
          </cell>
          <cell r="BF9">
            <v>2037</v>
          </cell>
          <cell r="BG9">
            <v>2038</v>
          </cell>
          <cell r="BH9">
            <v>2039</v>
          </cell>
          <cell r="BI9">
            <v>2040</v>
          </cell>
          <cell r="BJ9">
            <v>2041</v>
          </cell>
          <cell r="BK9">
            <v>2042</v>
          </cell>
          <cell r="BL9">
            <v>2043</v>
          </cell>
          <cell r="BM9">
            <v>2044</v>
          </cell>
          <cell r="BN9">
            <v>2045</v>
          </cell>
          <cell r="BO9">
            <v>2046</v>
          </cell>
          <cell r="BP9">
            <v>2047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0">
          <cell r="M90">
            <v>0</v>
          </cell>
          <cell r="N90">
            <v>0</v>
          </cell>
          <cell r="O90">
            <v>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</row>
      </sheetData>
      <sheetData sheetId="20">
        <row r="8">
          <cell r="H8">
            <v>2018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F7B6-291E-4A76-9339-63CD3E028C82}">
  <sheetPr codeName="Sheet1">
    <tabColor theme="9"/>
  </sheetPr>
  <dimension ref="A1:EA257"/>
  <sheetViews>
    <sheetView showGridLines="0" tabSelected="1" zoomScale="80" zoomScaleNormal="80" workbookViewId="0">
      <pane ySplit="1" topLeftCell="A2" activePane="bottomLeft" state="frozen"/>
      <selection pane="bottomLeft" activeCell="F6" sqref="F6"/>
    </sheetView>
  </sheetViews>
  <sheetFormatPr defaultRowHeight="14.5" x14ac:dyDescent="0.35"/>
  <cols>
    <col min="1" max="1" width="21.90625" bestFit="1" customWidth="1"/>
    <col min="2" max="2" width="16.90625" style="1" bestFit="1" customWidth="1"/>
    <col min="3" max="4" width="12.6328125" style="1" bestFit="1" customWidth="1"/>
    <col min="5" max="5" width="13.6328125" style="1" bestFit="1" customWidth="1"/>
    <col min="6" max="6" width="19.26953125" style="1" bestFit="1" customWidth="1"/>
    <col min="7" max="7" width="26.81640625" style="1" bestFit="1" customWidth="1"/>
    <col min="8" max="8" width="12.1796875" style="1" bestFit="1" customWidth="1"/>
    <col min="9" max="9" width="32.26953125" bestFit="1" customWidth="1"/>
    <col min="10" max="10" width="11.453125" bestFit="1" customWidth="1"/>
    <col min="11" max="11" width="34" bestFit="1" customWidth="1"/>
    <col min="12" max="12" width="25.54296875" style="1" bestFit="1" customWidth="1"/>
    <col min="13" max="13" width="20.1796875" style="1" bestFit="1" customWidth="1"/>
    <col min="14" max="14" width="37.6328125" bestFit="1" customWidth="1"/>
    <col min="15" max="15" width="17.26953125" style="1" bestFit="1" customWidth="1"/>
    <col min="16" max="16" width="19.26953125" style="1" bestFit="1" customWidth="1"/>
    <col min="17" max="17" width="19.54296875" style="1" bestFit="1" customWidth="1"/>
    <col min="18" max="18" width="29" style="1" bestFit="1" customWidth="1"/>
    <col min="19" max="19" width="32.7265625" bestFit="1" customWidth="1"/>
    <col min="20" max="20" width="15.6328125" style="1" bestFit="1" customWidth="1"/>
    <col min="21" max="21" width="21.26953125" style="3" bestFit="1" customWidth="1"/>
    <col min="22" max="22" width="30.36328125" bestFit="1" customWidth="1"/>
    <col min="23" max="23" width="38.7265625" style="2" bestFit="1" customWidth="1"/>
    <col min="24" max="24" width="41.36328125" style="2" bestFit="1" customWidth="1"/>
    <col min="25" max="25" width="255.6328125" bestFit="1" customWidth="1"/>
    <col min="26" max="26" width="23.81640625" bestFit="1" customWidth="1"/>
    <col min="27" max="27" width="42.81640625" bestFit="1" customWidth="1"/>
    <col min="28" max="28" width="133.08984375" bestFit="1" customWidth="1"/>
    <col min="29" max="29" width="65.90625" bestFit="1" customWidth="1"/>
    <col min="30" max="30" width="14.90625" style="4" bestFit="1" customWidth="1"/>
    <col min="31" max="31" width="10.453125" style="1" bestFit="1" customWidth="1"/>
    <col min="32" max="32" width="23.36328125" style="1" bestFit="1" customWidth="1"/>
    <col min="33" max="33" width="25.54296875" bestFit="1" customWidth="1"/>
    <col min="34" max="34" width="18.54296875" bestFit="1" customWidth="1"/>
    <col min="35" max="35" width="19.453125" style="1" bestFit="1" customWidth="1"/>
    <col min="36" max="36" width="128.453125" bestFit="1" customWidth="1"/>
    <col min="37" max="37" width="14.90625" style="4" bestFit="1" customWidth="1"/>
    <col min="38" max="38" width="18.26953125" style="30" bestFit="1" customWidth="1"/>
    <col min="39" max="39" width="17.453125" style="30" bestFit="1" customWidth="1"/>
    <col min="40" max="40" width="23.26953125" style="27" bestFit="1" customWidth="1"/>
    <col min="41" max="41" width="19.26953125" style="27" bestFit="1" customWidth="1"/>
    <col min="42" max="42" width="19.90625" style="29" bestFit="1" customWidth="1"/>
    <col min="43" max="43" width="19.08984375" style="33" bestFit="1" customWidth="1"/>
    <col min="44" max="44" width="23.36328125" style="20" bestFit="1" customWidth="1"/>
    <col min="45" max="45" width="19.26953125" style="20" bestFit="1" customWidth="1"/>
    <col min="46" max="46" width="20.81640625" style="21" bestFit="1" customWidth="1"/>
    <col min="47" max="47" width="19.453125" style="21" bestFit="1" customWidth="1"/>
    <col min="48" max="48" width="17.1796875" style="21" bestFit="1" customWidth="1"/>
    <col min="49" max="49" width="17.26953125" style="21" bestFit="1" customWidth="1"/>
    <col min="50" max="50" width="32.453125" style="21" bestFit="1" customWidth="1"/>
    <col min="51" max="51" width="24.6328125" style="21" bestFit="1" customWidth="1"/>
    <col min="52" max="52" width="21.54296875" style="21" bestFit="1" customWidth="1"/>
    <col min="53" max="53" width="24" style="22" bestFit="1" customWidth="1" collapsed="1"/>
    <col min="54" max="54" width="24" style="22" bestFit="1" customWidth="1"/>
    <col min="55" max="55" width="21.81640625" style="22" bestFit="1" customWidth="1"/>
    <col min="56" max="57" width="26.453125" style="22" bestFit="1" customWidth="1"/>
    <col min="58" max="58" width="24.453125" style="22" bestFit="1" customWidth="1"/>
    <col min="59" max="59" width="14.90625" style="24" bestFit="1" customWidth="1"/>
    <col min="60" max="60" width="24.54296875" style="23" bestFit="1" customWidth="1"/>
    <col min="61" max="61" width="23.08984375" style="23" bestFit="1" customWidth="1"/>
    <col min="62" max="62" width="20.90625" style="23" bestFit="1" customWidth="1"/>
    <col min="63" max="63" width="21" style="23" bestFit="1" customWidth="1"/>
    <col min="64" max="64" width="26.81640625" style="1" bestFit="1" customWidth="1"/>
    <col min="65" max="65" width="25.453125" style="1" bestFit="1" customWidth="1"/>
    <col min="66" max="66" width="23.26953125" style="1" bestFit="1" customWidth="1"/>
    <col min="67" max="67" width="23.36328125" style="1" bestFit="1" customWidth="1"/>
    <col min="68" max="68" width="26.54296875" style="23" bestFit="1" customWidth="1"/>
    <col min="69" max="69" width="25.1796875" style="23" bestFit="1" customWidth="1"/>
    <col min="70" max="70" width="22.90625" style="23" bestFit="1" customWidth="1"/>
    <col min="71" max="71" width="23.08984375" style="23" bestFit="1" customWidth="1"/>
    <col min="72" max="72" width="26.90625" style="1" bestFit="1" customWidth="1"/>
    <col min="73" max="73" width="25.54296875" style="1" bestFit="1" customWidth="1"/>
    <col min="74" max="74" width="23.36328125" style="1" bestFit="1" customWidth="1"/>
    <col min="75" max="75" width="24.90625" style="1" bestFit="1" customWidth="1"/>
    <col min="76" max="76" width="22.36328125" style="23" bestFit="1" customWidth="1"/>
    <col min="77" max="77" width="21" style="23" bestFit="1" customWidth="1"/>
    <col min="78" max="78" width="18.7265625" style="23" bestFit="1" customWidth="1"/>
    <col min="79" max="79" width="18.81640625" style="23" bestFit="1" customWidth="1"/>
    <col min="80" max="80" width="24" style="1" bestFit="1" customWidth="1"/>
    <col min="81" max="81" width="22.453125" style="1" bestFit="1" customWidth="1"/>
    <col min="82" max="82" width="20.36328125" style="1" bestFit="1" customWidth="1"/>
    <col min="83" max="83" width="20.453125" style="1" bestFit="1" customWidth="1"/>
    <col min="84" max="84" width="23.08984375" style="23" bestFit="1" customWidth="1"/>
    <col min="85" max="85" width="21.7265625" style="23" bestFit="1" customWidth="1"/>
    <col min="86" max="86" width="19.54296875" style="23" bestFit="1" customWidth="1"/>
    <col min="87" max="87" width="19.6328125" style="23" bestFit="1" customWidth="1"/>
    <col min="88" max="88" width="24.6328125" style="1" bestFit="1" customWidth="1"/>
    <col min="89" max="89" width="23.26953125" style="1" bestFit="1" customWidth="1"/>
    <col min="90" max="90" width="21" style="1" bestFit="1" customWidth="1"/>
    <col min="91" max="91" width="21.08984375" style="1" bestFit="1" customWidth="1"/>
    <col min="92" max="92" width="25.6328125" style="23" bestFit="1" customWidth="1"/>
    <col min="93" max="93" width="24.26953125" style="23" bestFit="1" customWidth="1"/>
    <col min="94" max="94" width="22" style="23" bestFit="1" customWidth="1"/>
    <col min="95" max="95" width="22.1796875" style="23" bestFit="1" customWidth="1"/>
    <col min="96" max="96" width="25.36328125" style="1" bestFit="1" customWidth="1"/>
    <col min="97" max="97" width="24" style="1" bestFit="1" customWidth="1"/>
    <col min="98" max="98" width="21.7265625" style="1" bestFit="1" customWidth="1"/>
    <col min="99" max="99" width="21.81640625" style="1" bestFit="1" customWidth="1"/>
    <col min="100" max="100" width="26.453125" style="23" bestFit="1" customWidth="1"/>
    <col min="101" max="101" width="25.08984375" style="23" bestFit="1" customWidth="1"/>
    <col min="102" max="102" width="22.81640625" style="23" bestFit="1" customWidth="1"/>
    <col min="103" max="103" width="22.90625" style="23" bestFit="1" customWidth="1"/>
    <col min="104" max="104" width="26.26953125" style="1" bestFit="1" customWidth="1"/>
    <col min="105" max="105" width="24.90625" style="1" bestFit="1" customWidth="1"/>
    <col min="106" max="106" width="22.6328125" style="1" bestFit="1" customWidth="1"/>
    <col min="107" max="107" width="25.1796875" style="1" bestFit="1" customWidth="1"/>
    <col min="108" max="108" width="20.54296875" style="23" bestFit="1" customWidth="1"/>
    <col min="109" max="109" width="20" style="23" bestFit="1" customWidth="1"/>
    <col min="110" max="110" width="17.7265625" style="23" bestFit="1" customWidth="1"/>
    <col min="111" max="111" width="23.81640625" style="23" bestFit="1" customWidth="1"/>
    <col min="112" max="112" width="27.90625" style="1" bestFit="1" customWidth="1"/>
    <col min="113" max="113" width="26.453125" style="1" bestFit="1" customWidth="1"/>
    <col min="114" max="114" width="24.26953125" style="1" bestFit="1" customWidth="1"/>
    <col min="115" max="115" width="30.36328125" style="1" bestFit="1" customWidth="1"/>
    <col min="116" max="116" width="20" style="23" bestFit="1" customWidth="1"/>
    <col min="117" max="117" width="19.453125" style="23" bestFit="1" customWidth="1"/>
    <col min="118" max="118" width="17.1796875" style="23" bestFit="1" customWidth="1"/>
    <col min="119" max="119" width="23.26953125" style="23" bestFit="1" customWidth="1"/>
    <col min="120" max="120" width="14.90625" style="24" bestFit="1" customWidth="1"/>
    <col min="121" max="121" width="16" style="1" bestFit="1" customWidth="1"/>
    <col min="122" max="122" width="14.90625" style="24" bestFit="1" customWidth="1"/>
    <col min="123" max="123" width="21.453125" style="1" bestFit="1" customWidth="1"/>
    <col min="124" max="124" width="24.54296875" bestFit="1" customWidth="1"/>
    <col min="125" max="125" width="19.7265625" bestFit="1" customWidth="1"/>
    <col min="126" max="126" width="255.6328125" bestFit="1" customWidth="1"/>
    <col min="127" max="127" width="48.26953125" bestFit="1" customWidth="1"/>
    <col min="128" max="128" width="18.36328125" bestFit="1" customWidth="1"/>
    <col min="129" max="129" width="20.6328125" style="3" bestFit="1" customWidth="1"/>
    <col min="130" max="130" width="20.08984375" bestFit="1" customWidth="1"/>
    <col min="131" max="131" width="51.81640625" bestFit="1" customWidth="1"/>
  </cols>
  <sheetData>
    <row r="1" spans="1:131" x14ac:dyDescent="0.35">
      <c r="A1" s="36" t="s">
        <v>558</v>
      </c>
      <c r="B1" s="36" t="s">
        <v>555</v>
      </c>
      <c r="C1" s="37" t="s">
        <v>10</v>
      </c>
      <c r="D1" s="37" t="s">
        <v>9</v>
      </c>
      <c r="E1" s="38" t="s">
        <v>12</v>
      </c>
      <c r="F1" s="38" t="s">
        <v>559</v>
      </c>
      <c r="G1" s="39" t="s">
        <v>49</v>
      </c>
      <c r="H1" s="39" t="s">
        <v>48</v>
      </c>
      <c r="I1" s="40" t="s">
        <v>50</v>
      </c>
      <c r="J1" s="40" t="s">
        <v>51</v>
      </c>
      <c r="K1" s="40" t="s">
        <v>52</v>
      </c>
      <c r="L1" s="41" t="s">
        <v>11</v>
      </c>
      <c r="M1" s="41" t="s">
        <v>5</v>
      </c>
      <c r="N1" s="41" t="s">
        <v>19</v>
      </c>
      <c r="O1" s="42" t="s">
        <v>8</v>
      </c>
      <c r="P1" s="42" t="s">
        <v>30</v>
      </c>
      <c r="Q1" s="42" t="s">
        <v>615</v>
      </c>
      <c r="R1" s="43" t="s">
        <v>26</v>
      </c>
      <c r="S1" s="43" t="s">
        <v>53</v>
      </c>
      <c r="T1" s="44" t="s">
        <v>54</v>
      </c>
      <c r="U1" s="45" t="s">
        <v>55</v>
      </c>
      <c r="V1" s="46" t="s">
        <v>56</v>
      </c>
      <c r="W1" s="47" t="s">
        <v>86</v>
      </c>
      <c r="X1" s="47" t="s">
        <v>87</v>
      </c>
      <c r="Y1" s="48" t="s">
        <v>57</v>
      </c>
      <c r="Z1" s="49" t="s">
        <v>58</v>
      </c>
      <c r="AA1" s="49" t="s">
        <v>59</v>
      </c>
      <c r="AB1" s="48" t="s">
        <v>60</v>
      </c>
      <c r="AC1" s="48" t="s">
        <v>61</v>
      </c>
      <c r="AD1" s="50" t="s">
        <v>62</v>
      </c>
      <c r="AE1" s="51" t="s">
        <v>35</v>
      </c>
      <c r="AF1" s="51" t="s">
        <v>63</v>
      </c>
      <c r="AG1" s="51" t="s">
        <v>64</v>
      </c>
      <c r="AH1" s="47" t="s">
        <v>65</v>
      </c>
      <c r="AI1" s="47" t="s">
        <v>66</v>
      </c>
      <c r="AJ1" s="47" t="s">
        <v>0</v>
      </c>
      <c r="AK1" s="50" t="s">
        <v>62</v>
      </c>
      <c r="AL1" s="67" t="s">
        <v>67</v>
      </c>
      <c r="AM1" s="67" t="s">
        <v>68</v>
      </c>
      <c r="AN1" s="52" t="s">
        <v>616</v>
      </c>
      <c r="AO1" s="52" t="s">
        <v>617</v>
      </c>
      <c r="AP1" s="68" t="s">
        <v>69</v>
      </c>
      <c r="AQ1" s="53" t="s">
        <v>70</v>
      </c>
      <c r="AR1" s="53" t="s">
        <v>618</v>
      </c>
      <c r="AS1" s="53" t="s">
        <v>617</v>
      </c>
      <c r="AT1" s="54" t="s">
        <v>560</v>
      </c>
      <c r="AU1" s="54" t="s">
        <v>561</v>
      </c>
      <c r="AV1" s="54" t="s">
        <v>562</v>
      </c>
      <c r="AW1" s="55" t="s">
        <v>563</v>
      </c>
      <c r="AX1" s="55" t="s">
        <v>564</v>
      </c>
      <c r="AY1" s="55" t="s">
        <v>565</v>
      </c>
      <c r="AZ1" s="55" t="s">
        <v>71</v>
      </c>
      <c r="BA1" s="56" t="s">
        <v>72</v>
      </c>
      <c r="BB1" s="56" t="s">
        <v>73</v>
      </c>
      <c r="BC1" s="57" t="s">
        <v>544</v>
      </c>
      <c r="BD1" s="56" t="s">
        <v>74</v>
      </c>
      <c r="BE1" s="56" t="s">
        <v>75</v>
      </c>
      <c r="BF1" s="57" t="s">
        <v>545</v>
      </c>
      <c r="BG1" s="50" t="s">
        <v>62</v>
      </c>
      <c r="BH1" s="58" t="s">
        <v>566</v>
      </c>
      <c r="BI1" s="58" t="s">
        <v>567</v>
      </c>
      <c r="BJ1" s="58" t="s">
        <v>568</v>
      </c>
      <c r="BK1" s="59" t="s">
        <v>569</v>
      </c>
      <c r="BL1" s="60" t="s">
        <v>570</v>
      </c>
      <c r="BM1" s="60" t="s">
        <v>571</v>
      </c>
      <c r="BN1" s="60" t="s">
        <v>572</v>
      </c>
      <c r="BO1" s="61" t="s">
        <v>573</v>
      </c>
      <c r="BP1" s="58" t="s">
        <v>574</v>
      </c>
      <c r="BQ1" s="58" t="s">
        <v>575</v>
      </c>
      <c r="BR1" s="58" t="s">
        <v>576</v>
      </c>
      <c r="BS1" s="59" t="s">
        <v>577</v>
      </c>
      <c r="BT1" s="62" t="s">
        <v>578</v>
      </c>
      <c r="BU1" s="62" t="s">
        <v>579</v>
      </c>
      <c r="BV1" s="62" t="s">
        <v>580</v>
      </c>
      <c r="BW1" s="62" t="s">
        <v>581</v>
      </c>
      <c r="BX1" s="58" t="s">
        <v>582</v>
      </c>
      <c r="BY1" s="58" t="s">
        <v>546</v>
      </c>
      <c r="BZ1" s="58" t="s">
        <v>547</v>
      </c>
      <c r="CA1" s="59" t="s">
        <v>548</v>
      </c>
      <c r="CB1" s="62" t="s">
        <v>583</v>
      </c>
      <c r="CC1" s="62" t="s">
        <v>584</v>
      </c>
      <c r="CD1" s="62" t="s">
        <v>585</v>
      </c>
      <c r="CE1" s="63" t="s">
        <v>586</v>
      </c>
      <c r="CF1" s="58" t="s">
        <v>587</v>
      </c>
      <c r="CG1" s="58" t="s">
        <v>588</v>
      </c>
      <c r="CH1" s="58" t="s">
        <v>589</v>
      </c>
      <c r="CI1" s="59" t="s">
        <v>590</v>
      </c>
      <c r="CJ1" s="60" t="s">
        <v>591</v>
      </c>
      <c r="CK1" s="60" t="s">
        <v>592</v>
      </c>
      <c r="CL1" s="60" t="s">
        <v>593</v>
      </c>
      <c r="CM1" s="61" t="s">
        <v>594</v>
      </c>
      <c r="CN1" s="58" t="s">
        <v>595</v>
      </c>
      <c r="CO1" s="58" t="s">
        <v>596</v>
      </c>
      <c r="CP1" s="58" t="s">
        <v>597</v>
      </c>
      <c r="CQ1" s="59" t="s">
        <v>598</v>
      </c>
      <c r="CR1" s="60" t="s">
        <v>599</v>
      </c>
      <c r="CS1" s="60" t="s">
        <v>600</v>
      </c>
      <c r="CT1" s="60" t="s">
        <v>601</v>
      </c>
      <c r="CU1" s="61" t="s">
        <v>602</v>
      </c>
      <c r="CV1" s="58" t="s">
        <v>603</v>
      </c>
      <c r="CW1" s="58" t="s">
        <v>604</v>
      </c>
      <c r="CX1" s="58" t="s">
        <v>605</v>
      </c>
      <c r="CY1" s="59" t="s">
        <v>606</v>
      </c>
      <c r="CZ1" s="60" t="s">
        <v>607</v>
      </c>
      <c r="DA1" s="60" t="s">
        <v>608</v>
      </c>
      <c r="DB1" s="60" t="s">
        <v>609</v>
      </c>
      <c r="DC1" s="69" t="s">
        <v>610</v>
      </c>
      <c r="DD1" s="58" t="s">
        <v>556</v>
      </c>
      <c r="DE1" s="58" t="s">
        <v>549</v>
      </c>
      <c r="DF1" s="58" t="s">
        <v>550</v>
      </c>
      <c r="DG1" s="59" t="s">
        <v>551</v>
      </c>
      <c r="DH1" s="60" t="s">
        <v>611</v>
      </c>
      <c r="DI1" s="60" t="s">
        <v>612</v>
      </c>
      <c r="DJ1" s="60" t="s">
        <v>613</v>
      </c>
      <c r="DK1" s="61" t="s">
        <v>614</v>
      </c>
      <c r="DL1" s="58" t="s">
        <v>557</v>
      </c>
      <c r="DM1" s="58" t="s">
        <v>552</v>
      </c>
      <c r="DN1" s="58" t="s">
        <v>553</v>
      </c>
      <c r="DO1" s="59" t="s">
        <v>554</v>
      </c>
      <c r="DP1" s="64" t="s">
        <v>76</v>
      </c>
      <c r="DQ1" s="65" t="s">
        <v>88</v>
      </c>
      <c r="DR1" s="64" t="s">
        <v>76</v>
      </c>
      <c r="DS1" s="65" t="s">
        <v>77</v>
      </c>
      <c r="DT1" s="65" t="s">
        <v>78</v>
      </c>
      <c r="DU1" s="65" t="s">
        <v>79</v>
      </c>
      <c r="DV1" s="65" t="s">
        <v>80</v>
      </c>
      <c r="DW1" s="65" t="s">
        <v>81</v>
      </c>
      <c r="DX1" s="65" t="s">
        <v>82</v>
      </c>
      <c r="DY1" s="66" t="s">
        <v>83</v>
      </c>
      <c r="DZ1" s="65" t="s">
        <v>84</v>
      </c>
      <c r="EA1" s="65" t="s">
        <v>85</v>
      </c>
    </row>
    <row r="2" spans="1:131" x14ac:dyDescent="0.35">
      <c r="A2" s="16">
        <v>2022</v>
      </c>
      <c r="B2" s="16" t="s">
        <v>2</v>
      </c>
      <c r="C2" s="16" t="s">
        <v>7</v>
      </c>
      <c r="D2" s="16"/>
      <c r="E2" s="16" t="s">
        <v>3</v>
      </c>
      <c r="F2" s="16" t="s">
        <v>877</v>
      </c>
      <c r="G2" s="16"/>
      <c r="H2" s="16">
        <v>10050273</v>
      </c>
      <c r="I2" s="70" t="s">
        <v>430</v>
      </c>
      <c r="J2" s="70"/>
      <c r="K2" s="70" t="s">
        <v>13</v>
      </c>
      <c r="L2" s="16" t="s">
        <v>92</v>
      </c>
      <c r="M2" s="16" t="s">
        <v>13</v>
      </c>
      <c r="N2" s="70" t="s">
        <v>44</v>
      </c>
      <c r="O2" s="16" t="s">
        <v>16</v>
      </c>
      <c r="P2" s="16" t="s">
        <v>31</v>
      </c>
      <c r="Q2" s="16" t="s">
        <v>41</v>
      </c>
      <c r="R2" s="16" t="s">
        <v>28</v>
      </c>
      <c r="S2" s="16" t="s">
        <v>431</v>
      </c>
      <c r="T2" s="16" t="s">
        <v>95</v>
      </c>
      <c r="U2" s="71">
        <v>44013</v>
      </c>
      <c r="V2" s="70"/>
      <c r="W2" s="73">
        <v>51857</v>
      </c>
      <c r="X2" s="73">
        <v>0</v>
      </c>
      <c r="Y2" s="70" t="s">
        <v>432</v>
      </c>
      <c r="Z2" s="16" t="s">
        <v>28</v>
      </c>
      <c r="AA2" s="70" t="s">
        <v>27</v>
      </c>
      <c r="AB2" s="70"/>
      <c r="AC2" s="70"/>
      <c r="AD2" s="72"/>
      <c r="AE2" s="16">
        <v>2020</v>
      </c>
      <c r="AF2" s="16">
        <v>14600</v>
      </c>
      <c r="AG2" s="70" t="s">
        <v>875</v>
      </c>
      <c r="AH2" s="74"/>
      <c r="AI2" s="16" t="s">
        <v>28</v>
      </c>
      <c r="AJ2" s="70" t="s">
        <v>433</v>
      </c>
      <c r="AK2" s="72"/>
      <c r="AL2" s="28">
        <v>0</v>
      </c>
      <c r="AM2" s="32" t="s">
        <v>620</v>
      </c>
      <c r="AN2" s="26">
        <f t="shared" ref="AN2:AN65" si="0">IF(AM2="YES",0,AL2*BA2)</f>
        <v>0</v>
      </c>
      <c r="AO2" s="26">
        <f t="shared" ref="AO2:AO65" si="1">IF(AM2="YES",0,BA2)</f>
        <v>0</v>
      </c>
      <c r="AP2" s="9">
        <v>1.537914364426674</v>
      </c>
      <c r="AQ2" s="8"/>
      <c r="AR2" s="10">
        <f t="shared" ref="AR2:AR65" si="2">IF(AQ2="YES",0,AP2*BA2)</f>
        <v>0</v>
      </c>
      <c r="AS2" s="10">
        <f t="shared" ref="AS2:AS65" si="3">IF(AQ2="YES",0,BA2)</f>
        <v>0</v>
      </c>
      <c r="AT2" s="11">
        <v>21.879490350280804</v>
      </c>
      <c r="AU2" s="11">
        <v>536.10266284211002</v>
      </c>
      <c r="AV2" s="11">
        <v>770</v>
      </c>
      <c r="AW2" s="5">
        <f t="shared" ref="AW2:AW65" si="4">IF(IF(AU2&lt;0,1-(AV2-AU2)/AU2,IF(AU2=0,"",AV2/AU2))&lt;0,0,IF(AU2&lt;0,1-(AV2-AU2)/AU2,IF(AU2=0,"",AV2/AU2)))</f>
        <v>1.4362920637586465</v>
      </c>
      <c r="AX2" s="5" t="str">
        <f t="shared" ref="AX2:AX65" si="5">IF(AW2&lt;90%,"YES","")</f>
        <v/>
      </c>
      <c r="AY2" s="25">
        <f t="shared" ref="AY2:AY65" si="6">+AV2-AT2</f>
        <v>748.12050964971922</v>
      </c>
      <c r="AZ2" s="5">
        <v>0</v>
      </c>
      <c r="BA2" s="12">
        <v>0</v>
      </c>
      <c r="BB2" s="12">
        <f t="shared" ref="BB2:BB65" si="7">W2/1000</f>
        <v>51.856999999999999</v>
      </c>
      <c r="BC2" s="6" t="str">
        <f t="shared" ref="BC2:BC65" si="8">IF(AND(BA2=0,BB2=0),"no capex",IF(AND(BA2=0,BB2&lt;&gt;0),"check!",IF(BB2/BA2&lt;0.8,BB2/BA2,IF(BB2/BA2&lt;=1.05,1,IF(BB2/BA2&gt;1.05,MAX(1-(BB2/BA2-1)*2,0),"check!")))))</f>
        <v>check!</v>
      </c>
      <c r="BD2" s="12">
        <v>0</v>
      </c>
      <c r="BE2" s="12">
        <v>0</v>
      </c>
      <c r="BF2" s="6" t="str">
        <f t="shared" ref="BF2:BF65" si="9">IF(AND(BD2=0,BE2=0),"no capex",IF(AND(BD2=0,BE2&lt;&gt;0),"check!",IF(BE2/BD2&lt;0.8,BE2/BD2,IF(BE2/BD2&lt;=1.05,1,IF(BE2/BD2&gt;1.05,MAX(1-(BE2/BD2-1)*2,0),"check!")))))</f>
        <v>no capex</v>
      </c>
      <c r="BG2" s="31"/>
      <c r="BH2" s="13">
        <v>1.7836396163212995</v>
      </c>
      <c r="BI2" s="13">
        <v>1.7836396163212995</v>
      </c>
      <c r="BJ2" s="13">
        <v>322</v>
      </c>
      <c r="BK2" s="14">
        <f t="shared" ref="BK2:BK65" si="10">IF(BI2=0,"",BJ2/BI2)</f>
        <v>180.5297421370999</v>
      </c>
      <c r="BL2" s="15">
        <v>0</v>
      </c>
      <c r="BM2" s="15">
        <v>0</v>
      </c>
      <c r="BN2" s="15">
        <v>0</v>
      </c>
      <c r="BO2" s="17" t="str">
        <f t="shared" ref="BO2:BO65" si="11">IF(BM2=0,"",BN2/BM2)</f>
        <v/>
      </c>
      <c r="BP2" s="13">
        <v>0</v>
      </c>
      <c r="BQ2" s="13">
        <v>309.51999999999992</v>
      </c>
      <c r="BR2" s="13">
        <v>95</v>
      </c>
      <c r="BS2" s="14">
        <f t="shared" ref="BS2:BS65" si="12">IF(IF(BQ2&lt;0,1-(BR2-BQ2)/BQ2,IF(BQ2=0,"",BR2/BQ2))&lt;0,0,IF(BQ2&lt;0,1-(BR2-BQ2)/BQ2,IF(BQ2=0,"",BR2/BQ2)))</f>
        <v>0.30692685448436297</v>
      </c>
      <c r="BT2" s="15">
        <v>0</v>
      </c>
      <c r="BU2" s="15">
        <v>309.51999999999992</v>
      </c>
      <c r="BV2" s="15">
        <v>7</v>
      </c>
      <c r="BW2" s="17">
        <f t="shared" ref="BW2:BW65" si="13">IF(IF(BU2&lt;0,1-(BV2-BU2)/BU2,IF(BU2=0,"",BV2/BU2))&lt;0,0,IF(BU2&lt;0,1-(BV2-BU2)/BU2,IF(BU2=0,"",BV2/BU2)))</f>
        <v>2.2615662962005692E-2</v>
      </c>
      <c r="BX2" s="13">
        <v>0</v>
      </c>
      <c r="BY2" s="13">
        <v>166.63356288165556</v>
      </c>
      <c r="BZ2" s="13">
        <v>188</v>
      </c>
      <c r="CA2" s="14">
        <f t="shared" ref="CA2:CA65" si="14">IF(IF(BY2&lt;0,1-(BZ2-BY2)/BY2,IF(BY2=0,"",BZ2/BY2))&lt;0,0,IF(BY2&lt;0,1-(BZ2-BY2)/BY2,IF(BY2=0,"",BZ2/BY2)))</f>
        <v>1.1282240909265022</v>
      </c>
      <c r="CB2" s="15">
        <v>0</v>
      </c>
      <c r="CC2" s="15">
        <v>476.15356288165549</v>
      </c>
      <c r="CD2" s="15">
        <v>283</v>
      </c>
      <c r="CE2" s="17">
        <f t="shared" ref="CE2:CE65" si="15">IF(IF(CC2&lt;0,1-(CD2-CC2)/CC2,IF(CC2=0,"",CD2/CC2))&lt;0,0,IF(CC2&lt;0,1-(CD2-CC2)/CC2,IF(CC2=0,"",CD2/CC2)))</f>
        <v>0.59434607248825222</v>
      </c>
      <c r="CF2" s="13">
        <v>0</v>
      </c>
      <c r="CG2" s="13">
        <v>2579.3333333333326</v>
      </c>
      <c r="CH2" s="13">
        <v>2078</v>
      </c>
      <c r="CI2" s="14">
        <f t="shared" ref="CI2:CI65" si="16">IF(IF(CG2&lt;0,1-(CH2-CG2)/CG2,IF(CG2=0,"",CH2/CG2))&lt;0,0,IF(CG2&lt;0,1-(CH2-CG2)/CG2,IF(CG2=0,"",CH2/CG2)))</f>
        <v>0.80563453088653425</v>
      </c>
      <c r="CJ2" s="15">
        <v>0</v>
      </c>
      <c r="CK2" s="15">
        <v>70.832966627121237</v>
      </c>
      <c r="CL2" s="15">
        <v>1023</v>
      </c>
      <c r="CM2" s="18">
        <f t="shared" ref="CM2:CM65" si="17">IF(IF(CK2&lt;0,1-(CL2-CK2)/CK2,IF(CK2=0,"",CL2/CK2))&lt;0,0,IF(CK2&lt;0,1-(CL2-CK2)/CK2,IF(CK2=0,"",CL2/CK2)))</f>
        <v>14.442427710041775</v>
      </c>
      <c r="CN2" s="13">
        <v>0</v>
      </c>
      <c r="CO2" s="13">
        <v>0</v>
      </c>
      <c r="CP2" s="13">
        <v>0</v>
      </c>
      <c r="CQ2" s="18" t="str">
        <f t="shared" ref="CQ2:CQ65" si="18">IF(IF(CO2&lt;0,1-(CP2-CO2)/CO2,IF(CO2=0,"",CP2/CO2))&lt;0,0,IF(CO2&lt;0,1-(CP2-CO2)/CO2,IF(CO2=0,"",CP2/CO2)))</f>
        <v/>
      </c>
      <c r="CR2" s="15">
        <v>0</v>
      </c>
      <c r="CS2" s="15">
        <v>70.832966627121237</v>
      </c>
      <c r="CT2" s="15">
        <v>37</v>
      </c>
      <c r="CU2" s="18">
        <f t="shared" ref="CU2:CU65" si="19">IF(IF(CS2&lt;0,1-(CT2-CS2)/CS2,IF(CS2=0,"",CT2/CS2))&lt;0,0,IF(CS2&lt;0,1-(CT2-CS2)/CS2,IF(CS2=0,"",CT2/CS2)))</f>
        <v>0.52235564542673085</v>
      </c>
      <c r="CV2" s="13">
        <v>0</v>
      </c>
      <c r="CW2" s="13">
        <v>380.35296662712119</v>
      </c>
      <c r="CX2" s="13">
        <v>1200</v>
      </c>
      <c r="CY2" s="14">
        <f t="shared" ref="CY2:CY65" si="20">IF(IF(CW2&lt;0,1-(CX2-CW2)/CW2,IF(CW2=0,"",CX2/CW2))&lt;0,0,IF(CW2&lt;0,1-(CX2-CW2)/CW2,IF(CW2=0,"",CX2/CW2)))</f>
        <v>3.1549642182137081</v>
      </c>
      <c r="CZ2" s="15">
        <v>0</v>
      </c>
      <c r="DA2" s="15">
        <v>0</v>
      </c>
      <c r="DB2" s="15">
        <v>0</v>
      </c>
      <c r="DC2" s="18" t="str">
        <f t="shared" ref="DC2:DC65" si="21">IF(IF(DA2&lt;0,1-(DB2-DA2)/DA2,IF(DA2=0,"",DB2/DA2))&lt;0,0,IF(DA2&lt;0,1-(DB2-DA2)/DA2,IF(DA2=0,"",DB2/DA2)))</f>
        <v/>
      </c>
      <c r="DD2" s="13">
        <v>0</v>
      </c>
      <c r="DE2" s="13">
        <v>0</v>
      </c>
      <c r="DF2" s="13">
        <v>0</v>
      </c>
      <c r="DG2" s="14" t="str">
        <f t="shared" ref="DG2:DG65" si="22">IF(IF(DE2&lt;0,1-(DF2-DE2)/DE2,IF(DE2=0,"",DF2/DE2))&lt;0,0,IF(DE2&lt;0,1-(DF2-DE2)/DE2,IF(DE2=0,"",DF2/DE2)))</f>
        <v/>
      </c>
      <c r="DH2" s="15">
        <v>0</v>
      </c>
      <c r="DI2" s="15">
        <v>0</v>
      </c>
      <c r="DJ2" s="15">
        <v>0</v>
      </c>
      <c r="DK2" s="18" t="str">
        <f t="shared" ref="DK2:DK65" si="23">IF(IF(DI2&lt;0,1-(DJ2-DI2)/DI2,IF(DI2=0,"",DJ2/DI2))&lt;0,0,IF(DI2&lt;0,1-(DJ2-DI2)/DI2,IF(DI2=0,"",DJ2/DI2)))</f>
        <v/>
      </c>
      <c r="DL2" s="13">
        <v>0</v>
      </c>
      <c r="DM2" s="13">
        <v>-10.883866666666794</v>
      </c>
      <c r="DN2" s="13">
        <v>25</v>
      </c>
      <c r="DO2" s="18">
        <f t="shared" ref="DO2:DO65" si="24">IF(IF(DM2&lt;0,1-(DN2-DM2)/DM2,IF(DM2=0,"",DN2/DM2))&lt;0,0,IF(DM2&lt;0,1-(DN2-DM2)/DM2,IF(DM2=0,"",DN2/DM2)))</f>
        <v>4.296977789756065</v>
      </c>
      <c r="DP2" s="19"/>
      <c r="DQ2" s="7"/>
      <c r="DR2" s="19"/>
      <c r="DS2" s="7" t="str">
        <f t="shared" ref="DS2:DS65" si="25">AX2</f>
        <v/>
      </c>
      <c r="DT2" s="70" t="s">
        <v>28</v>
      </c>
      <c r="DU2" s="70" t="s">
        <v>91</v>
      </c>
      <c r="DV2" s="70" t="s">
        <v>434</v>
      </c>
      <c r="DW2" s="70" t="s">
        <v>28</v>
      </c>
      <c r="DX2" s="70" t="s">
        <v>435</v>
      </c>
      <c r="DY2" s="71" t="s">
        <v>96</v>
      </c>
      <c r="DZ2" s="70"/>
      <c r="EA2" s="70"/>
    </row>
    <row r="3" spans="1:131" x14ac:dyDescent="0.35">
      <c r="A3" s="16">
        <v>2022</v>
      </c>
      <c r="B3" s="16" t="s">
        <v>1</v>
      </c>
      <c r="C3" s="16" t="s">
        <v>7</v>
      </c>
      <c r="D3" s="16"/>
      <c r="E3" s="16" t="s">
        <v>3</v>
      </c>
      <c r="F3" s="16" t="s">
        <v>877</v>
      </c>
      <c r="G3" s="16"/>
      <c r="H3" s="16">
        <v>10054181</v>
      </c>
      <c r="I3" s="70" t="s">
        <v>513</v>
      </c>
      <c r="J3" s="70" t="s">
        <v>510</v>
      </c>
      <c r="K3" s="70" t="s">
        <v>409</v>
      </c>
      <c r="L3" s="16" t="s">
        <v>89</v>
      </c>
      <c r="M3" s="16" t="s">
        <v>6</v>
      </c>
      <c r="N3" s="70" t="s">
        <v>21</v>
      </c>
      <c r="O3" s="16" t="s">
        <v>20</v>
      </c>
      <c r="P3" s="16" t="s">
        <v>32</v>
      </c>
      <c r="Q3" s="16"/>
      <c r="R3" s="16" t="s">
        <v>28</v>
      </c>
      <c r="S3" s="16" t="s">
        <v>410</v>
      </c>
      <c r="T3" s="16" t="s">
        <v>95</v>
      </c>
      <c r="U3" s="71">
        <v>44500</v>
      </c>
      <c r="V3" s="70"/>
      <c r="W3" s="73">
        <v>447225.11999999988</v>
      </c>
      <c r="X3" s="73">
        <v>230684.75</v>
      </c>
      <c r="Y3" s="70" t="s">
        <v>514</v>
      </c>
      <c r="Z3" s="16" t="s">
        <v>28</v>
      </c>
      <c r="AA3" s="70" t="s">
        <v>28</v>
      </c>
      <c r="AB3" s="70" t="s">
        <v>515</v>
      </c>
      <c r="AC3" s="70"/>
      <c r="AD3" s="72"/>
      <c r="AE3" s="16">
        <v>2021</v>
      </c>
      <c r="AF3" s="16">
        <v>14600</v>
      </c>
      <c r="AG3" s="70" t="s">
        <v>874</v>
      </c>
      <c r="AH3" s="74"/>
      <c r="AI3" s="16" t="s">
        <v>27</v>
      </c>
      <c r="AJ3" s="70" t="s">
        <v>412</v>
      </c>
      <c r="AK3" s="72"/>
      <c r="AL3" s="28">
        <v>-0.11532857142857146</v>
      </c>
      <c r="AM3" s="32"/>
      <c r="AN3" s="26">
        <f t="shared" si="0"/>
        <v>-869.10196642584117</v>
      </c>
      <c r="AO3" s="26">
        <f t="shared" si="1"/>
        <v>7535.8773256297372</v>
      </c>
      <c r="AP3" s="9">
        <v>1.2751479100711194</v>
      </c>
      <c r="AQ3" s="8"/>
      <c r="AR3" s="10">
        <f t="shared" si="2"/>
        <v>9609.358222329096</v>
      </c>
      <c r="AS3" s="10">
        <f t="shared" si="3"/>
        <v>7535.8773256297372</v>
      </c>
      <c r="AT3" s="11">
        <v>0</v>
      </c>
      <c r="AU3" s="11">
        <v>1350.4457333471441</v>
      </c>
      <c r="AV3" s="11">
        <v>57</v>
      </c>
      <c r="AW3" s="5">
        <f t="shared" si="4"/>
        <v>4.2208286192087691E-2</v>
      </c>
      <c r="AX3" s="5" t="str">
        <f t="shared" si="5"/>
        <v>YES</v>
      </c>
      <c r="AY3" s="25">
        <f t="shared" si="6"/>
        <v>57</v>
      </c>
      <c r="AZ3" s="5"/>
      <c r="BA3" s="12">
        <v>7535.8773256297372</v>
      </c>
      <c r="BB3" s="12">
        <f t="shared" si="7"/>
        <v>447.22511999999989</v>
      </c>
      <c r="BC3" s="6">
        <f t="shared" si="8"/>
        <v>5.9346125298374255E-2</v>
      </c>
      <c r="BD3" s="12">
        <v>504.16666666666669</v>
      </c>
      <c r="BE3" s="12">
        <f>X3/1000</f>
        <v>230.68475000000001</v>
      </c>
      <c r="BF3" s="6">
        <f t="shared" si="9"/>
        <v>0.45755652892561982</v>
      </c>
      <c r="BG3" s="31"/>
      <c r="BH3" s="13">
        <v>0</v>
      </c>
      <c r="BI3" s="13">
        <v>3221.8849458114978</v>
      </c>
      <c r="BJ3" s="13">
        <v>387</v>
      </c>
      <c r="BK3" s="14">
        <f t="shared" si="10"/>
        <v>0.12011602105876133</v>
      </c>
      <c r="BL3" s="15">
        <v>0</v>
      </c>
      <c r="BM3" s="15">
        <v>732.83063012896764</v>
      </c>
      <c r="BN3" s="15">
        <v>93</v>
      </c>
      <c r="BO3" s="17">
        <f t="shared" si="11"/>
        <v>0.12690517587076477</v>
      </c>
      <c r="BP3" s="13">
        <v>0</v>
      </c>
      <c r="BQ3" s="13">
        <v>130.98555890429171</v>
      </c>
      <c r="BR3" s="13">
        <v>65</v>
      </c>
      <c r="BS3" s="14">
        <f t="shared" si="12"/>
        <v>0.49623791006987328</v>
      </c>
      <c r="BT3" s="15">
        <v>0</v>
      </c>
      <c r="BU3" s="15">
        <v>127.93767972201371</v>
      </c>
      <c r="BV3" s="15">
        <v>98</v>
      </c>
      <c r="BW3" s="17">
        <f t="shared" si="13"/>
        <v>0.76599794691397349</v>
      </c>
      <c r="BX3" s="13">
        <v>0</v>
      </c>
      <c r="BY3" s="13">
        <v>1556.9121406047634</v>
      </c>
      <c r="BZ3" s="13">
        <v>327</v>
      </c>
      <c r="CA3" s="14">
        <f t="shared" si="14"/>
        <v>0.21003111959354423</v>
      </c>
      <c r="CB3" s="15">
        <v>0</v>
      </c>
      <c r="CC3" s="15">
        <v>1687.8976995090552</v>
      </c>
      <c r="CD3" s="15">
        <v>392</v>
      </c>
      <c r="CE3" s="17">
        <f t="shared" si="15"/>
        <v>0.23224156304852941</v>
      </c>
      <c r="CF3" s="13">
        <v>0</v>
      </c>
      <c r="CG3" s="13">
        <v>1982.8259999999914</v>
      </c>
      <c r="CH3" s="13">
        <v>1819</v>
      </c>
      <c r="CI3" s="14">
        <f t="shared" si="16"/>
        <v>0.91737752077086332</v>
      </c>
      <c r="CJ3" s="15">
        <v>0</v>
      </c>
      <c r="CK3" s="15">
        <v>3733.4771065212299</v>
      </c>
      <c r="CL3" s="15">
        <v>1264</v>
      </c>
      <c r="CM3" s="18">
        <f t="shared" si="17"/>
        <v>0.33855839045917352</v>
      </c>
      <c r="CN3" s="13">
        <v>0</v>
      </c>
      <c r="CO3" s="13">
        <v>-1589.1238932225554</v>
      </c>
      <c r="CP3" s="13">
        <v>-1783</v>
      </c>
      <c r="CQ3" s="18">
        <f t="shared" si="18"/>
        <v>0.87799811732470601</v>
      </c>
      <c r="CR3" s="15">
        <v>0</v>
      </c>
      <c r="CS3" s="15">
        <v>519.88154442024324</v>
      </c>
      <c r="CT3" s="15">
        <v>44</v>
      </c>
      <c r="CU3" s="18">
        <f t="shared" si="19"/>
        <v>8.4634664323519154E-2</v>
      </c>
      <c r="CV3" s="13">
        <v>0</v>
      </c>
      <c r="CW3" s="13">
        <v>2275.3387722029665</v>
      </c>
      <c r="CX3" s="13">
        <v>992</v>
      </c>
      <c r="CY3" s="14">
        <f t="shared" si="20"/>
        <v>0.43597903403173355</v>
      </c>
      <c r="CZ3" s="15">
        <v>0</v>
      </c>
      <c r="DA3" s="15">
        <v>-935.95468985388891</v>
      </c>
      <c r="DB3" s="15">
        <v>-74</v>
      </c>
      <c r="DC3" s="18">
        <f t="shared" si="21"/>
        <v>1.9209363436048896</v>
      </c>
      <c r="DD3" s="13">
        <v>0</v>
      </c>
      <c r="DE3" s="13">
        <v>0</v>
      </c>
      <c r="DF3" s="13">
        <v>0</v>
      </c>
      <c r="DG3" s="14" t="str">
        <f t="shared" si="22"/>
        <v/>
      </c>
      <c r="DH3" s="15">
        <v>0</v>
      </c>
      <c r="DI3" s="15">
        <v>-1556.9121406047634</v>
      </c>
      <c r="DJ3" s="15">
        <v>8</v>
      </c>
      <c r="DK3" s="18">
        <f t="shared" si="23"/>
        <v>2.0051383760145209</v>
      </c>
      <c r="DL3" s="13">
        <v>0</v>
      </c>
      <c r="DM3" s="13">
        <v>11.061650998066426</v>
      </c>
      <c r="DN3" s="13">
        <v>27</v>
      </c>
      <c r="DO3" s="18">
        <f t="shared" si="24"/>
        <v>2.4408652925968819</v>
      </c>
      <c r="DP3" s="19"/>
      <c r="DQ3" s="7" t="e">
        <f>IF(AND(BB3/BA3&gt;1.05, ((BB3-BA3)/VLOOKUP(E3,#REF!,2,0))&gt;10),"YES","")</f>
        <v>#REF!</v>
      </c>
      <c r="DR3" s="19"/>
      <c r="DS3" s="7" t="str">
        <f t="shared" si="25"/>
        <v>YES</v>
      </c>
      <c r="DT3" s="70" t="s">
        <v>28</v>
      </c>
      <c r="DU3" s="70" t="s">
        <v>90</v>
      </c>
      <c r="DV3" s="70" t="s">
        <v>422</v>
      </c>
      <c r="DW3" s="70" t="s">
        <v>28</v>
      </c>
      <c r="DX3" s="70"/>
      <c r="DY3" s="71" t="s">
        <v>96</v>
      </c>
      <c r="DZ3" s="70"/>
      <c r="EA3" s="70"/>
    </row>
    <row r="4" spans="1:131" x14ac:dyDescent="0.35">
      <c r="A4" s="16">
        <v>2022</v>
      </c>
      <c r="B4" s="16" t="s">
        <v>2</v>
      </c>
      <c r="C4" s="16" t="s">
        <v>7</v>
      </c>
      <c r="D4" s="16"/>
      <c r="E4" s="16" t="s">
        <v>3</v>
      </c>
      <c r="F4" s="16" t="s">
        <v>877</v>
      </c>
      <c r="G4" s="16"/>
      <c r="H4" s="16">
        <v>10054203</v>
      </c>
      <c r="I4" s="70" t="s">
        <v>419</v>
      </c>
      <c r="J4" s="70"/>
      <c r="K4" s="70" t="s">
        <v>409</v>
      </c>
      <c r="L4" s="16" t="s">
        <v>89</v>
      </c>
      <c r="M4" s="16" t="s">
        <v>6</v>
      </c>
      <c r="N4" s="70" t="s">
        <v>21</v>
      </c>
      <c r="O4" s="16" t="s">
        <v>20</v>
      </c>
      <c r="P4" s="16" t="s">
        <v>32</v>
      </c>
      <c r="Q4" s="16"/>
      <c r="R4" s="16" t="s">
        <v>28</v>
      </c>
      <c r="S4" s="16" t="s">
        <v>410</v>
      </c>
      <c r="T4" s="16" t="s">
        <v>95</v>
      </c>
      <c r="U4" s="71">
        <v>43990</v>
      </c>
      <c r="V4" s="70"/>
      <c r="W4" s="73">
        <v>1027297</v>
      </c>
      <c r="X4" s="73">
        <v>0</v>
      </c>
      <c r="Y4" s="70" t="s">
        <v>420</v>
      </c>
      <c r="Z4" s="16" t="s">
        <v>28</v>
      </c>
      <c r="AA4" s="70" t="s">
        <v>28</v>
      </c>
      <c r="AB4" s="70" t="s">
        <v>421</v>
      </c>
      <c r="AC4" s="70"/>
      <c r="AD4" s="72"/>
      <c r="AE4" s="16">
        <v>2020</v>
      </c>
      <c r="AF4" s="16">
        <v>14600</v>
      </c>
      <c r="AG4" s="70" t="s">
        <v>873</v>
      </c>
      <c r="AH4" s="74"/>
      <c r="AI4" s="16" t="s">
        <v>27</v>
      </c>
      <c r="AJ4" s="70" t="s">
        <v>412</v>
      </c>
      <c r="AK4" s="72"/>
      <c r="AL4" s="28" t="s">
        <v>36</v>
      </c>
      <c r="AM4" s="32" t="s">
        <v>620</v>
      </c>
      <c r="AN4" s="26">
        <f t="shared" si="0"/>
        <v>0</v>
      </c>
      <c r="AO4" s="26">
        <f t="shared" si="1"/>
        <v>0</v>
      </c>
      <c r="AP4" s="9">
        <v>0.71410982173032422</v>
      </c>
      <c r="AQ4" s="8"/>
      <c r="AR4" s="10">
        <f t="shared" si="2"/>
        <v>16226.133434462918</v>
      </c>
      <c r="AS4" s="10">
        <f t="shared" si="3"/>
        <v>22722.182135999999</v>
      </c>
      <c r="AT4" s="11">
        <v>0</v>
      </c>
      <c r="AU4" s="11">
        <v>21287.042032463363</v>
      </c>
      <c r="AV4" s="11">
        <v>236</v>
      </c>
      <c r="AW4" s="5">
        <f t="shared" si="4"/>
        <v>1.1086556771959818E-2</v>
      </c>
      <c r="AX4" s="5" t="str">
        <f t="shared" si="5"/>
        <v>YES</v>
      </c>
      <c r="AY4" s="25">
        <f t="shared" si="6"/>
        <v>236</v>
      </c>
      <c r="AZ4" s="5">
        <v>0.43937349456382296</v>
      </c>
      <c r="BA4" s="12">
        <v>22722.182135999999</v>
      </c>
      <c r="BB4" s="12">
        <f t="shared" si="7"/>
        <v>1027.297</v>
      </c>
      <c r="BC4" s="6">
        <f t="shared" si="8"/>
        <v>4.521119467537394E-2</v>
      </c>
      <c r="BD4" s="12">
        <v>0</v>
      </c>
      <c r="BE4" s="12">
        <f>X4/1000</f>
        <v>0</v>
      </c>
      <c r="BF4" s="6" t="str">
        <f t="shared" si="9"/>
        <v>no capex</v>
      </c>
      <c r="BG4" s="31"/>
      <c r="BH4" s="13">
        <v>0</v>
      </c>
      <c r="BI4" s="13">
        <v>13634.839116335997</v>
      </c>
      <c r="BJ4" s="13">
        <v>1669</v>
      </c>
      <c r="BK4" s="14">
        <f t="shared" si="10"/>
        <v>0.12240701820972417</v>
      </c>
      <c r="BL4" s="15">
        <v>0</v>
      </c>
      <c r="BM4" s="15">
        <v>4085.9184349007992</v>
      </c>
      <c r="BN4" s="15">
        <v>253</v>
      </c>
      <c r="BO4" s="17">
        <f t="shared" si="11"/>
        <v>6.1919982993038504E-2</v>
      </c>
      <c r="BP4" s="13">
        <v>0</v>
      </c>
      <c r="BQ4" s="13">
        <v>579.9996000000001</v>
      </c>
      <c r="BR4" s="13">
        <v>34</v>
      </c>
      <c r="BS4" s="14">
        <f t="shared" si="12"/>
        <v>5.8620730083262115E-2</v>
      </c>
      <c r="BT4" s="15">
        <v>0</v>
      </c>
      <c r="BU4" s="15">
        <v>579.9996000000001</v>
      </c>
      <c r="BV4" s="15">
        <v>16</v>
      </c>
      <c r="BW4" s="17">
        <f t="shared" si="13"/>
        <v>2.7586225921535115E-2</v>
      </c>
      <c r="BX4" s="13">
        <v>0</v>
      </c>
      <c r="BY4" s="13">
        <v>408</v>
      </c>
      <c r="BZ4" s="13">
        <v>256</v>
      </c>
      <c r="CA4" s="14">
        <f t="shared" si="14"/>
        <v>0.62745098039215685</v>
      </c>
      <c r="CB4" s="15">
        <v>0</v>
      </c>
      <c r="CC4" s="15">
        <v>987.9996000000001</v>
      </c>
      <c r="CD4" s="15">
        <v>290</v>
      </c>
      <c r="CE4" s="17">
        <f t="shared" si="15"/>
        <v>0.29352238604145181</v>
      </c>
      <c r="CF4" s="13">
        <v>0</v>
      </c>
      <c r="CG4" s="13">
        <v>8971.9920000000002</v>
      </c>
      <c r="CH4" s="13">
        <v>1825</v>
      </c>
      <c r="CI4" s="14">
        <f t="shared" si="16"/>
        <v>0.20341079216298899</v>
      </c>
      <c r="CJ4" s="15">
        <v>0</v>
      </c>
      <c r="CK4" s="15">
        <v>23965.674113268447</v>
      </c>
      <c r="CL4" s="15">
        <v>647</v>
      </c>
      <c r="CM4" s="18">
        <f t="shared" si="17"/>
        <v>2.6996945587347047E-2</v>
      </c>
      <c r="CN4" s="13">
        <v>0</v>
      </c>
      <c r="CO4" s="13">
        <v>-3215.4493431259125</v>
      </c>
      <c r="CP4" s="13">
        <v>-495</v>
      </c>
      <c r="CQ4" s="18">
        <f t="shared" si="18"/>
        <v>1.8460557305751912</v>
      </c>
      <c r="CR4" s="15">
        <v>0</v>
      </c>
      <c r="CS4" s="15">
        <v>600.81335999999999</v>
      </c>
      <c r="CT4" s="15">
        <v>17</v>
      </c>
      <c r="CU4" s="18">
        <f t="shared" si="19"/>
        <v>2.8294976662969012E-2</v>
      </c>
      <c r="CV4" s="13">
        <v>0</v>
      </c>
      <c r="CW4" s="13">
        <v>21330.224370142532</v>
      </c>
      <c r="CX4" s="13">
        <v>119</v>
      </c>
      <c r="CY4" s="14">
        <f t="shared" si="20"/>
        <v>5.578938033421391E-3</v>
      </c>
      <c r="CZ4" s="15">
        <v>0</v>
      </c>
      <c r="DA4" s="15">
        <v>-607.18862409312101</v>
      </c>
      <c r="DB4" s="15">
        <v>-41</v>
      </c>
      <c r="DC4" s="18">
        <f t="shared" si="21"/>
        <v>1.9324756782766865</v>
      </c>
      <c r="DD4" s="13">
        <v>0</v>
      </c>
      <c r="DE4" s="13">
        <v>0</v>
      </c>
      <c r="DF4" s="13">
        <v>0</v>
      </c>
      <c r="DG4" s="14" t="str">
        <f t="shared" si="22"/>
        <v/>
      </c>
      <c r="DH4" s="15">
        <v>0</v>
      </c>
      <c r="DI4" s="15">
        <v>-1990.48906504666</v>
      </c>
      <c r="DJ4" s="15">
        <v>76</v>
      </c>
      <c r="DK4" s="18">
        <f t="shared" si="23"/>
        <v>2.0381815712201456</v>
      </c>
      <c r="DL4" s="13">
        <v>0</v>
      </c>
      <c r="DM4" s="13">
        <v>2146.4953514606086</v>
      </c>
      <c r="DN4" s="13">
        <v>86</v>
      </c>
      <c r="DO4" s="18">
        <f t="shared" si="24"/>
        <v>4.0065309222067622E-2</v>
      </c>
      <c r="DP4" s="19"/>
      <c r="DQ4" s="7"/>
      <c r="DR4" s="19"/>
      <c r="DS4" s="7" t="str">
        <f t="shared" si="25"/>
        <v>YES</v>
      </c>
      <c r="DT4" s="70" t="s">
        <v>28</v>
      </c>
      <c r="DU4" s="70" t="s">
        <v>90</v>
      </c>
      <c r="DV4" s="70" t="s">
        <v>422</v>
      </c>
      <c r="DW4" s="70" t="s">
        <v>28</v>
      </c>
      <c r="DX4" s="70"/>
      <c r="DY4" s="71" t="s">
        <v>96</v>
      </c>
      <c r="DZ4" s="70"/>
      <c r="EA4" s="70"/>
    </row>
    <row r="5" spans="1:131" x14ac:dyDescent="0.35">
      <c r="A5" s="16">
        <v>2022</v>
      </c>
      <c r="B5" s="16" t="s">
        <v>1</v>
      </c>
      <c r="C5" s="16" t="s">
        <v>7</v>
      </c>
      <c r="D5" s="16"/>
      <c r="E5" s="16" t="s">
        <v>3</v>
      </c>
      <c r="F5" s="16" t="s">
        <v>877</v>
      </c>
      <c r="G5" s="16"/>
      <c r="H5" s="16">
        <v>10054205</v>
      </c>
      <c r="I5" s="70" t="s">
        <v>509</v>
      </c>
      <c r="J5" s="70" t="s">
        <v>510</v>
      </c>
      <c r="K5" s="70" t="s">
        <v>409</v>
      </c>
      <c r="L5" s="16" t="s">
        <v>89</v>
      </c>
      <c r="M5" s="16" t="s">
        <v>6</v>
      </c>
      <c r="N5" s="70" t="s">
        <v>21</v>
      </c>
      <c r="O5" s="16" t="s">
        <v>20</v>
      </c>
      <c r="P5" s="16" t="s">
        <v>32</v>
      </c>
      <c r="Q5" s="16"/>
      <c r="R5" s="16" t="s">
        <v>28</v>
      </c>
      <c r="S5" s="16" t="s">
        <v>410</v>
      </c>
      <c r="T5" s="16" t="s">
        <v>95</v>
      </c>
      <c r="U5" s="71">
        <v>44505</v>
      </c>
      <c r="V5" s="70"/>
      <c r="W5" s="73">
        <v>592392.2699999999</v>
      </c>
      <c r="X5" s="73">
        <v>355507.03</v>
      </c>
      <c r="Y5" s="70" t="s">
        <v>511</v>
      </c>
      <c r="Z5" s="16" t="s">
        <v>28</v>
      </c>
      <c r="AA5" s="70" t="s">
        <v>28</v>
      </c>
      <c r="AB5" s="70" t="s">
        <v>512</v>
      </c>
      <c r="AC5" s="70"/>
      <c r="AD5" s="72"/>
      <c r="AE5" s="16">
        <v>2021</v>
      </c>
      <c r="AF5" s="16">
        <v>14600</v>
      </c>
      <c r="AG5" s="70" t="s">
        <v>872</v>
      </c>
      <c r="AH5" s="74"/>
      <c r="AI5" s="16" t="s">
        <v>27</v>
      </c>
      <c r="AJ5" s="70" t="s">
        <v>412</v>
      </c>
      <c r="AK5" s="72"/>
      <c r="AL5" s="28">
        <v>-0.13904076857142861</v>
      </c>
      <c r="AM5" s="32"/>
      <c r="AN5" s="26">
        <f t="shared" si="0"/>
        <v>-1192.3048685992044</v>
      </c>
      <c r="AO5" s="26">
        <f t="shared" si="1"/>
        <v>8575.2177641817943</v>
      </c>
      <c r="AP5" s="9">
        <v>1.0756135792679289</v>
      </c>
      <c r="AQ5" s="8"/>
      <c r="AR5" s="10">
        <f t="shared" si="2"/>
        <v>9223.6206723335072</v>
      </c>
      <c r="AS5" s="10">
        <f t="shared" si="3"/>
        <v>8575.2177641817943</v>
      </c>
      <c r="AT5" s="11">
        <v>0</v>
      </c>
      <c r="AU5" s="11">
        <v>1348.3977229575771</v>
      </c>
      <c r="AV5" s="11">
        <v>795</v>
      </c>
      <c r="AW5" s="5">
        <f t="shared" si="4"/>
        <v>0.58958865508630942</v>
      </c>
      <c r="AX5" s="5" t="str">
        <f t="shared" si="5"/>
        <v>YES</v>
      </c>
      <c r="AY5" s="25">
        <f t="shared" si="6"/>
        <v>795</v>
      </c>
      <c r="AZ5" s="5"/>
      <c r="BA5" s="12">
        <v>8575.2177641817943</v>
      </c>
      <c r="BB5" s="12">
        <f t="shared" si="7"/>
        <v>592.39226999999994</v>
      </c>
      <c r="BC5" s="6">
        <f t="shared" si="8"/>
        <v>6.9081892296005518E-2</v>
      </c>
      <c r="BD5" s="12">
        <v>5323.9999950000001</v>
      </c>
      <c r="BE5" s="12">
        <f>X5/1000</f>
        <v>355.50703000000004</v>
      </c>
      <c r="BF5" s="6">
        <f t="shared" si="9"/>
        <v>6.6774423428601085E-2</v>
      </c>
      <c r="BG5" s="31"/>
      <c r="BH5" s="13">
        <v>0</v>
      </c>
      <c r="BI5" s="13">
        <v>3331.8226265874359</v>
      </c>
      <c r="BJ5" s="13">
        <v>2223</v>
      </c>
      <c r="BK5" s="14">
        <f t="shared" si="10"/>
        <v>0.66720238414278099</v>
      </c>
      <c r="BL5" s="15">
        <v>0</v>
      </c>
      <c r="BM5" s="15">
        <v>641.75703568841834</v>
      </c>
      <c r="BN5" s="15">
        <v>354</v>
      </c>
      <c r="BO5" s="17">
        <f t="shared" si="11"/>
        <v>0.55161062569459973</v>
      </c>
      <c r="BP5" s="13">
        <v>0</v>
      </c>
      <c r="BQ5" s="13">
        <v>98.230682991317124</v>
      </c>
      <c r="BR5" s="13">
        <v>13</v>
      </c>
      <c r="BS5" s="14">
        <f t="shared" si="12"/>
        <v>0.13234154140157109</v>
      </c>
      <c r="BT5" s="15">
        <v>0</v>
      </c>
      <c r="BU5" s="15">
        <v>95.944941921329473</v>
      </c>
      <c r="BV5" s="15">
        <v>12</v>
      </c>
      <c r="BW5" s="17">
        <f t="shared" si="13"/>
        <v>0.1250717313460824</v>
      </c>
      <c r="BX5" s="13">
        <v>0</v>
      </c>
      <c r="BY5" s="13">
        <v>1611.4853334331074</v>
      </c>
      <c r="BZ5" s="13">
        <v>18</v>
      </c>
      <c r="CA5" s="14">
        <f t="shared" si="14"/>
        <v>1.1169819313001634E-2</v>
      </c>
      <c r="CB5" s="15">
        <v>0</v>
      </c>
      <c r="CC5" s="15">
        <v>1709.7160164244244</v>
      </c>
      <c r="CD5" s="15">
        <v>31</v>
      </c>
      <c r="CE5" s="17">
        <f t="shared" si="15"/>
        <v>1.8131666137649657E-2</v>
      </c>
      <c r="CF5" s="13">
        <v>0</v>
      </c>
      <c r="CG5" s="13">
        <v>1487.0100000000418</v>
      </c>
      <c r="CH5" s="13">
        <v>2053</v>
      </c>
      <c r="CI5" s="14">
        <f t="shared" si="16"/>
        <v>1.3806228606397686</v>
      </c>
      <c r="CJ5" s="15">
        <v>0</v>
      </c>
      <c r="CK5" s="15">
        <v>3827.4526359279312</v>
      </c>
      <c r="CL5" s="15">
        <v>1479</v>
      </c>
      <c r="CM5" s="18">
        <f t="shared" si="17"/>
        <v>0.38641889023439996</v>
      </c>
      <c r="CN5" s="13">
        <v>0</v>
      </c>
      <c r="CO5" s="13">
        <v>-1644.8261787858735</v>
      </c>
      <c r="CP5" s="13">
        <v>-1854</v>
      </c>
      <c r="CQ5" s="18">
        <f t="shared" si="18"/>
        <v>0.87282922419891928</v>
      </c>
      <c r="CR5" s="15">
        <v>0</v>
      </c>
      <c r="CS5" s="15">
        <v>389.91115831518243</v>
      </c>
      <c r="CT5" s="15">
        <v>22</v>
      </c>
      <c r="CU5" s="18">
        <f t="shared" si="19"/>
        <v>5.6423109549012772E-2</v>
      </c>
      <c r="CV5" s="13">
        <v>0</v>
      </c>
      <c r="CW5" s="13">
        <v>2280.8571401333747</v>
      </c>
      <c r="CX5" s="13">
        <v>1866</v>
      </c>
      <c r="CY5" s="14">
        <f t="shared" si="20"/>
        <v>0.81811349214571338</v>
      </c>
      <c r="CZ5" s="15">
        <v>0</v>
      </c>
      <c r="DA5" s="15">
        <v>-937.33355729913342</v>
      </c>
      <c r="DB5" s="15">
        <v>-76</v>
      </c>
      <c r="DC5" s="18">
        <f t="shared" si="21"/>
        <v>1.9189189382923737</v>
      </c>
      <c r="DD5" s="13">
        <v>0</v>
      </c>
      <c r="DE5" s="13">
        <v>0</v>
      </c>
      <c r="DF5" s="13">
        <v>0</v>
      </c>
      <c r="DG5" s="14" t="str">
        <f t="shared" si="22"/>
        <v/>
      </c>
      <c r="DH5" s="15">
        <v>0</v>
      </c>
      <c r="DI5" s="15">
        <v>-1611.4853334331074</v>
      </c>
      <c r="DJ5" s="15">
        <v>97</v>
      </c>
      <c r="DK5" s="18">
        <f t="shared" si="23"/>
        <v>2.0601929151867311</v>
      </c>
      <c r="DL5" s="13">
        <v>0</v>
      </c>
      <c r="DM5" s="13">
        <v>4.8741401233359483</v>
      </c>
      <c r="DN5" s="13">
        <v>26</v>
      </c>
      <c r="DO5" s="18">
        <f t="shared" si="24"/>
        <v>5.3342742190606405</v>
      </c>
      <c r="DP5" s="19"/>
      <c r="DQ5" s="7" t="e">
        <f>IF(AND(BB5/BA5&gt;1.05, ((BB5-BA5)/VLOOKUP(E5,#REF!,2,0))&gt;10),"YES","")</f>
        <v>#REF!</v>
      </c>
      <c r="DR5" s="19"/>
      <c r="DS5" s="7" t="str">
        <f t="shared" si="25"/>
        <v>YES</v>
      </c>
      <c r="DT5" s="70" t="s">
        <v>28</v>
      </c>
      <c r="DU5" s="70" t="s">
        <v>91</v>
      </c>
      <c r="DV5" s="70" t="s">
        <v>459</v>
      </c>
      <c r="DW5" s="70" t="s">
        <v>28</v>
      </c>
      <c r="DX5" s="70" t="s">
        <v>414</v>
      </c>
      <c r="DY5" s="71" t="s">
        <v>96</v>
      </c>
      <c r="DZ5" s="70"/>
      <c r="EA5" s="70"/>
    </row>
    <row r="6" spans="1:131" x14ac:dyDescent="0.35">
      <c r="A6" s="16">
        <v>2022</v>
      </c>
      <c r="B6" s="16" t="s">
        <v>1</v>
      </c>
      <c r="C6" s="16" t="s">
        <v>7</v>
      </c>
      <c r="D6" s="16"/>
      <c r="E6" s="16" t="s">
        <v>4</v>
      </c>
      <c r="F6" s="16" t="s">
        <v>876</v>
      </c>
      <c r="G6" s="16"/>
      <c r="H6" s="16">
        <v>10208078</v>
      </c>
      <c r="I6" s="70" t="s">
        <v>387</v>
      </c>
      <c r="J6" s="70"/>
      <c r="K6" s="70" t="s">
        <v>196</v>
      </c>
      <c r="L6" s="16" t="s">
        <v>92</v>
      </c>
      <c r="M6" s="16" t="s">
        <v>17</v>
      </c>
      <c r="N6" s="70" t="s">
        <v>18</v>
      </c>
      <c r="O6" s="16" t="s">
        <v>16</v>
      </c>
      <c r="P6" s="16" t="s">
        <v>25</v>
      </c>
      <c r="Q6" s="16" t="s">
        <v>101</v>
      </c>
      <c r="R6" s="16" t="s">
        <v>27</v>
      </c>
      <c r="S6" s="16" t="s">
        <v>196</v>
      </c>
      <c r="T6" s="16" t="s">
        <v>95</v>
      </c>
      <c r="U6" s="71">
        <v>44249</v>
      </c>
      <c r="V6" s="70"/>
      <c r="W6" s="73">
        <v>153222.09540000002</v>
      </c>
      <c r="X6" s="73">
        <v>0</v>
      </c>
      <c r="Y6" s="70" t="s">
        <v>147</v>
      </c>
      <c r="Z6" s="16" t="s">
        <v>28</v>
      </c>
      <c r="AA6" s="70"/>
      <c r="AB6" s="70"/>
      <c r="AC6" s="70"/>
      <c r="AD6" s="72"/>
      <c r="AE6" s="16">
        <v>2021</v>
      </c>
      <c r="AF6" s="16"/>
      <c r="AG6" s="70" t="s">
        <v>871</v>
      </c>
      <c r="AH6" s="74"/>
      <c r="AI6" s="16" t="s">
        <v>28</v>
      </c>
      <c r="AJ6" s="70" t="s">
        <v>182</v>
      </c>
      <c r="AK6" s="72"/>
      <c r="AL6" s="28">
        <v>0</v>
      </c>
      <c r="AM6" s="32" t="s">
        <v>620</v>
      </c>
      <c r="AN6" s="26">
        <f t="shared" si="0"/>
        <v>0</v>
      </c>
      <c r="AO6" s="26">
        <f t="shared" si="1"/>
        <v>0</v>
      </c>
      <c r="AP6" s="9">
        <v>0</v>
      </c>
      <c r="AQ6" s="8" t="s">
        <v>620</v>
      </c>
      <c r="AR6" s="10">
        <f t="shared" si="2"/>
        <v>0</v>
      </c>
      <c r="AS6" s="10">
        <f t="shared" si="3"/>
        <v>0</v>
      </c>
      <c r="AT6" s="11">
        <v>0</v>
      </c>
      <c r="AU6" s="11">
        <v>0</v>
      </c>
      <c r="AV6" s="11">
        <v>0</v>
      </c>
      <c r="AW6" s="5" t="str">
        <f t="shared" si="4"/>
        <v/>
      </c>
      <c r="AX6" s="5" t="str">
        <f t="shared" si="5"/>
        <v/>
      </c>
      <c r="AY6" s="25">
        <f t="shared" si="6"/>
        <v>0</v>
      </c>
      <c r="AZ6" s="5"/>
      <c r="BA6" s="12">
        <v>0</v>
      </c>
      <c r="BB6" s="12">
        <f t="shared" si="7"/>
        <v>153.22209540000003</v>
      </c>
      <c r="BC6" s="6" t="str">
        <f t="shared" si="8"/>
        <v>check!</v>
      </c>
      <c r="BD6" s="12">
        <v>0</v>
      </c>
      <c r="BE6" s="12">
        <v>0</v>
      </c>
      <c r="BF6" s="6" t="str">
        <f t="shared" si="9"/>
        <v>no capex</v>
      </c>
      <c r="BG6" s="31"/>
      <c r="BH6" s="13">
        <v>0</v>
      </c>
      <c r="BI6" s="13">
        <v>0</v>
      </c>
      <c r="BJ6" s="13">
        <v>0</v>
      </c>
      <c r="BK6" s="14" t="str">
        <f t="shared" si="10"/>
        <v/>
      </c>
      <c r="BL6" s="15">
        <v>0</v>
      </c>
      <c r="BM6" s="15">
        <v>0</v>
      </c>
      <c r="BN6" s="15">
        <v>0</v>
      </c>
      <c r="BO6" s="17" t="str">
        <f t="shared" si="11"/>
        <v/>
      </c>
      <c r="BP6" s="13">
        <v>0</v>
      </c>
      <c r="BQ6" s="13">
        <v>0</v>
      </c>
      <c r="BR6" s="13">
        <v>0</v>
      </c>
      <c r="BS6" s="14" t="str">
        <f t="shared" si="12"/>
        <v/>
      </c>
      <c r="BT6" s="15">
        <v>0</v>
      </c>
      <c r="BU6" s="15">
        <v>0</v>
      </c>
      <c r="BV6" s="15">
        <v>0</v>
      </c>
      <c r="BW6" s="17" t="str">
        <f t="shared" si="13"/>
        <v/>
      </c>
      <c r="BX6" s="13">
        <v>0</v>
      </c>
      <c r="BY6" s="13">
        <v>0</v>
      </c>
      <c r="BZ6" s="13">
        <v>0</v>
      </c>
      <c r="CA6" s="14" t="str">
        <f t="shared" si="14"/>
        <v/>
      </c>
      <c r="CB6" s="15">
        <v>0</v>
      </c>
      <c r="CC6" s="15">
        <v>0</v>
      </c>
      <c r="CD6" s="15">
        <v>0</v>
      </c>
      <c r="CE6" s="17" t="str">
        <f t="shared" si="15"/>
        <v/>
      </c>
      <c r="CF6" s="13">
        <v>0</v>
      </c>
      <c r="CG6" s="13">
        <v>0</v>
      </c>
      <c r="CH6" s="13">
        <v>0</v>
      </c>
      <c r="CI6" s="14" t="str">
        <f t="shared" si="16"/>
        <v/>
      </c>
      <c r="CJ6" s="15">
        <v>0</v>
      </c>
      <c r="CK6" s="15">
        <v>0</v>
      </c>
      <c r="CL6" s="15">
        <v>0</v>
      </c>
      <c r="CM6" s="18" t="str">
        <f t="shared" si="17"/>
        <v/>
      </c>
      <c r="CN6" s="13">
        <v>0</v>
      </c>
      <c r="CO6" s="13">
        <v>0</v>
      </c>
      <c r="CP6" s="13">
        <v>0</v>
      </c>
      <c r="CQ6" s="18" t="str">
        <f t="shared" si="18"/>
        <v/>
      </c>
      <c r="CR6" s="15">
        <v>0</v>
      </c>
      <c r="CS6" s="15">
        <v>0</v>
      </c>
      <c r="CT6" s="15">
        <v>0</v>
      </c>
      <c r="CU6" s="18" t="str">
        <f t="shared" si="19"/>
        <v/>
      </c>
      <c r="CV6" s="13">
        <v>0</v>
      </c>
      <c r="CW6" s="13">
        <v>0</v>
      </c>
      <c r="CX6" s="13">
        <v>0</v>
      </c>
      <c r="CY6" s="14" t="str">
        <f t="shared" si="20"/>
        <v/>
      </c>
      <c r="CZ6" s="15">
        <v>0</v>
      </c>
      <c r="DA6" s="15">
        <v>0</v>
      </c>
      <c r="DB6" s="15">
        <v>0</v>
      </c>
      <c r="DC6" s="18" t="str">
        <f t="shared" si="21"/>
        <v/>
      </c>
      <c r="DD6" s="13">
        <v>0</v>
      </c>
      <c r="DE6" s="13">
        <v>0</v>
      </c>
      <c r="DF6" s="13">
        <v>0</v>
      </c>
      <c r="DG6" s="14" t="str">
        <f t="shared" si="22"/>
        <v/>
      </c>
      <c r="DH6" s="15">
        <v>0</v>
      </c>
      <c r="DI6" s="15">
        <v>0</v>
      </c>
      <c r="DJ6" s="15">
        <v>0</v>
      </c>
      <c r="DK6" s="18" t="str">
        <f t="shared" si="23"/>
        <v/>
      </c>
      <c r="DL6" s="13">
        <v>0</v>
      </c>
      <c r="DM6" s="13">
        <v>0</v>
      </c>
      <c r="DN6" s="13">
        <v>0</v>
      </c>
      <c r="DO6" s="18" t="str">
        <f t="shared" si="24"/>
        <v/>
      </c>
      <c r="DP6" s="19"/>
      <c r="DQ6" s="7" t="e">
        <f>IF(AND(BB6/BA6&gt;1.05, ((BB6-BA6)/VLOOKUP(E6,#REF!,2,0))&gt;10),"YES","")</f>
        <v>#DIV/0!</v>
      </c>
      <c r="DR6" s="19"/>
      <c r="DS6" s="7" t="str">
        <f t="shared" si="25"/>
        <v/>
      </c>
      <c r="DT6" s="70"/>
      <c r="DU6" s="70"/>
      <c r="DV6" s="70"/>
      <c r="DW6" s="70"/>
      <c r="DX6" s="70"/>
      <c r="DY6" s="71"/>
      <c r="DZ6" s="70"/>
      <c r="EA6" s="70"/>
    </row>
    <row r="7" spans="1:131" x14ac:dyDescent="0.35">
      <c r="A7" s="16">
        <v>2022</v>
      </c>
      <c r="B7" s="16" t="s">
        <v>2</v>
      </c>
      <c r="C7" s="16" t="s">
        <v>7</v>
      </c>
      <c r="D7" s="16"/>
      <c r="E7" s="16" t="s">
        <v>4</v>
      </c>
      <c r="F7" s="16" t="s">
        <v>876</v>
      </c>
      <c r="G7" s="16"/>
      <c r="H7" s="16">
        <v>10208087</v>
      </c>
      <c r="I7" s="70" t="s">
        <v>178</v>
      </c>
      <c r="J7" s="70"/>
      <c r="K7" s="70" t="s">
        <v>174</v>
      </c>
      <c r="L7" s="16" t="s">
        <v>92</v>
      </c>
      <c r="M7" s="16" t="s">
        <v>13</v>
      </c>
      <c r="N7" s="70" t="s">
        <v>15</v>
      </c>
      <c r="O7" s="16" t="s">
        <v>16</v>
      </c>
      <c r="P7" s="16" t="s">
        <v>31</v>
      </c>
      <c r="Q7" s="16" t="s">
        <v>42</v>
      </c>
      <c r="R7" s="16" t="s">
        <v>27</v>
      </c>
      <c r="S7" s="16" t="s">
        <v>174</v>
      </c>
      <c r="T7" s="16" t="s">
        <v>95</v>
      </c>
      <c r="U7" s="71">
        <v>43895</v>
      </c>
      <c r="V7" s="70"/>
      <c r="W7" s="73">
        <v>61853.904755290554</v>
      </c>
      <c r="X7" s="73">
        <v>0</v>
      </c>
      <c r="Y7" s="70" t="s">
        <v>147</v>
      </c>
      <c r="Z7" s="16" t="s">
        <v>27</v>
      </c>
      <c r="AA7" s="70" t="s">
        <v>27</v>
      </c>
      <c r="AB7" s="70"/>
      <c r="AC7" s="70"/>
      <c r="AD7" s="72"/>
      <c r="AE7" s="16">
        <v>2020</v>
      </c>
      <c r="AF7" s="16"/>
      <c r="AG7" s="70" t="s">
        <v>870</v>
      </c>
      <c r="AH7" s="74"/>
      <c r="AI7" s="16" t="s">
        <v>28</v>
      </c>
      <c r="AJ7" s="70" t="s">
        <v>175</v>
      </c>
      <c r="AK7" s="72"/>
      <c r="AL7" s="28">
        <v>0</v>
      </c>
      <c r="AM7" s="32" t="s">
        <v>620</v>
      </c>
      <c r="AN7" s="26">
        <f t="shared" si="0"/>
        <v>0</v>
      </c>
      <c r="AO7" s="26">
        <f t="shared" si="1"/>
        <v>0</v>
      </c>
      <c r="AP7" s="9">
        <v>0</v>
      </c>
      <c r="AQ7" s="8" t="s">
        <v>620</v>
      </c>
      <c r="AR7" s="10">
        <f t="shared" si="2"/>
        <v>0</v>
      </c>
      <c r="AS7" s="10">
        <f t="shared" si="3"/>
        <v>0</v>
      </c>
      <c r="AT7" s="11">
        <v>0</v>
      </c>
      <c r="AU7" s="11">
        <v>0</v>
      </c>
      <c r="AV7" s="11">
        <v>0</v>
      </c>
      <c r="AW7" s="5" t="str">
        <f t="shared" si="4"/>
        <v/>
      </c>
      <c r="AX7" s="5" t="str">
        <f t="shared" si="5"/>
        <v/>
      </c>
      <c r="AY7" s="25">
        <f t="shared" si="6"/>
        <v>0</v>
      </c>
      <c r="AZ7" s="5">
        <v>1.0544969496208731</v>
      </c>
      <c r="BA7" s="12">
        <v>0</v>
      </c>
      <c r="BB7" s="12">
        <f t="shared" si="7"/>
        <v>61.853904755290557</v>
      </c>
      <c r="BC7" s="6" t="str">
        <f t="shared" si="8"/>
        <v>check!</v>
      </c>
      <c r="BD7" s="12">
        <v>0</v>
      </c>
      <c r="BE7" s="12">
        <v>0</v>
      </c>
      <c r="BF7" s="6" t="str">
        <f t="shared" si="9"/>
        <v>no capex</v>
      </c>
      <c r="BG7" s="31"/>
      <c r="BH7" s="35">
        <v>0</v>
      </c>
      <c r="BI7" s="35">
        <v>0</v>
      </c>
      <c r="BJ7" s="13">
        <v>0</v>
      </c>
      <c r="BK7" s="14" t="str">
        <f t="shared" si="10"/>
        <v/>
      </c>
      <c r="BL7" s="15">
        <v>0</v>
      </c>
      <c r="BM7" s="15">
        <v>0</v>
      </c>
      <c r="BN7" s="15">
        <v>0</v>
      </c>
      <c r="BO7" s="17" t="str">
        <f t="shared" si="11"/>
        <v/>
      </c>
      <c r="BP7" s="13">
        <v>0</v>
      </c>
      <c r="BQ7" s="13">
        <v>0</v>
      </c>
      <c r="BR7" s="13">
        <v>0</v>
      </c>
      <c r="BS7" s="14" t="str">
        <f t="shared" si="12"/>
        <v/>
      </c>
      <c r="BT7" s="15">
        <v>0</v>
      </c>
      <c r="BU7" s="15">
        <v>0</v>
      </c>
      <c r="BV7" s="15">
        <v>0</v>
      </c>
      <c r="BW7" s="17" t="str">
        <f t="shared" si="13"/>
        <v/>
      </c>
      <c r="BX7" s="13">
        <v>0</v>
      </c>
      <c r="BY7" s="13">
        <v>0</v>
      </c>
      <c r="BZ7" s="13">
        <v>0</v>
      </c>
      <c r="CA7" s="14" t="str">
        <f t="shared" si="14"/>
        <v/>
      </c>
      <c r="CB7" s="15">
        <v>0</v>
      </c>
      <c r="CC7" s="15">
        <v>0</v>
      </c>
      <c r="CD7" s="15">
        <v>0</v>
      </c>
      <c r="CE7" s="17" t="str">
        <f t="shared" si="15"/>
        <v/>
      </c>
      <c r="CF7" s="13">
        <v>0</v>
      </c>
      <c r="CG7" s="13">
        <v>0</v>
      </c>
      <c r="CH7" s="13">
        <v>0</v>
      </c>
      <c r="CI7" s="14" t="str">
        <f t="shared" si="16"/>
        <v/>
      </c>
      <c r="CJ7" s="15">
        <v>0</v>
      </c>
      <c r="CK7" s="15">
        <v>0</v>
      </c>
      <c r="CL7" s="15">
        <v>0</v>
      </c>
      <c r="CM7" s="18" t="str">
        <f t="shared" si="17"/>
        <v/>
      </c>
      <c r="CN7" s="13">
        <v>0</v>
      </c>
      <c r="CO7" s="13">
        <v>0</v>
      </c>
      <c r="CP7" s="13">
        <v>0</v>
      </c>
      <c r="CQ7" s="18" t="str">
        <f t="shared" si="18"/>
        <v/>
      </c>
      <c r="CR7" s="15">
        <v>0</v>
      </c>
      <c r="CS7" s="15">
        <v>0</v>
      </c>
      <c r="CT7" s="15">
        <v>0</v>
      </c>
      <c r="CU7" s="18" t="str">
        <f t="shared" si="19"/>
        <v/>
      </c>
      <c r="CV7" s="13">
        <v>0</v>
      </c>
      <c r="CW7" s="13">
        <v>0</v>
      </c>
      <c r="CX7" s="13">
        <v>0</v>
      </c>
      <c r="CY7" s="14" t="str">
        <f t="shared" si="20"/>
        <v/>
      </c>
      <c r="CZ7" s="15">
        <v>0</v>
      </c>
      <c r="DA7" s="15">
        <v>0</v>
      </c>
      <c r="DB7" s="15">
        <v>0</v>
      </c>
      <c r="DC7" s="18" t="str">
        <f t="shared" si="21"/>
        <v/>
      </c>
      <c r="DD7" s="13">
        <v>0</v>
      </c>
      <c r="DE7" s="13">
        <v>0</v>
      </c>
      <c r="DF7" s="13">
        <v>0</v>
      </c>
      <c r="DG7" s="14" t="str">
        <f t="shared" si="22"/>
        <v/>
      </c>
      <c r="DH7" s="15">
        <v>0</v>
      </c>
      <c r="DI7" s="15">
        <v>0</v>
      </c>
      <c r="DJ7" s="15">
        <v>0</v>
      </c>
      <c r="DK7" s="18" t="str">
        <f t="shared" si="23"/>
        <v/>
      </c>
      <c r="DL7" s="13">
        <v>0</v>
      </c>
      <c r="DM7" s="13">
        <v>0</v>
      </c>
      <c r="DN7" s="13">
        <v>0</v>
      </c>
      <c r="DO7" s="18" t="str">
        <f t="shared" si="24"/>
        <v/>
      </c>
      <c r="DP7" s="19"/>
      <c r="DQ7" s="7"/>
      <c r="DR7" s="19"/>
      <c r="DS7" s="7" t="str">
        <f t="shared" si="25"/>
        <v/>
      </c>
      <c r="DT7" s="70"/>
      <c r="DU7" s="70"/>
      <c r="DV7" s="70"/>
      <c r="DW7" s="70"/>
      <c r="DX7" s="70"/>
      <c r="DY7" s="71"/>
      <c r="DZ7" s="70"/>
      <c r="EA7" s="70"/>
    </row>
    <row r="8" spans="1:131" x14ac:dyDescent="0.35">
      <c r="A8" s="16">
        <v>2022</v>
      </c>
      <c r="B8" s="16" t="s">
        <v>2</v>
      </c>
      <c r="C8" s="16" t="s">
        <v>7</v>
      </c>
      <c r="D8" s="16"/>
      <c r="E8" s="16" t="s">
        <v>4</v>
      </c>
      <c r="F8" s="16" t="s">
        <v>876</v>
      </c>
      <c r="G8" s="16"/>
      <c r="H8" s="16">
        <v>10208101</v>
      </c>
      <c r="I8" s="70" t="s">
        <v>187</v>
      </c>
      <c r="J8" s="70"/>
      <c r="K8" s="70" t="s">
        <v>181</v>
      </c>
      <c r="L8" s="16" t="s">
        <v>92</v>
      </c>
      <c r="M8" s="16" t="s">
        <v>17</v>
      </c>
      <c r="N8" s="70" t="s">
        <v>38</v>
      </c>
      <c r="O8" s="16" t="s">
        <v>16</v>
      </c>
      <c r="P8" s="16" t="s">
        <v>25</v>
      </c>
      <c r="Q8" s="16"/>
      <c r="R8" s="16" t="s">
        <v>27</v>
      </c>
      <c r="S8" s="16" t="s">
        <v>181</v>
      </c>
      <c r="T8" s="16" t="s">
        <v>95</v>
      </c>
      <c r="U8" s="71">
        <v>44040</v>
      </c>
      <c r="V8" s="70"/>
      <c r="W8" s="73">
        <v>531406.65850339783</v>
      </c>
      <c r="X8" s="73">
        <v>0</v>
      </c>
      <c r="Y8" s="70" t="s">
        <v>147</v>
      </c>
      <c r="Z8" s="16" t="s">
        <v>27</v>
      </c>
      <c r="AA8" s="70" t="s">
        <v>27</v>
      </c>
      <c r="AB8" s="70"/>
      <c r="AC8" s="70"/>
      <c r="AD8" s="72"/>
      <c r="AE8" s="16">
        <v>2020</v>
      </c>
      <c r="AF8" s="16"/>
      <c r="AG8" s="70" t="s">
        <v>869</v>
      </c>
      <c r="AH8" s="74"/>
      <c r="AI8" s="16" t="s">
        <v>28</v>
      </c>
      <c r="AJ8" s="70" t="s">
        <v>182</v>
      </c>
      <c r="AK8" s="72"/>
      <c r="AL8" s="28">
        <v>0</v>
      </c>
      <c r="AM8" s="32" t="s">
        <v>620</v>
      </c>
      <c r="AN8" s="26">
        <f t="shared" si="0"/>
        <v>0</v>
      </c>
      <c r="AO8" s="26">
        <f t="shared" si="1"/>
        <v>0</v>
      </c>
      <c r="AP8" s="9">
        <v>0</v>
      </c>
      <c r="AQ8" s="8" t="s">
        <v>620</v>
      </c>
      <c r="AR8" s="10">
        <f t="shared" si="2"/>
        <v>0</v>
      </c>
      <c r="AS8" s="10">
        <f t="shared" si="3"/>
        <v>0</v>
      </c>
      <c r="AT8" s="11">
        <v>0</v>
      </c>
      <c r="AU8" s="11">
        <v>0</v>
      </c>
      <c r="AV8" s="11">
        <v>0</v>
      </c>
      <c r="AW8" s="5" t="str">
        <f t="shared" si="4"/>
        <v/>
      </c>
      <c r="AX8" s="5" t="str">
        <f t="shared" si="5"/>
        <v/>
      </c>
      <c r="AY8" s="25">
        <f t="shared" si="6"/>
        <v>0</v>
      </c>
      <c r="AZ8" s="5">
        <v>0.51262776803644128</v>
      </c>
      <c r="BA8" s="12">
        <v>0</v>
      </c>
      <c r="BB8" s="12">
        <f t="shared" si="7"/>
        <v>531.40665850339781</v>
      </c>
      <c r="BC8" s="6" t="str">
        <f t="shared" si="8"/>
        <v>check!</v>
      </c>
      <c r="BD8" s="12">
        <v>0</v>
      </c>
      <c r="BE8" s="12">
        <v>0</v>
      </c>
      <c r="BF8" s="6" t="str">
        <f t="shared" si="9"/>
        <v>no capex</v>
      </c>
      <c r="BG8" s="31"/>
      <c r="BH8" s="13">
        <v>0</v>
      </c>
      <c r="BI8" s="13">
        <v>0</v>
      </c>
      <c r="BJ8" s="13">
        <v>0</v>
      </c>
      <c r="BK8" s="14" t="str">
        <f t="shared" si="10"/>
        <v/>
      </c>
      <c r="BL8" s="15">
        <v>0</v>
      </c>
      <c r="BM8" s="15">
        <v>0</v>
      </c>
      <c r="BN8" s="15">
        <v>0</v>
      </c>
      <c r="BO8" s="17" t="str">
        <f t="shared" si="11"/>
        <v/>
      </c>
      <c r="BP8" s="13">
        <v>0</v>
      </c>
      <c r="BQ8" s="13">
        <v>0</v>
      </c>
      <c r="BR8" s="13">
        <v>0</v>
      </c>
      <c r="BS8" s="14" t="str">
        <f t="shared" si="12"/>
        <v/>
      </c>
      <c r="BT8" s="15">
        <v>0</v>
      </c>
      <c r="BU8" s="15">
        <v>0</v>
      </c>
      <c r="BV8" s="15">
        <v>0</v>
      </c>
      <c r="BW8" s="17" t="str">
        <f t="shared" si="13"/>
        <v/>
      </c>
      <c r="BX8" s="13">
        <v>0</v>
      </c>
      <c r="BY8" s="13">
        <v>0</v>
      </c>
      <c r="BZ8" s="13">
        <v>0</v>
      </c>
      <c r="CA8" s="14" t="str">
        <f t="shared" si="14"/>
        <v/>
      </c>
      <c r="CB8" s="15">
        <v>0</v>
      </c>
      <c r="CC8" s="15">
        <v>0</v>
      </c>
      <c r="CD8" s="15">
        <v>0</v>
      </c>
      <c r="CE8" s="17" t="str">
        <f t="shared" si="15"/>
        <v/>
      </c>
      <c r="CF8" s="13">
        <v>0</v>
      </c>
      <c r="CG8" s="13">
        <v>0</v>
      </c>
      <c r="CH8" s="13">
        <v>0</v>
      </c>
      <c r="CI8" s="14" t="str">
        <f t="shared" si="16"/>
        <v/>
      </c>
      <c r="CJ8" s="15">
        <v>0</v>
      </c>
      <c r="CK8" s="15">
        <v>0</v>
      </c>
      <c r="CL8" s="15">
        <v>0</v>
      </c>
      <c r="CM8" s="18" t="str">
        <f t="shared" si="17"/>
        <v/>
      </c>
      <c r="CN8" s="13">
        <v>0</v>
      </c>
      <c r="CO8" s="13">
        <v>0</v>
      </c>
      <c r="CP8" s="13">
        <v>0</v>
      </c>
      <c r="CQ8" s="18" t="str">
        <f t="shared" si="18"/>
        <v/>
      </c>
      <c r="CR8" s="15">
        <v>0</v>
      </c>
      <c r="CS8" s="15">
        <v>0</v>
      </c>
      <c r="CT8" s="15">
        <v>0</v>
      </c>
      <c r="CU8" s="18" t="str">
        <f t="shared" si="19"/>
        <v/>
      </c>
      <c r="CV8" s="13">
        <v>0</v>
      </c>
      <c r="CW8" s="13">
        <v>0</v>
      </c>
      <c r="CX8" s="13">
        <v>0</v>
      </c>
      <c r="CY8" s="14" t="str">
        <f t="shared" si="20"/>
        <v/>
      </c>
      <c r="CZ8" s="15">
        <v>0</v>
      </c>
      <c r="DA8" s="15">
        <v>0</v>
      </c>
      <c r="DB8" s="15">
        <v>0</v>
      </c>
      <c r="DC8" s="18" t="str">
        <f t="shared" si="21"/>
        <v/>
      </c>
      <c r="DD8" s="13">
        <v>0</v>
      </c>
      <c r="DE8" s="13">
        <v>0</v>
      </c>
      <c r="DF8" s="13">
        <v>0</v>
      </c>
      <c r="DG8" s="14" t="str">
        <f t="shared" si="22"/>
        <v/>
      </c>
      <c r="DH8" s="15">
        <v>0</v>
      </c>
      <c r="DI8" s="15">
        <v>0</v>
      </c>
      <c r="DJ8" s="15">
        <v>0</v>
      </c>
      <c r="DK8" s="18" t="str">
        <f t="shared" si="23"/>
        <v/>
      </c>
      <c r="DL8" s="13">
        <v>0</v>
      </c>
      <c r="DM8" s="13">
        <v>0</v>
      </c>
      <c r="DN8" s="13">
        <v>0</v>
      </c>
      <c r="DO8" s="18" t="str">
        <f t="shared" si="24"/>
        <v/>
      </c>
      <c r="DP8" s="19"/>
      <c r="DQ8" s="7"/>
      <c r="DR8" s="19"/>
      <c r="DS8" s="7" t="str">
        <f t="shared" si="25"/>
        <v/>
      </c>
      <c r="DT8" s="70" t="s">
        <v>28</v>
      </c>
      <c r="DU8" s="70" t="s">
        <v>91</v>
      </c>
      <c r="DV8" s="70" t="s">
        <v>117</v>
      </c>
      <c r="DW8" s="70" t="s">
        <v>28</v>
      </c>
      <c r="DX8" s="70" t="s">
        <v>99</v>
      </c>
      <c r="DY8" s="71">
        <v>45229</v>
      </c>
      <c r="DZ8" s="70"/>
      <c r="EA8" s="70"/>
    </row>
    <row r="9" spans="1:131" x14ac:dyDescent="0.35">
      <c r="A9" s="16">
        <v>2022</v>
      </c>
      <c r="B9" s="16" t="s">
        <v>1</v>
      </c>
      <c r="C9" s="16" t="s">
        <v>7</v>
      </c>
      <c r="D9" s="16"/>
      <c r="E9" s="16" t="s">
        <v>4</v>
      </c>
      <c r="F9" s="16" t="s">
        <v>876</v>
      </c>
      <c r="G9" s="16"/>
      <c r="H9" s="16">
        <v>10208117</v>
      </c>
      <c r="I9" s="70" t="s">
        <v>290</v>
      </c>
      <c r="J9" s="70"/>
      <c r="K9" s="70" t="s">
        <v>171</v>
      </c>
      <c r="L9" s="16" t="s">
        <v>92</v>
      </c>
      <c r="M9" s="16" t="s">
        <v>13</v>
      </c>
      <c r="N9" s="70" t="s">
        <v>45</v>
      </c>
      <c r="O9" s="16" t="s">
        <v>16</v>
      </c>
      <c r="P9" s="16" t="s">
        <v>31</v>
      </c>
      <c r="Q9" s="16" t="s">
        <v>41</v>
      </c>
      <c r="R9" s="16" t="s">
        <v>27</v>
      </c>
      <c r="S9" s="16" t="s">
        <v>171</v>
      </c>
      <c r="T9" s="16" t="s">
        <v>95</v>
      </c>
      <c r="U9" s="71">
        <v>44202</v>
      </c>
      <c r="V9" s="70"/>
      <c r="W9" s="73">
        <v>357706.57470000011</v>
      </c>
      <c r="X9" s="73">
        <v>0</v>
      </c>
      <c r="Y9" s="70" t="s">
        <v>147</v>
      </c>
      <c r="Z9" s="16" t="s">
        <v>28</v>
      </c>
      <c r="AA9" s="70"/>
      <c r="AB9" s="70"/>
      <c r="AC9" s="70"/>
      <c r="AD9" s="72"/>
      <c r="AE9" s="16">
        <v>2021</v>
      </c>
      <c r="AF9" s="16"/>
      <c r="AG9" s="70" t="s">
        <v>868</v>
      </c>
      <c r="AH9" s="74"/>
      <c r="AI9" s="16" t="s">
        <v>28</v>
      </c>
      <c r="AJ9" s="70" t="s">
        <v>158</v>
      </c>
      <c r="AK9" s="72"/>
      <c r="AL9" s="28">
        <v>0</v>
      </c>
      <c r="AM9" s="32" t="s">
        <v>620</v>
      </c>
      <c r="AN9" s="26">
        <f t="shared" si="0"/>
        <v>0</v>
      </c>
      <c r="AO9" s="26">
        <f t="shared" si="1"/>
        <v>0</v>
      </c>
      <c r="AP9" s="9">
        <v>0</v>
      </c>
      <c r="AQ9" s="8" t="s">
        <v>620</v>
      </c>
      <c r="AR9" s="10">
        <f t="shared" si="2"/>
        <v>0</v>
      </c>
      <c r="AS9" s="10">
        <f t="shared" si="3"/>
        <v>0</v>
      </c>
      <c r="AT9" s="11">
        <v>0</v>
      </c>
      <c r="AU9" s="11">
        <v>0</v>
      </c>
      <c r="AV9" s="11">
        <v>0</v>
      </c>
      <c r="AW9" s="5" t="str">
        <f t="shared" si="4"/>
        <v/>
      </c>
      <c r="AX9" s="5" t="str">
        <f t="shared" si="5"/>
        <v/>
      </c>
      <c r="AY9" s="25">
        <f t="shared" si="6"/>
        <v>0</v>
      </c>
      <c r="AZ9" s="5"/>
      <c r="BA9" s="12">
        <v>0</v>
      </c>
      <c r="BB9" s="12">
        <f t="shared" si="7"/>
        <v>357.70657470000009</v>
      </c>
      <c r="BC9" s="6" t="str">
        <f t="shared" si="8"/>
        <v>check!</v>
      </c>
      <c r="BD9" s="12">
        <v>0</v>
      </c>
      <c r="BE9" s="12">
        <v>0</v>
      </c>
      <c r="BF9" s="6" t="str">
        <f t="shared" si="9"/>
        <v>no capex</v>
      </c>
      <c r="BG9" s="31"/>
      <c r="BH9" s="13">
        <v>0</v>
      </c>
      <c r="BI9" s="13">
        <v>0</v>
      </c>
      <c r="BJ9" s="13">
        <v>0</v>
      </c>
      <c r="BK9" s="14" t="str">
        <f t="shared" si="10"/>
        <v/>
      </c>
      <c r="BL9" s="15">
        <v>0</v>
      </c>
      <c r="BM9" s="15">
        <v>0</v>
      </c>
      <c r="BN9" s="15">
        <v>0</v>
      </c>
      <c r="BO9" s="17" t="str">
        <f t="shared" si="11"/>
        <v/>
      </c>
      <c r="BP9" s="13">
        <v>0</v>
      </c>
      <c r="BQ9" s="13">
        <v>0</v>
      </c>
      <c r="BR9" s="13">
        <v>0</v>
      </c>
      <c r="BS9" s="14" t="str">
        <f t="shared" si="12"/>
        <v/>
      </c>
      <c r="BT9" s="15">
        <v>0</v>
      </c>
      <c r="BU9" s="15">
        <v>0</v>
      </c>
      <c r="BV9" s="15">
        <v>0</v>
      </c>
      <c r="BW9" s="17" t="str">
        <f t="shared" si="13"/>
        <v/>
      </c>
      <c r="BX9" s="13">
        <v>0</v>
      </c>
      <c r="BY9" s="13">
        <v>0</v>
      </c>
      <c r="BZ9" s="13">
        <v>0</v>
      </c>
      <c r="CA9" s="14" t="str">
        <f t="shared" si="14"/>
        <v/>
      </c>
      <c r="CB9" s="15">
        <v>0</v>
      </c>
      <c r="CC9" s="15">
        <v>0</v>
      </c>
      <c r="CD9" s="15">
        <v>0</v>
      </c>
      <c r="CE9" s="17" t="str">
        <f t="shared" si="15"/>
        <v/>
      </c>
      <c r="CF9" s="13">
        <v>0</v>
      </c>
      <c r="CG9" s="13">
        <v>0</v>
      </c>
      <c r="CH9" s="13">
        <v>0</v>
      </c>
      <c r="CI9" s="14" t="str">
        <f t="shared" si="16"/>
        <v/>
      </c>
      <c r="CJ9" s="15">
        <v>0</v>
      </c>
      <c r="CK9" s="15">
        <v>0</v>
      </c>
      <c r="CL9" s="15">
        <v>0</v>
      </c>
      <c r="CM9" s="18" t="str">
        <f t="shared" si="17"/>
        <v/>
      </c>
      <c r="CN9" s="13">
        <v>0</v>
      </c>
      <c r="CO9" s="13">
        <v>0</v>
      </c>
      <c r="CP9" s="13">
        <v>0</v>
      </c>
      <c r="CQ9" s="18" t="str">
        <f t="shared" si="18"/>
        <v/>
      </c>
      <c r="CR9" s="15">
        <v>0</v>
      </c>
      <c r="CS9" s="15">
        <v>0</v>
      </c>
      <c r="CT9" s="15">
        <v>0</v>
      </c>
      <c r="CU9" s="18" t="str">
        <f t="shared" si="19"/>
        <v/>
      </c>
      <c r="CV9" s="13">
        <v>0</v>
      </c>
      <c r="CW9" s="13">
        <v>0</v>
      </c>
      <c r="CX9" s="13">
        <v>0</v>
      </c>
      <c r="CY9" s="14" t="str">
        <f t="shared" si="20"/>
        <v/>
      </c>
      <c r="CZ9" s="15">
        <v>0</v>
      </c>
      <c r="DA9" s="15">
        <v>0</v>
      </c>
      <c r="DB9" s="15">
        <v>0</v>
      </c>
      <c r="DC9" s="18" t="str">
        <f t="shared" si="21"/>
        <v/>
      </c>
      <c r="DD9" s="13">
        <v>0</v>
      </c>
      <c r="DE9" s="13">
        <v>0</v>
      </c>
      <c r="DF9" s="13">
        <v>0</v>
      </c>
      <c r="DG9" s="14" t="str">
        <f t="shared" si="22"/>
        <v/>
      </c>
      <c r="DH9" s="15">
        <v>0</v>
      </c>
      <c r="DI9" s="15">
        <v>0</v>
      </c>
      <c r="DJ9" s="15">
        <v>0</v>
      </c>
      <c r="DK9" s="18" t="str">
        <f t="shared" si="23"/>
        <v/>
      </c>
      <c r="DL9" s="13">
        <v>0</v>
      </c>
      <c r="DM9" s="13">
        <v>0</v>
      </c>
      <c r="DN9" s="13">
        <v>0</v>
      </c>
      <c r="DO9" s="18" t="str">
        <f t="shared" si="24"/>
        <v/>
      </c>
      <c r="DP9" s="19"/>
      <c r="DQ9" s="7" t="e">
        <f>IF(AND(BB9/BA9&gt;1.05, ((BB9-BA9)/VLOOKUP(E9,#REF!,2,0))&gt;10),"YES","")</f>
        <v>#DIV/0!</v>
      </c>
      <c r="DR9" s="19"/>
      <c r="DS9" s="7" t="str">
        <f t="shared" si="25"/>
        <v/>
      </c>
      <c r="DT9" s="70"/>
      <c r="DU9" s="70"/>
      <c r="DV9" s="70"/>
      <c r="DW9" s="70"/>
      <c r="DX9" s="70"/>
      <c r="DY9" s="71"/>
      <c r="DZ9" s="70"/>
      <c r="EA9" s="70"/>
    </row>
    <row r="10" spans="1:131" x14ac:dyDescent="0.35">
      <c r="A10" s="16">
        <v>2022</v>
      </c>
      <c r="B10" s="16" t="s">
        <v>1</v>
      </c>
      <c r="C10" s="16" t="s">
        <v>7</v>
      </c>
      <c r="D10" s="16"/>
      <c r="E10" s="16" t="s">
        <v>4</v>
      </c>
      <c r="F10" s="16" t="s">
        <v>876</v>
      </c>
      <c r="G10" s="16"/>
      <c r="H10" s="16">
        <v>10208117</v>
      </c>
      <c r="I10" s="70" t="s">
        <v>290</v>
      </c>
      <c r="J10" s="70"/>
      <c r="K10" s="70" t="s">
        <v>196</v>
      </c>
      <c r="L10" s="16" t="s">
        <v>92</v>
      </c>
      <c r="M10" s="16" t="s">
        <v>17</v>
      </c>
      <c r="N10" s="70" t="s">
        <v>18</v>
      </c>
      <c r="O10" s="16" t="s">
        <v>16</v>
      </c>
      <c r="P10" s="16" t="s">
        <v>25</v>
      </c>
      <c r="Q10" s="16" t="s">
        <v>101</v>
      </c>
      <c r="R10" s="16" t="s">
        <v>27</v>
      </c>
      <c r="S10" s="16" t="s">
        <v>196</v>
      </c>
      <c r="T10" s="16" t="s">
        <v>95</v>
      </c>
      <c r="U10" s="71">
        <v>44196</v>
      </c>
      <c r="V10" s="70"/>
      <c r="W10" s="73">
        <v>158773.18050000002</v>
      </c>
      <c r="X10" s="73">
        <v>0</v>
      </c>
      <c r="Y10" s="70" t="s">
        <v>147</v>
      </c>
      <c r="Z10" s="16" t="s">
        <v>28</v>
      </c>
      <c r="AA10" s="70"/>
      <c r="AB10" s="70"/>
      <c r="AC10" s="70"/>
      <c r="AD10" s="72"/>
      <c r="AE10" s="16">
        <v>2020</v>
      </c>
      <c r="AF10" s="16"/>
      <c r="AG10" s="70" t="s">
        <v>867</v>
      </c>
      <c r="AH10" s="74"/>
      <c r="AI10" s="16" t="s">
        <v>28</v>
      </c>
      <c r="AJ10" s="70" t="s">
        <v>182</v>
      </c>
      <c r="AK10" s="72"/>
      <c r="AL10" s="28">
        <v>0</v>
      </c>
      <c r="AM10" s="32" t="s">
        <v>620</v>
      </c>
      <c r="AN10" s="26">
        <f t="shared" si="0"/>
        <v>0</v>
      </c>
      <c r="AO10" s="26">
        <f t="shared" si="1"/>
        <v>0</v>
      </c>
      <c r="AP10" s="9">
        <v>0</v>
      </c>
      <c r="AQ10" s="8" t="s">
        <v>620</v>
      </c>
      <c r="AR10" s="10">
        <f t="shared" si="2"/>
        <v>0</v>
      </c>
      <c r="AS10" s="10">
        <f t="shared" si="3"/>
        <v>0</v>
      </c>
      <c r="AT10" s="11">
        <v>0</v>
      </c>
      <c r="AU10" s="11">
        <v>0</v>
      </c>
      <c r="AV10" s="11">
        <v>0</v>
      </c>
      <c r="AW10" s="5" t="str">
        <f t="shared" si="4"/>
        <v/>
      </c>
      <c r="AX10" s="5" t="str">
        <f t="shared" si="5"/>
        <v/>
      </c>
      <c r="AY10" s="25">
        <f t="shared" si="6"/>
        <v>0</v>
      </c>
      <c r="AZ10" s="5"/>
      <c r="BA10" s="12">
        <v>0</v>
      </c>
      <c r="BB10" s="12">
        <f t="shared" si="7"/>
        <v>158.77318050000002</v>
      </c>
      <c r="BC10" s="6" t="str">
        <f t="shared" si="8"/>
        <v>check!</v>
      </c>
      <c r="BD10" s="12">
        <v>0</v>
      </c>
      <c r="BE10" s="12">
        <v>0</v>
      </c>
      <c r="BF10" s="6" t="str">
        <f t="shared" si="9"/>
        <v>no capex</v>
      </c>
      <c r="BG10" s="31"/>
      <c r="BH10" s="13">
        <v>0</v>
      </c>
      <c r="BI10" s="13">
        <v>0</v>
      </c>
      <c r="BJ10" s="13">
        <v>0</v>
      </c>
      <c r="BK10" s="14" t="str">
        <f t="shared" si="10"/>
        <v/>
      </c>
      <c r="BL10" s="15">
        <v>0</v>
      </c>
      <c r="BM10" s="15">
        <v>0</v>
      </c>
      <c r="BN10" s="15">
        <v>0</v>
      </c>
      <c r="BO10" s="17" t="str">
        <f t="shared" si="11"/>
        <v/>
      </c>
      <c r="BP10" s="13">
        <v>0</v>
      </c>
      <c r="BQ10" s="13">
        <v>0</v>
      </c>
      <c r="BR10" s="13">
        <v>0</v>
      </c>
      <c r="BS10" s="14" t="str">
        <f t="shared" si="12"/>
        <v/>
      </c>
      <c r="BT10" s="15">
        <v>0</v>
      </c>
      <c r="BU10" s="15">
        <v>0</v>
      </c>
      <c r="BV10" s="15">
        <v>0</v>
      </c>
      <c r="BW10" s="17" t="str">
        <f t="shared" si="13"/>
        <v/>
      </c>
      <c r="BX10" s="13">
        <v>0</v>
      </c>
      <c r="BY10" s="13">
        <v>0</v>
      </c>
      <c r="BZ10" s="13">
        <v>0</v>
      </c>
      <c r="CA10" s="14" t="str">
        <f t="shared" si="14"/>
        <v/>
      </c>
      <c r="CB10" s="15">
        <v>0</v>
      </c>
      <c r="CC10" s="15">
        <v>0</v>
      </c>
      <c r="CD10" s="15">
        <v>0</v>
      </c>
      <c r="CE10" s="17" t="str">
        <f t="shared" si="15"/>
        <v/>
      </c>
      <c r="CF10" s="13">
        <v>0</v>
      </c>
      <c r="CG10" s="13">
        <v>0</v>
      </c>
      <c r="CH10" s="13">
        <v>0</v>
      </c>
      <c r="CI10" s="14" t="str">
        <f t="shared" si="16"/>
        <v/>
      </c>
      <c r="CJ10" s="15">
        <v>0</v>
      </c>
      <c r="CK10" s="15">
        <v>0</v>
      </c>
      <c r="CL10" s="15">
        <v>0</v>
      </c>
      <c r="CM10" s="18" t="str">
        <f t="shared" si="17"/>
        <v/>
      </c>
      <c r="CN10" s="13">
        <v>0</v>
      </c>
      <c r="CO10" s="13">
        <v>0</v>
      </c>
      <c r="CP10" s="13">
        <v>0</v>
      </c>
      <c r="CQ10" s="18" t="str">
        <f t="shared" si="18"/>
        <v/>
      </c>
      <c r="CR10" s="15">
        <v>0</v>
      </c>
      <c r="CS10" s="15">
        <v>0</v>
      </c>
      <c r="CT10" s="15">
        <v>0</v>
      </c>
      <c r="CU10" s="18" t="str">
        <f t="shared" si="19"/>
        <v/>
      </c>
      <c r="CV10" s="13">
        <v>0</v>
      </c>
      <c r="CW10" s="13">
        <v>0</v>
      </c>
      <c r="CX10" s="13">
        <v>0</v>
      </c>
      <c r="CY10" s="14" t="str">
        <f t="shared" si="20"/>
        <v/>
      </c>
      <c r="CZ10" s="15">
        <v>0</v>
      </c>
      <c r="DA10" s="15">
        <v>0</v>
      </c>
      <c r="DB10" s="15">
        <v>0</v>
      </c>
      <c r="DC10" s="18" t="str">
        <f t="shared" si="21"/>
        <v/>
      </c>
      <c r="DD10" s="13">
        <v>0</v>
      </c>
      <c r="DE10" s="13">
        <v>0</v>
      </c>
      <c r="DF10" s="13">
        <v>0</v>
      </c>
      <c r="DG10" s="14" t="str">
        <f t="shared" si="22"/>
        <v/>
      </c>
      <c r="DH10" s="15">
        <v>0</v>
      </c>
      <c r="DI10" s="15">
        <v>0</v>
      </c>
      <c r="DJ10" s="15">
        <v>0</v>
      </c>
      <c r="DK10" s="18" t="str">
        <f t="shared" si="23"/>
        <v/>
      </c>
      <c r="DL10" s="13">
        <v>0</v>
      </c>
      <c r="DM10" s="13">
        <v>0</v>
      </c>
      <c r="DN10" s="13">
        <v>0</v>
      </c>
      <c r="DO10" s="18" t="str">
        <f t="shared" si="24"/>
        <v/>
      </c>
      <c r="DP10" s="19"/>
      <c r="DQ10" s="7" t="e">
        <f>IF(AND(BB10/BA10&gt;1.05, ((BB10-BA10)/VLOOKUP(E10,#REF!,2,0))&gt;10),"YES","")</f>
        <v>#DIV/0!</v>
      </c>
      <c r="DR10" s="19"/>
      <c r="DS10" s="7" t="str">
        <f t="shared" si="25"/>
        <v/>
      </c>
      <c r="DT10" s="70"/>
      <c r="DU10" s="70"/>
      <c r="DV10" s="70"/>
      <c r="DW10" s="70"/>
      <c r="DX10" s="70"/>
      <c r="DY10" s="71"/>
      <c r="DZ10" s="70"/>
      <c r="EA10" s="70"/>
    </row>
    <row r="11" spans="1:131" x14ac:dyDescent="0.35">
      <c r="A11" s="16">
        <v>2022</v>
      </c>
      <c r="B11" s="16" t="s">
        <v>1</v>
      </c>
      <c r="C11" s="16" t="s">
        <v>7</v>
      </c>
      <c r="D11" s="16"/>
      <c r="E11" s="16" t="s">
        <v>4</v>
      </c>
      <c r="F11" s="16" t="s">
        <v>876</v>
      </c>
      <c r="G11" s="16"/>
      <c r="H11" s="16">
        <v>10208124</v>
      </c>
      <c r="I11" s="70" t="s">
        <v>287</v>
      </c>
      <c r="J11" s="70"/>
      <c r="K11" s="70" t="s">
        <v>171</v>
      </c>
      <c r="L11" s="16" t="s">
        <v>92</v>
      </c>
      <c r="M11" s="16" t="s">
        <v>13</v>
      </c>
      <c r="N11" s="70" t="s">
        <v>45</v>
      </c>
      <c r="O11" s="16" t="s">
        <v>16</v>
      </c>
      <c r="P11" s="16" t="s">
        <v>31</v>
      </c>
      <c r="Q11" s="16" t="s">
        <v>41</v>
      </c>
      <c r="R11" s="16" t="s">
        <v>27</v>
      </c>
      <c r="S11" s="16" t="s">
        <v>171</v>
      </c>
      <c r="T11" s="16" t="s">
        <v>95</v>
      </c>
      <c r="U11" s="71">
        <v>44165</v>
      </c>
      <c r="V11" s="70"/>
      <c r="W11" s="73">
        <v>364627.99809999997</v>
      </c>
      <c r="X11" s="73">
        <v>0</v>
      </c>
      <c r="Y11" s="70" t="s">
        <v>147</v>
      </c>
      <c r="Z11" s="16" t="s">
        <v>28</v>
      </c>
      <c r="AA11" s="70"/>
      <c r="AB11" s="70"/>
      <c r="AC11" s="70"/>
      <c r="AD11" s="72"/>
      <c r="AE11" s="16">
        <v>2020</v>
      </c>
      <c r="AF11" s="16"/>
      <c r="AG11" s="70" t="s">
        <v>866</v>
      </c>
      <c r="AH11" s="74"/>
      <c r="AI11" s="16" t="s">
        <v>28</v>
      </c>
      <c r="AJ11" s="70" t="s">
        <v>158</v>
      </c>
      <c r="AK11" s="72"/>
      <c r="AL11" s="28">
        <v>0</v>
      </c>
      <c r="AM11" s="32" t="s">
        <v>620</v>
      </c>
      <c r="AN11" s="26">
        <f t="shared" si="0"/>
        <v>0</v>
      </c>
      <c r="AO11" s="26">
        <f t="shared" si="1"/>
        <v>0</v>
      </c>
      <c r="AP11" s="9">
        <v>0</v>
      </c>
      <c r="AQ11" s="8" t="s">
        <v>620</v>
      </c>
      <c r="AR11" s="10">
        <f t="shared" si="2"/>
        <v>0</v>
      </c>
      <c r="AS11" s="10">
        <f t="shared" si="3"/>
        <v>0</v>
      </c>
      <c r="AT11" s="11">
        <v>0</v>
      </c>
      <c r="AU11" s="11">
        <v>0</v>
      </c>
      <c r="AV11" s="11">
        <v>0</v>
      </c>
      <c r="AW11" s="5" t="str">
        <f t="shared" si="4"/>
        <v/>
      </c>
      <c r="AX11" s="5" t="str">
        <f t="shared" si="5"/>
        <v/>
      </c>
      <c r="AY11" s="25">
        <f t="shared" si="6"/>
        <v>0</v>
      </c>
      <c r="AZ11" s="5"/>
      <c r="BA11" s="12">
        <v>0</v>
      </c>
      <c r="BB11" s="12">
        <f t="shared" si="7"/>
        <v>364.62799809999996</v>
      </c>
      <c r="BC11" s="6" t="str">
        <f t="shared" si="8"/>
        <v>check!</v>
      </c>
      <c r="BD11" s="12">
        <v>0</v>
      </c>
      <c r="BE11" s="12">
        <v>0</v>
      </c>
      <c r="BF11" s="6" t="str">
        <f t="shared" si="9"/>
        <v>no capex</v>
      </c>
      <c r="BG11" s="31"/>
      <c r="BH11" s="13">
        <v>0</v>
      </c>
      <c r="BI11" s="13">
        <v>0</v>
      </c>
      <c r="BJ11" s="13">
        <v>0</v>
      </c>
      <c r="BK11" s="14" t="str">
        <f t="shared" si="10"/>
        <v/>
      </c>
      <c r="BL11" s="15">
        <v>0</v>
      </c>
      <c r="BM11" s="15">
        <v>0</v>
      </c>
      <c r="BN11" s="15">
        <v>0</v>
      </c>
      <c r="BO11" s="17" t="str">
        <f t="shared" si="11"/>
        <v/>
      </c>
      <c r="BP11" s="13">
        <v>0</v>
      </c>
      <c r="BQ11" s="13">
        <v>0</v>
      </c>
      <c r="BR11" s="13">
        <v>0</v>
      </c>
      <c r="BS11" s="14" t="str">
        <f t="shared" si="12"/>
        <v/>
      </c>
      <c r="BT11" s="15">
        <v>0</v>
      </c>
      <c r="BU11" s="15">
        <v>0</v>
      </c>
      <c r="BV11" s="15">
        <v>0</v>
      </c>
      <c r="BW11" s="17" t="str">
        <f t="shared" si="13"/>
        <v/>
      </c>
      <c r="BX11" s="13">
        <v>0</v>
      </c>
      <c r="BY11" s="13">
        <v>0</v>
      </c>
      <c r="BZ11" s="13">
        <v>0</v>
      </c>
      <c r="CA11" s="14" t="str">
        <f t="shared" si="14"/>
        <v/>
      </c>
      <c r="CB11" s="15">
        <v>0</v>
      </c>
      <c r="CC11" s="15">
        <v>0</v>
      </c>
      <c r="CD11" s="15">
        <v>0</v>
      </c>
      <c r="CE11" s="17" t="str">
        <f t="shared" si="15"/>
        <v/>
      </c>
      <c r="CF11" s="13">
        <v>0</v>
      </c>
      <c r="CG11" s="13">
        <v>0</v>
      </c>
      <c r="CH11" s="13">
        <v>0</v>
      </c>
      <c r="CI11" s="14" t="str">
        <f t="shared" si="16"/>
        <v/>
      </c>
      <c r="CJ11" s="15">
        <v>0</v>
      </c>
      <c r="CK11" s="15">
        <v>0</v>
      </c>
      <c r="CL11" s="15">
        <v>0</v>
      </c>
      <c r="CM11" s="18" t="str">
        <f t="shared" si="17"/>
        <v/>
      </c>
      <c r="CN11" s="13">
        <v>0</v>
      </c>
      <c r="CO11" s="13">
        <v>0</v>
      </c>
      <c r="CP11" s="13">
        <v>0</v>
      </c>
      <c r="CQ11" s="18" t="str">
        <f t="shared" si="18"/>
        <v/>
      </c>
      <c r="CR11" s="15">
        <v>0</v>
      </c>
      <c r="CS11" s="15">
        <v>0</v>
      </c>
      <c r="CT11" s="15">
        <v>0</v>
      </c>
      <c r="CU11" s="18" t="str">
        <f t="shared" si="19"/>
        <v/>
      </c>
      <c r="CV11" s="13">
        <v>0</v>
      </c>
      <c r="CW11" s="13">
        <v>0</v>
      </c>
      <c r="CX11" s="13">
        <v>0</v>
      </c>
      <c r="CY11" s="14" t="str">
        <f t="shared" si="20"/>
        <v/>
      </c>
      <c r="CZ11" s="15">
        <v>0</v>
      </c>
      <c r="DA11" s="15">
        <v>0</v>
      </c>
      <c r="DB11" s="15">
        <v>0</v>
      </c>
      <c r="DC11" s="18" t="str">
        <f t="shared" si="21"/>
        <v/>
      </c>
      <c r="DD11" s="13">
        <v>0</v>
      </c>
      <c r="DE11" s="13">
        <v>0</v>
      </c>
      <c r="DF11" s="13">
        <v>0</v>
      </c>
      <c r="DG11" s="14" t="str">
        <f t="shared" si="22"/>
        <v/>
      </c>
      <c r="DH11" s="15">
        <v>0</v>
      </c>
      <c r="DI11" s="15">
        <v>0</v>
      </c>
      <c r="DJ11" s="15">
        <v>0</v>
      </c>
      <c r="DK11" s="18" t="str">
        <f t="shared" si="23"/>
        <v/>
      </c>
      <c r="DL11" s="13">
        <v>0</v>
      </c>
      <c r="DM11" s="13">
        <v>0</v>
      </c>
      <c r="DN11" s="13">
        <v>0</v>
      </c>
      <c r="DO11" s="18" t="str">
        <f t="shared" si="24"/>
        <v/>
      </c>
      <c r="DP11" s="19"/>
      <c r="DQ11" s="7" t="e">
        <f>IF(AND(BB11/BA11&gt;1.05, ((BB11-BA11)/VLOOKUP(E11,#REF!,2,0))&gt;10),"YES","")</f>
        <v>#DIV/0!</v>
      </c>
      <c r="DR11" s="19"/>
      <c r="DS11" s="7" t="str">
        <f t="shared" si="25"/>
        <v/>
      </c>
      <c r="DT11" s="70"/>
      <c r="DU11" s="70"/>
      <c r="DV11" s="70"/>
      <c r="DW11" s="70"/>
      <c r="DX11" s="70"/>
      <c r="DY11" s="71"/>
      <c r="DZ11" s="70"/>
      <c r="EA11" s="70"/>
    </row>
    <row r="12" spans="1:131" x14ac:dyDescent="0.35">
      <c r="A12" s="16">
        <v>2022</v>
      </c>
      <c r="B12" s="16" t="s">
        <v>1</v>
      </c>
      <c r="C12" s="16" t="s">
        <v>7</v>
      </c>
      <c r="D12" s="16"/>
      <c r="E12" s="16" t="s">
        <v>4</v>
      </c>
      <c r="F12" s="16" t="s">
        <v>876</v>
      </c>
      <c r="G12" s="16"/>
      <c r="H12" s="16">
        <v>10208150</v>
      </c>
      <c r="I12" s="70" t="s">
        <v>363</v>
      </c>
      <c r="J12" s="70"/>
      <c r="K12" s="70" t="s">
        <v>140</v>
      </c>
      <c r="L12" s="16" t="s">
        <v>92</v>
      </c>
      <c r="M12" s="16" t="s">
        <v>17</v>
      </c>
      <c r="N12" s="70" t="s">
        <v>37</v>
      </c>
      <c r="O12" s="16" t="s">
        <v>16</v>
      </c>
      <c r="P12" s="16" t="s">
        <v>25</v>
      </c>
      <c r="Q12" s="16"/>
      <c r="R12" s="16" t="s">
        <v>28</v>
      </c>
      <c r="S12" s="16" t="s">
        <v>36</v>
      </c>
      <c r="T12" s="16" t="s">
        <v>95</v>
      </c>
      <c r="U12" s="71">
        <v>44120</v>
      </c>
      <c r="V12" s="70"/>
      <c r="W12" s="73">
        <v>677561.17180000001</v>
      </c>
      <c r="X12" s="73">
        <v>0</v>
      </c>
      <c r="Y12" s="70" t="s">
        <v>364</v>
      </c>
      <c r="Z12" s="16" t="s">
        <v>28</v>
      </c>
      <c r="AA12" s="70"/>
      <c r="AB12" s="70"/>
      <c r="AC12" s="70" t="s">
        <v>93</v>
      </c>
      <c r="AD12" s="72"/>
      <c r="AE12" s="16">
        <v>2020</v>
      </c>
      <c r="AF12" s="16"/>
      <c r="AG12" s="70" t="s">
        <v>865</v>
      </c>
      <c r="AH12" s="74"/>
      <c r="AI12" s="16" t="s">
        <v>27</v>
      </c>
      <c r="AJ12" s="70" t="s">
        <v>94</v>
      </c>
      <c r="AK12" s="72"/>
      <c r="AL12" s="28">
        <v>0.4201578333649223</v>
      </c>
      <c r="AM12" s="32"/>
      <c r="AN12" s="26">
        <f t="shared" si="0"/>
        <v>0</v>
      </c>
      <c r="AO12" s="26">
        <f t="shared" si="1"/>
        <v>0</v>
      </c>
      <c r="AP12" s="9">
        <v>2.1597294940395102</v>
      </c>
      <c r="AQ12" s="8"/>
      <c r="AR12" s="10">
        <f t="shared" si="2"/>
        <v>0</v>
      </c>
      <c r="AS12" s="10">
        <f t="shared" si="3"/>
        <v>0</v>
      </c>
      <c r="AT12" s="11">
        <v>5997.7198978066799</v>
      </c>
      <c r="AU12" s="11">
        <v>6442.5434274918443</v>
      </c>
      <c r="AV12" s="11">
        <v>189</v>
      </c>
      <c r="AW12" s="5">
        <f t="shared" si="4"/>
        <v>2.933623996906139E-2</v>
      </c>
      <c r="AX12" s="5" t="str">
        <f t="shared" si="5"/>
        <v>YES</v>
      </c>
      <c r="AY12" s="25">
        <f t="shared" si="6"/>
        <v>-5808.7198978066799</v>
      </c>
      <c r="AZ12" s="5"/>
      <c r="BA12" s="12">
        <v>0</v>
      </c>
      <c r="BB12" s="12">
        <f t="shared" si="7"/>
        <v>677.56117180000001</v>
      </c>
      <c r="BC12" s="6" t="str">
        <f t="shared" si="8"/>
        <v>check!</v>
      </c>
      <c r="BD12" s="12">
        <v>0</v>
      </c>
      <c r="BE12" s="12">
        <v>0</v>
      </c>
      <c r="BF12" s="6" t="str">
        <f t="shared" si="9"/>
        <v>no capex</v>
      </c>
      <c r="BG12" s="31"/>
      <c r="BH12" s="13">
        <v>21285.306350999999</v>
      </c>
      <c r="BI12" s="13">
        <v>22357.508668550003</v>
      </c>
      <c r="BJ12" s="13">
        <v>581</v>
      </c>
      <c r="BK12" s="14">
        <f t="shared" si="10"/>
        <v>2.5986795246882074E-2</v>
      </c>
      <c r="BL12" s="15">
        <v>2843.195545</v>
      </c>
      <c r="BM12" s="15">
        <v>2985.3553222500004</v>
      </c>
      <c r="BN12" s="15">
        <v>157</v>
      </c>
      <c r="BO12" s="17">
        <f t="shared" si="11"/>
        <v>5.2590054801809102E-2</v>
      </c>
      <c r="BP12" s="13">
        <v>752.01622766044147</v>
      </c>
      <c r="BQ12" s="13">
        <v>924.1926946410415</v>
      </c>
      <c r="BR12" s="13">
        <v>60</v>
      </c>
      <c r="BS12" s="14">
        <f t="shared" si="12"/>
        <v>6.4921525941410013E-2</v>
      </c>
      <c r="BT12" s="15">
        <v>434.29693382488483</v>
      </c>
      <c r="BU12" s="15">
        <v>594.34522963486484</v>
      </c>
      <c r="BV12" s="15">
        <v>99</v>
      </c>
      <c r="BW12" s="17">
        <f t="shared" si="13"/>
        <v>0.16656985715325839</v>
      </c>
      <c r="BX12" s="13">
        <v>0</v>
      </c>
      <c r="BY12" s="13">
        <v>0</v>
      </c>
      <c r="BZ12" s="13">
        <v>0</v>
      </c>
      <c r="CA12" s="14" t="str">
        <f t="shared" si="14"/>
        <v/>
      </c>
      <c r="CB12" s="15">
        <v>752.01622766044147</v>
      </c>
      <c r="CC12" s="15">
        <v>924.1926946410415</v>
      </c>
      <c r="CD12" s="15">
        <v>60</v>
      </c>
      <c r="CE12" s="17">
        <f t="shared" si="15"/>
        <v>6.4921525941410013E-2</v>
      </c>
      <c r="CF12" s="13">
        <v>4189.5954901382493</v>
      </c>
      <c r="CG12" s="13">
        <v>5502.2739729013292</v>
      </c>
      <c r="CH12" s="13">
        <v>2255</v>
      </c>
      <c r="CI12" s="14">
        <f t="shared" si="16"/>
        <v>0.4098305557131221</v>
      </c>
      <c r="CJ12" s="15">
        <v>5499.8384638304906</v>
      </c>
      <c r="CK12" s="15">
        <v>5770.610149240234</v>
      </c>
      <c r="CL12" s="15">
        <v>1906</v>
      </c>
      <c r="CM12" s="18">
        <f t="shared" si="17"/>
        <v>0.33029436241693549</v>
      </c>
      <c r="CN12" s="13">
        <v>-543.80606931910324</v>
      </c>
      <c r="CO12" s="13">
        <v>-570.99637278505838</v>
      </c>
      <c r="CP12" s="13">
        <v>-714</v>
      </c>
      <c r="CQ12" s="18">
        <f t="shared" si="18"/>
        <v>0.74955422830895491</v>
      </c>
      <c r="CR12" s="15">
        <v>84.404755635637812</v>
      </c>
      <c r="CS12" s="15">
        <v>84.404755635637812</v>
      </c>
      <c r="CT12" s="15">
        <v>34</v>
      </c>
      <c r="CU12" s="18">
        <f t="shared" si="19"/>
        <v>0.40282090439041973</v>
      </c>
      <c r="CV12" s="13">
        <v>5708.0486221718293</v>
      </c>
      <c r="CW12" s="13">
        <v>6123.8064710962171</v>
      </c>
      <c r="CX12" s="13">
        <v>1618</v>
      </c>
      <c r="CY12" s="14">
        <f t="shared" si="20"/>
        <v>0.26421475068436695</v>
      </c>
      <c r="CZ12" s="15">
        <v>-160.23382124051344</v>
      </c>
      <c r="DA12" s="15">
        <v>-165.94803803960559</v>
      </c>
      <c r="DB12" s="15">
        <v>-80</v>
      </c>
      <c r="DC12" s="18">
        <f t="shared" si="21"/>
        <v>1.517921387049439</v>
      </c>
      <c r="DD12" s="13">
        <v>0</v>
      </c>
      <c r="DE12" s="13">
        <v>0</v>
      </c>
      <c r="DF12" s="13">
        <v>0</v>
      </c>
      <c r="DG12" s="14" t="str">
        <f t="shared" si="22"/>
        <v/>
      </c>
      <c r="DH12" s="15">
        <v>449.90509687536411</v>
      </c>
      <c r="DI12" s="15">
        <v>484.68499443523285</v>
      </c>
      <c r="DJ12" s="15">
        <v>63</v>
      </c>
      <c r="DK12" s="18">
        <f t="shared" si="23"/>
        <v>0.12998132957140376</v>
      </c>
      <c r="DL12" s="13">
        <v>0</v>
      </c>
      <c r="DM12" s="13">
        <v>0</v>
      </c>
      <c r="DN12" s="13">
        <v>32</v>
      </c>
      <c r="DO12" s="18" t="str">
        <f t="shared" si="24"/>
        <v/>
      </c>
      <c r="DP12" s="19"/>
      <c r="DQ12" s="7" t="e">
        <f>IF(AND(BB12/BA12&gt;1.05, ((BB12-BA12)/VLOOKUP(E12,#REF!,2,0))&gt;10),"YES","")</f>
        <v>#DIV/0!</v>
      </c>
      <c r="DR12" s="19"/>
      <c r="DS12" s="7" t="str">
        <f t="shared" si="25"/>
        <v>YES</v>
      </c>
      <c r="DT12" s="70" t="s">
        <v>28</v>
      </c>
      <c r="DU12" s="70" t="s">
        <v>91</v>
      </c>
      <c r="DV12" s="70" t="s">
        <v>360</v>
      </c>
      <c r="DW12" s="70" t="s">
        <v>28</v>
      </c>
      <c r="DX12" s="70" t="s">
        <v>99</v>
      </c>
      <c r="DY12" s="71">
        <v>45169</v>
      </c>
      <c r="DZ12" s="70"/>
      <c r="EA12" s="70"/>
    </row>
    <row r="13" spans="1:131" x14ac:dyDescent="0.35">
      <c r="A13" s="16">
        <v>2022</v>
      </c>
      <c r="B13" s="16" t="s">
        <v>1</v>
      </c>
      <c r="C13" s="16" t="s">
        <v>7</v>
      </c>
      <c r="D13" s="16"/>
      <c r="E13" s="16" t="s">
        <v>4</v>
      </c>
      <c r="F13" s="16" t="s">
        <v>876</v>
      </c>
      <c r="G13" s="16"/>
      <c r="H13" s="16">
        <v>10208372</v>
      </c>
      <c r="I13" s="70" t="s">
        <v>294</v>
      </c>
      <c r="J13" s="70"/>
      <c r="K13" s="70" t="s">
        <v>171</v>
      </c>
      <c r="L13" s="16" t="s">
        <v>92</v>
      </c>
      <c r="M13" s="16" t="s">
        <v>13</v>
      </c>
      <c r="N13" s="70" t="s">
        <v>45</v>
      </c>
      <c r="O13" s="16" t="s">
        <v>16</v>
      </c>
      <c r="P13" s="16" t="s">
        <v>31</v>
      </c>
      <c r="Q13" s="16" t="s">
        <v>41</v>
      </c>
      <c r="R13" s="16" t="s">
        <v>27</v>
      </c>
      <c r="S13" s="16" t="s">
        <v>171</v>
      </c>
      <c r="T13" s="16" t="s">
        <v>95</v>
      </c>
      <c r="U13" s="71">
        <v>44553</v>
      </c>
      <c r="V13" s="70"/>
      <c r="W13" s="73">
        <v>330168.91560000001</v>
      </c>
      <c r="X13" s="73">
        <v>0</v>
      </c>
      <c r="Y13" s="70" t="s">
        <v>147</v>
      </c>
      <c r="Z13" s="16" t="s">
        <v>28</v>
      </c>
      <c r="AA13" s="70"/>
      <c r="AB13" s="70"/>
      <c r="AC13" s="70"/>
      <c r="AD13" s="72"/>
      <c r="AE13" s="16">
        <v>2021</v>
      </c>
      <c r="AF13" s="16"/>
      <c r="AG13" s="70" t="s">
        <v>864</v>
      </c>
      <c r="AH13" s="74"/>
      <c r="AI13" s="16" t="s">
        <v>28</v>
      </c>
      <c r="AJ13" s="70" t="s">
        <v>158</v>
      </c>
      <c r="AK13" s="72"/>
      <c r="AL13" s="28">
        <v>0</v>
      </c>
      <c r="AM13" s="32" t="s">
        <v>620</v>
      </c>
      <c r="AN13" s="26">
        <f t="shared" si="0"/>
        <v>0</v>
      </c>
      <c r="AO13" s="26">
        <f t="shared" si="1"/>
        <v>0</v>
      </c>
      <c r="AP13" s="9">
        <v>0</v>
      </c>
      <c r="AQ13" s="8" t="s">
        <v>620</v>
      </c>
      <c r="AR13" s="10">
        <f t="shared" si="2"/>
        <v>0</v>
      </c>
      <c r="AS13" s="10">
        <f t="shared" si="3"/>
        <v>0</v>
      </c>
      <c r="AT13" s="11">
        <v>0</v>
      </c>
      <c r="AU13" s="11">
        <v>0</v>
      </c>
      <c r="AV13" s="11">
        <v>0</v>
      </c>
      <c r="AW13" s="5" t="str">
        <f t="shared" si="4"/>
        <v/>
      </c>
      <c r="AX13" s="5" t="str">
        <f t="shared" si="5"/>
        <v/>
      </c>
      <c r="AY13" s="25">
        <f t="shared" si="6"/>
        <v>0</v>
      </c>
      <c r="AZ13" s="5"/>
      <c r="BA13" s="12">
        <v>0</v>
      </c>
      <c r="BB13" s="12">
        <f t="shared" si="7"/>
        <v>330.16891559999999</v>
      </c>
      <c r="BC13" s="6" t="str">
        <f t="shared" si="8"/>
        <v>check!</v>
      </c>
      <c r="BD13" s="12">
        <v>0</v>
      </c>
      <c r="BE13" s="12">
        <v>0</v>
      </c>
      <c r="BF13" s="6" t="str">
        <f t="shared" si="9"/>
        <v>no capex</v>
      </c>
      <c r="BG13" s="31"/>
      <c r="BH13" s="13">
        <v>0</v>
      </c>
      <c r="BI13" s="13">
        <v>0</v>
      </c>
      <c r="BJ13" s="13">
        <v>0</v>
      </c>
      <c r="BK13" s="14" t="str">
        <f t="shared" si="10"/>
        <v/>
      </c>
      <c r="BL13" s="15">
        <v>0</v>
      </c>
      <c r="BM13" s="15">
        <v>0</v>
      </c>
      <c r="BN13" s="15">
        <v>0</v>
      </c>
      <c r="BO13" s="17" t="str">
        <f t="shared" si="11"/>
        <v/>
      </c>
      <c r="BP13" s="13">
        <v>0</v>
      </c>
      <c r="BQ13" s="13">
        <v>0</v>
      </c>
      <c r="BR13" s="13">
        <v>0</v>
      </c>
      <c r="BS13" s="14" t="str">
        <f t="shared" si="12"/>
        <v/>
      </c>
      <c r="BT13" s="15">
        <v>0</v>
      </c>
      <c r="BU13" s="15">
        <v>0</v>
      </c>
      <c r="BV13" s="15">
        <v>0</v>
      </c>
      <c r="BW13" s="17" t="str">
        <f t="shared" si="13"/>
        <v/>
      </c>
      <c r="BX13" s="13">
        <v>0</v>
      </c>
      <c r="BY13" s="13">
        <v>0</v>
      </c>
      <c r="BZ13" s="13">
        <v>0</v>
      </c>
      <c r="CA13" s="14" t="str">
        <f t="shared" si="14"/>
        <v/>
      </c>
      <c r="CB13" s="15">
        <v>0</v>
      </c>
      <c r="CC13" s="15">
        <v>0</v>
      </c>
      <c r="CD13" s="15">
        <v>0</v>
      </c>
      <c r="CE13" s="17" t="str">
        <f t="shared" si="15"/>
        <v/>
      </c>
      <c r="CF13" s="13">
        <v>0</v>
      </c>
      <c r="CG13" s="13">
        <v>0</v>
      </c>
      <c r="CH13" s="13">
        <v>0</v>
      </c>
      <c r="CI13" s="14" t="str">
        <f t="shared" si="16"/>
        <v/>
      </c>
      <c r="CJ13" s="15">
        <v>0</v>
      </c>
      <c r="CK13" s="15">
        <v>0</v>
      </c>
      <c r="CL13" s="15">
        <v>0</v>
      </c>
      <c r="CM13" s="18" t="str">
        <f t="shared" si="17"/>
        <v/>
      </c>
      <c r="CN13" s="13">
        <v>0</v>
      </c>
      <c r="CO13" s="13">
        <v>0</v>
      </c>
      <c r="CP13" s="13">
        <v>0</v>
      </c>
      <c r="CQ13" s="18" t="str">
        <f t="shared" si="18"/>
        <v/>
      </c>
      <c r="CR13" s="15">
        <v>0</v>
      </c>
      <c r="CS13" s="15">
        <v>0</v>
      </c>
      <c r="CT13" s="15">
        <v>0</v>
      </c>
      <c r="CU13" s="18" t="str">
        <f t="shared" si="19"/>
        <v/>
      </c>
      <c r="CV13" s="13">
        <v>0</v>
      </c>
      <c r="CW13" s="13">
        <v>0</v>
      </c>
      <c r="CX13" s="13">
        <v>0</v>
      </c>
      <c r="CY13" s="14" t="str">
        <f t="shared" si="20"/>
        <v/>
      </c>
      <c r="CZ13" s="15">
        <v>0</v>
      </c>
      <c r="DA13" s="15">
        <v>0</v>
      </c>
      <c r="DB13" s="15">
        <v>0</v>
      </c>
      <c r="DC13" s="18" t="str">
        <f t="shared" si="21"/>
        <v/>
      </c>
      <c r="DD13" s="13">
        <v>0</v>
      </c>
      <c r="DE13" s="13">
        <v>0</v>
      </c>
      <c r="DF13" s="13">
        <v>0</v>
      </c>
      <c r="DG13" s="14" t="str">
        <f t="shared" si="22"/>
        <v/>
      </c>
      <c r="DH13" s="15">
        <v>0</v>
      </c>
      <c r="DI13" s="15">
        <v>0</v>
      </c>
      <c r="DJ13" s="15">
        <v>0</v>
      </c>
      <c r="DK13" s="18" t="str">
        <f t="shared" si="23"/>
        <v/>
      </c>
      <c r="DL13" s="13">
        <v>0</v>
      </c>
      <c r="DM13" s="13">
        <v>0</v>
      </c>
      <c r="DN13" s="13">
        <v>0</v>
      </c>
      <c r="DO13" s="18" t="str">
        <f t="shared" si="24"/>
        <v/>
      </c>
      <c r="DP13" s="19"/>
      <c r="DQ13" s="7" t="e">
        <f>IF(AND(BB13/BA13&gt;1.05, ((BB13-BA13)/VLOOKUP(E13,#REF!,2,0))&gt;10),"YES","")</f>
        <v>#DIV/0!</v>
      </c>
      <c r="DR13" s="19"/>
      <c r="DS13" s="7" t="str">
        <f t="shared" si="25"/>
        <v/>
      </c>
      <c r="DT13" s="70"/>
      <c r="DU13" s="70"/>
      <c r="DV13" s="70"/>
      <c r="DW13" s="70"/>
      <c r="DX13" s="70"/>
      <c r="DY13" s="71"/>
      <c r="DZ13" s="70"/>
      <c r="EA13" s="70"/>
    </row>
    <row r="14" spans="1:131" x14ac:dyDescent="0.35">
      <c r="A14" s="16">
        <v>2022</v>
      </c>
      <c r="B14" s="16" t="s">
        <v>1</v>
      </c>
      <c r="C14" s="16" t="s">
        <v>7</v>
      </c>
      <c r="D14" s="16"/>
      <c r="E14" s="16" t="s">
        <v>4</v>
      </c>
      <c r="F14" s="16" t="s">
        <v>876</v>
      </c>
      <c r="G14" s="16"/>
      <c r="H14" s="16">
        <v>10208375</v>
      </c>
      <c r="I14" s="70" t="s">
        <v>402</v>
      </c>
      <c r="J14" s="70"/>
      <c r="K14" s="70" t="s">
        <v>181</v>
      </c>
      <c r="L14" s="16" t="s">
        <v>92</v>
      </c>
      <c r="M14" s="16" t="s">
        <v>17</v>
      </c>
      <c r="N14" s="70" t="s">
        <v>38</v>
      </c>
      <c r="O14" s="16" t="s">
        <v>16</v>
      </c>
      <c r="P14" s="16" t="s">
        <v>25</v>
      </c>
      <c r="Q14" s="16" t="s">
        <v>101</v>
      </c>
      <c r="R14" s="16" t="s">
        <v>27</v>
      </c>
      <c r="S14" s="16" t="s">
        <v>181</v>
      </c>
      <c r="T14" s="16" t="s">
        <v>95</v>
      </c>
      <c r="U14" s="71">
        <v>44184</v>
      </c>
      <c r="V14" s="70"/>
      <c r="W14" s="73">
        <v>30483.625900000006</v>
      </c>
      <c r="X14" s="73">
        <v>0</v>
      </c>
      <c r="Y14" s="70" t="s">
        <v>147</v>
      </c>
      <c r="Z14" s="16" t="s">
        <v>28</v>
      </c>
      <c r="AA14" s="70"/>
      <c r="AB14" s="70"/>
      <c r="AC14" s="70"/>
      <c r="AD14" s="72"/>
      <c r="AE14" s="16">
        <v>2020</v>
      </c>
      <c r="AF14" s="16"/>
      <c r="AG14" s="70" t="s">
        <v>863</v>
      </c>
      <c r="AH14" s="74"/>
      <c r="AI14" s="16" t="s">
        <v>28</v>
      </c>
      <c r="AJ14" s="70" t="s">
        <v>182</v>
      </c>
      <c r="AK14" s="72"/>
      <c r="AL14" s="28">
        <v>0</v>
      </c>
      <c r="AM14" s="32" t="s">
        <v>620</v>
      </c>
      <c r="AN14" s="26">
        <f t="shared" si="0"/>
        <v>0</v>
      </c>
      <c r="AO14" s="26">
        <f t="shared" si="1"/>
        <v>0</v>
      </c>
      <c r="AP14" s="9">
        <v>0</v>
      </c>
      <c r="AQ14" s="8" t="s">
        <v>620</v>
      </c>
      <c r="AR14" s="10">
        <f t="shared" si="2"/>
        <v>0</v>
      </c>
      <c r="AS14" s="10">
        <f t="shared" si="3"/>
        <v>0</v>
      </c>
      <c r="AT14" s="11">
        <v>0</v>
      </c>
      <c r="AU14" s="11">
        <v>0</v>
      </c>
      <c r="AV14" s="11">
        <v>0</v>
      </c>
      <c r="AW14" s="5" t="str">
        <f t="shared" si="4"/>
        <v/>
      </c>
      <c r="AX14" s="5" t="str">
        <f t="shared" si="5"/>
        <v/>
      </c>
      <c r="AY14" s="25">
        <f t="shared" si="6"/>
        <v>0</v>
      </c>
      <c r="AZ14" s="5"/>
      <c r="BA14" s="12">
        <v>0</v>
      </c>
      <c r="BB14" s="12">
        <f t="shared" si="7"/>
        <v>30.483625900000007</v>
      </c>
      <c r="BC14" s="6" t="str">
        <f t="shared" si="8"/>
        <v>check!</v>
      </c>
      <c r="BD14" s="12">
        <v>0</v>
      </c>
      <c r="BE14" s="12">
        <v>0</v>
      </c>
      <c r="BF14" s="6" t="str">
        <f t="shared" si="9"/>
        <v>no capex</v>
      </c>
      <c r="BG14" s="31"/>
      <c r="BH14" s="13">
        <v>0</v>
      </c>
      <c r="BI14" s="13">
        <v>0</v>
      </c>
      <c r="BJ14" s="13">
        <v>0</v>
      </c>
      <c r="BK14" s="14" t="str">
        <f t="shared" si="10"/>
        <v/>
      </c>
      <c r="BL14" s="15">
        <v>0</v>
      </c>
      <c r="BM14" s="15">
        <v>0</v>
      </c>
      <c r="BN14" s="15">
        <v>0</v>
      </c>
      <c r="BO14" s="17" t="str">
        <f t="shared" si="11"/>
        <v/>
      </c>
      <c r="BP14" s="13">
        <v>0</v>
      </c>
      <c r="BQ14" s="13">
        <v>0</v>
      </c>
      <c r="BR14" s="13">
        <v>0</v>
      </c>
      <c r="BS14" s="14" t="str">
        <f t="shared" si="12"/>
        <v/>
      </c>
      <c r="BT14" s="15">
        <v>0</v>
      </c>
      <c r="BU14" s="15">
        <v>0</v>
      </c>
      <c r="BV14" s="15">
        <v>0</v>
      </c>
      <c r="BW14" s="17" t="str">
        <f t="shared" si="13"/>
        <v/>
      </c>
      <c r="BX14" s="13">
        <v>0</v>
      </c>
      <c r="BY14" s="13">
        <v>0</v>
      </c>
      <c r="BZ14" s="13">
        <v>0</v>
      </c>
      <c r="CA14" s="14" t="str">
        <f t="shared" si="14"/>
        <v/>
      </c>
      <c r="CB14" s="15">
        <v>0</v>
      </c>
      <c r="CC14" s="15">
        <v>0</v>
      </c>
      <c r="CD14" s="15">
        <v>0</v>
      </c>
      <c r="CE14" s="17" t="str">
        <f t="shared" si="15"/>
        <v/>
      </c>
      <c r="CF14" s="13">
        <v>0</v>
      </c>
      <c r="CG14" s="13">
        <v>0</v>
      </c>
      <c r="CH14" s="13">
        <v>0</v>
      </c>
      <c r="CI14" s="14" t="str">
        <f t="shared" si="16"/>
        <v/>
      </c>
      <c r="CJ14" s="15">
        <v>0</v>
      </c>
      <c r="CK14" s="15">
        <v>0</v>
      </c>
      <c r="CL14" s="15">
        <v>0</v>
      </c>
      <c r="CM14" s="18" t="str">
        <f t="shared" si="17"/>
        <v/>
      </c>
      <c r="CN14" s="13">
        <v>0</v>
      </c>
      <c r="CO14" s="13">
        <v>0</v>
      </c>
      <c r="CP14" s="13">
        <v>0</v>
      </c>
      <c r="CQ14" s="18" t="str">
        <f t="shared" si="18"/>
        <v/>
      </c>
      <c r="CR14" s="15">
        <v>0</v>
      </c>
      <c r="CS14" s="15">
        <v>0</v>
      </c>
      <c r="CT14" s="15">
        <v>0</v>
      </c>
      <c r="CU14" s="18" t="str">
        <f t="shared" si="19"/>
        <v/>
      </c>
      <c r="CV14" s="13">
        <v>0</v>
      </c>
      <c r="CW14" s="13">
        <v>0</v>
      </c>
      <c r="CX14" s="13">
        <v>0</v>
      </c>
      <c r="CY14" s="14" t="str">
        <f t="shared" si="20"/>
        <v/>
      </c>
      <c r="CZ14" s="15">
        <v>0</v>
      </c>
      <c r="DA14" s="15">
        <v>0</v>
      </c>
      <c r="DB14" s="15">
        <v>0</v>
      </c>
      <c r="DC14" s="18" t="str">
        <f t="shared" si="21"/>
        <v/>
      </c>
      <c r="DD14" s="13">
        <v>0</v>
      </c>
      <c r="DE14" s="13">
        <v>0</v>
      </c>
      <c r="DF14" s="13">
        <v>0</v>
      </c>
      <c r="DG14" s="14" t="str">
        <f t="shared" si="22"/>
        <v/>
      </c>
      <c r="DH14" s="15">
        <v>0</v>
      </c>
      <c r="DI14" s="15">
        <v>0</v>
      </c>
      <c r="DJ14" s="15">
        <v>0</v>
      </c>
      <c r="DK14" s="18" t="str">
        <f t="shared" si="23"/>
        <v/>
      </c>
      <c r="DL14" s="13">
        <v>0</v>
      </c>
      <c r="DM14" s="13">
        <v>0</v>
      </c>
      <c r="DN14" s="13">
        <v>0</v>
      </c>
      <c r="DO14" s="18" t="str">
        <f t="shared" si="24"/>
        <v/>
      </c>
      <c r="DP14" s="19"/>
      <c r="DQ14" s="7" t="e">
        <f>IF(AND(BB14/BA14&gt;1.05, ((BB14-BA14)/VLOOKUP(E14,#REF!,2,0))&gt;10),"YES","")</f>
        <v>#DIV/0!</v>
      </c>
      <c r="DR14" s="19"/>
      <c r="DS14" s="7" t="str">
        <f t="shared" si="25"/>
        <v/>
      </c>
      <c r="DT14" s="70" t="s">
        <v>28</v>
      </c>
      <c r="DU14" s="70" t="s">
        <v>90</v>
      </c>
      <c r="DV14" s="70" t="s">
        <v>194</v>
      </c>
      <c r="DW14" s="70" t="s">
        <v>28</v>
      </c>
      <c r="DX14" s="70"/>
      <c r="DY14" s="71"/>
      <c r="DZ14" s="70"/>
      <c r="EA14" s="70"/>
    </row>
    <row r="15" spans="1:131" x14ac:dyDescent="0.35">
      <c r="A15" s="16">
        <v>2022</v>
      </c>
      <c r="B15" s="16" t="s">
        <v>1</v>
      </c>
      <c r="C15" s="16" t="s">
        <v>7</v>
      </c>
      <c r="D15" s="16"/>
      <c r="E15" s="16" t="s">
        <v>4</v>
      </c>
      <c r="F15" s="16" t="s">
        <v>876</v>
      </c>
      <c r="G15" s="16"/>
      <c r="H15" s="16">
        <v>10208380</v>
      </c>
      <c r="I15" s="70" t="s">
        <v>374</v>
      </c>
      <c r="J15" s="70"/>
      <c r="K15" s="70" t="s">
        <v>140</v>
      </c>
      <c r="L15" s="16" t="s">
        <v>92</v>
      </c>
      <c r="M15" s="16" t="s">
        <v>17</v>
      </c>
      <c r="N15" s="70" t="s">
        <v>37</v>
      </c>
      <c r="O15" s="16" t="s">
        <v>16</v>
      </c>
      <c r="P15" s="16" t="s">
        <v>25</v>
      </c>
      <c r="Q15" s="16"/>
      <c r="R15" s="16" t="s">
        <v>28</v>
      </c>
      <c r="S15" s="16" t="s">
        <v>36</v>
      </c>
      <c r="T15" s="16" t="s">
        <v>95</v>
      </c>
      <c r="U15" s="71">
        <v>44531</v>
      </c>
      <c r="V15" s="70"/>
      <c r="W15" s="73">
        <v>1059412.4142</v>
      </c>
      <c r="X15" s="73">
        <v>0</v>
      </c>
      <c r="Y15" s="70" t="s">
        <v>375</v>
      </c>
      <c r="Z15" s="16" t="s">
        <v>28</v>
      </c>
      <c r="AA15" s="70"/>
      <c r="AB15" s="70"/>
      <c r="AC15" s="70" t="s">
        <v>93</v>
      </c>
      <c r="AD15" s="72"/>
      <c r="AE15" s="16">
        <v>2021</v>
      </c>
      <c r="AF15" s="16"/>
      <c r="AG15" s="70" t="s">
        <v>862</v>
      </c>
      <c r="AH15" s="74"/>
      <c r="AI15" s="16" t="s">
        <v>27</v>
      </c>
      <c r="AJ15" s="70" t="s">
        <v>94</v>
      </c>
      <c r="AK15" s="72"/>
      <c r="AL15" s="28">
        <v>0.19135336906204881</v>
      </c>
      <c r="AM15" s="32"/>
      <c r="AN15" s="26">
        <f t="shared" si="0"/>
        <v>0</v>
      </c>
      <c r="AO15" s="26">
        <f t="shared" si="1"/>
        <v>0</v>
      </c>
      <c r="AP15" s="9">
        <v>1.0047121183323229</v>
      </c>
      <c r="AQ15" s="8"/>
      <c r="AR15" s="10">
        <f t="shared" si="2"/>
        <v>0</v>
      </c>
      <c r="AS15" s="10">
        <f t="shared" si="3"/>
        <v>0</v>
      </c>
      <c r="AT15" s="11">
        <v>467.01497147545086</v>
      </c>
      <c r="AU15" s="11">
        <v>679.12415368473091</v>
      </c>
      <c r="AV15" s="11">
        <v>763</v>
      </c>
      <c r="AW15" s="5">
        <f t="shared" si="4"/>
        <v>1.1235059095751241</v>
      </c>
      <c r="AX15" s="5" t="str">
        <f t="shared" si="5"/>
        <v/>
      </c>
      <c r="AY15" s="25">
        <f t="shared" si="6"/>
        <v>295.98502852454914</v>
      </c>
      <c r="AZ15" s="5"/>
      <c r="BA15" s="12">
        <v>0</v>
      </c>
      <c r="BB15" s="12">
        <f t="shared" si="7"/>
        <v>1059.4124142000001</v>
      </c>
      <c r="BC15" s="6" t="str">
        <f t="shared" si="8"/>
        <v>check!</v>
      </c>
      <c r="BD15" s="12">
        <v>0</v>
      </c>
      <c r="BE15" s="12">
        <v>0</v>
      </c>
      <c r="BF15" s="6" t="str">
        <f t="shared" si="9"/>
        <v>no capex</v>
      </c>
      <c r="BG15" s="31"/>
      <c r="BH15" s="13">
        <v>3707.3621499999999</v>
      </c>
      <c r="BI15" s="13">
        <v>4003.757314</v>
      </c>
      <c r="BJ15" s="13">
        <v>197</v>
      </c>
      <c r="BK15" s="14">
        <f t="shared" si="10"/>
        <v>4.920378148574267E-2</v>
      </c>
      <c r="BL15" s="15">
        <v>473.57310000000001</v>
      </c>
      <c r="BM15" s="15">
        <v>511.45894800000002</v>
      </c>
      <c r="BN15" s="15">
        <v>480</v>
      </c>
      <c r="BO15" s="17">
        <f t="shared" si="11"/>
        <v>0.93849174381831324</v>
      </c>
      <c r="BP15" s="13">
        <v>30.52109433923426</v>
      </c>
      <c r="BQ15" s="13">
        <v>207.22986669209766</v>
      </c>
      <c r="BR15" s="13">
        <v>32</v>
      </c>
      <c r="BS15" s="14">
        <f t="shared" si="12"/>
        <v>0.15441789598574432</v>
      </c>
      <c r="BT15" s="15">
        <v>4.9139999999999997</v>
      </c>
      <c r="BU15" s="15">
        <v>175.016232</v>
      </c>
      <c r="BV15" s="15">
        <v>13</v>
      </c>
      <c r="BW15" s="17">
        <f t="shared" si="13"/>
        <v>7.427882460639422E-2</v>
      </c>
      <c r="BX15" s="13">
        <v>0</v>
      </c>
      <c r="BY15" s="13">
        <v>0</v>
      </c>
      <c r="BZ15" s="13">
        <v>0</v>
      </c>
      <c r="CA15" s="14" t="str">
        <f t="shared" si="14"/>
        <v/>
      </c>
      <c r="CB15" s="15">
        <v>30.52109433923426</v>
      </c>
      <c r="CC15" s="15">
        <v>207.22986669209766</v>
      </c>
      <c r="CD15" s="15">
        <v>32</v>
      </c>
      <c r="CE15" s="17">
        <f t="shared" si="15"/>
        <v>0.15441789598574432</v>
      </c>
      <c r="CF15" s="13">
        <v>272.38819999999998</v>
      </c>
      <c r="CG15" s="13">
        <v>1510.708232</v>
      </c>
      <c r="CH15" s="13">
        <v>2765</v>
      </c>
      <c r="CI15" s="14">
        <f t="shared" si="16"/>
        <v>1.8302673815045447</v>
      </c>
      <c r="CJ15" s="15">
        <v>665.98945221456927</v>
      </c>
      <c r="CK15" s="15">
        <v>716.86834654489428</v>
      </c>
      <c r="CL15" s="15">
        <v>98</v>
      </c>
      <c r="CM15" s="18">
        <f t="shared" si="17"/>
        <v>0.1367057151739684</v>
      </c>
      <c r="CN15" s="13">
        <v>-221.86927577520291</v>
      </c>
      <c r="CO15" s="13">
        <v>-239.6188178372191</v>
      </c>
      <c r="CP15" s="13">
        <v>-9</v>
      </c>
      <c r="CQ15" s="18">
        <f t="shared" si="18"/>
        <v>1.9624403455403323</v>
      </c>
      <c r="CR15" s="15">
        <v>30.003273085510202</v>
      </c>
      <c r="CS15" s="15">
        <v>30.003273085510202</v>
      </c>
      <c r="CT15" s="15">
        <v>47</v>
      </c>
      <c r="CU15" s="18">
        <f t="shared" si="19"/>
        <v>1.5664957575144762</v>
      </c>
      <c r="CV15" s="13">
        <v>474.64127077860064</v>
      </c>
      <c r="CW15" s="13">
        <v>684.47939539977278</v>
      </c>
      <c r="CX15" s="13">
        <v>395</v>
      </c>
      <c r="CY15" s="14">
        <f t="shared" si="20"/>
        <v>0.57708092114197063</v>
      </c>
      <c r="CZ15" s="15">
        <v>-52.124523158689783</v>
      </c>
      <c r="DA15" s="15">
        <v>-53.41332347902501</v>
      </c>
      <c r="DB15" s="15">
        <v>-65</v>
      </c>
      <c r="DC15" s="18">
        <f t="shared" si="21"/>
        <v>0.7830751624072787</v>
      </c>
      <c r="DD15" s="13">
        <v>0</v>
      </c>
      <c r="DE15" s="13">
        <v>0</v>
      </c>
      <c r="DF15" s="13">
        <v>0</v>
      </c>
      <c r="DG15" s="14" t="str">
        <f t="shared" si="22"/>
        <v/>
      </c>
      <c r="DH15" s="15">
        <v>44.498223855540004</v>
      </c>
      <c r="DI15" s="15">
        <v>48.058081763983211</v>
      </c>
      <c r="DJ15" s="15">
        <v>63</v>
      </c>
      <c r="DK15" s="18">
        <f t="shared" si="23"/>
        <v>1.3109137461914866</v>
      </c>
      <c r="DL15" s="13">
        <v>0</v>
      </c>
      <c r="DM15" s="13">
        <v>0</v>
      </c>
      <c r="DN15" s="13">
        <v>74</v>
      </c>
      <c r="DO15" s="18" t="str">
        <f t="shared" si="24"/>
        <v/>
      </c>
      <c r="DP15" s="19"/>
      <c r="DQ15" s="7" t="e">
        <f>IF(AND(BB15/BA15&gt;1.05, ((BB15-BA15)/VLOOKUP(E15,#REF!,2,0))&gt;10),"YES","")</f>
        <v>#DIV/0!</v>
      </c>
      <c r="DR15" s="19"/>
      <c r="DS15" s="7" t="str">
        <f t="shared" si="25"/>
        <v/>
      </c>
      <c r="DT15" s="70" t="s">
        <v>28</v>
      </c>
      <c r="DU15" s="70" t="s">
        <v>90</v>
      </c>
      <c r="DV15" s="70" t="s">
        <v>144</v>
      </c>
      <c r="DW15" s="70" t="s">
        <v>28</v>
      </c>
      <c r="DX15" s="70"/>
      <c r="DY15" s="71"/>
      <c r="DZ15" s="70"/>
      <c r="EA15" s="70"/>
    </row>
    <row r="16" spans="1:131" x14ac:dyDescent="0.35">
      <c r="A16" s="16">
        <v>2022</v>
      </c>
      <c r="B16" s="16" t="s">
        <v>1</v>
      </c>
      <c r="C16" s="16" t="s">
        <v>7</v>
      </c>
      <c r="D16" s="16"/>
      <c r="E16" s="16" t="s">
        <v>4</v>
      </c>
      <c r="F16" s="16" t="s">
        <v>876</v>
      </c>
      <c r="G16" s="16"/>
      <c r="H16" s="16">
        <v>10208382</v>
      </c>
      <c r="I16" s="70" t="s">
        <v>295</v>
      </c>
      <c r="J16" s="70"/>
      <c r="K16" s="70" t="s">
        <v>171</v>
      </c>
      <c r="L16" s="16" t="s">
        <v>92</v>
      </c>
      <c r="M16" s="16" t="s">
        <v>13</v>
      </c>
      <c r="N16" s="70" t="s">
        <v>45</v>
      </c>
      <c r="O16" s="16" t="s">
        <v>16</v>
      </c>
      <c r="P16" s="16" t="s">
        <v>31</v>
      </c>
      <c r="Q16" s="16" t="s">
        <v>41</v>
      </c>
      <c r="R16" s="16" t="s">
        <v>27</v>
      </c>
      <c r="S16" s="16" t="s">
        <v>171</v>
      </c>
      <c r="T16" s="16" t="s">
        <v>95</v>
      </c>
      <c r="U16" s="71">
        <v>44276</v>
      </c>
      <c r="V16" s="70"/>
      <c r="W16" s="73">
        <v>346074.24090000003</v>
      </c>
      <c r="X16" s="73">
        <v>0</v>
      </c>
      <c r="Y16" s="70" t="s">
        <v>147</v>
      </c>
      <c r="Z16" s="16" t="s">
        <v>28</v>
      </c>
      <c r="AA16" s="70"/>
      <c r="AB16" s="70"/>
      <c r="AC16" s="70"/>
      <c r="AD16" s="72"/>
      <c r="AE16" s="16">
        <v>2021</v>
      </c>
      <c r="AF16" s="16"/>
      <c r="AG16" s="70" t="s">
        <v>861</v>
      </c>
      <c r="AH16" s="74"/>
      <c r="AI16" s="16" t="s">
        <v>28</v>
      </c>
      <c r="AJ16" s="70" t="s">
        <v>158</v>
      </c>
      <c r="AK16" s="72"/>
      <c r="AL16" s="28">
        <v>0</v>
      </c>
      <c r="AM16" s="32" t="s">
        <v>620</v>
      </c>
      <c r="AN16" s="26">
        <f t="shared" si="0"/>
        <v>0</v>
      </c>
      <c r="AO16" s="26">
        <f t="shared" si="1"/>
        <v>0</v>
      </c>
      <c r="AP16" s="9">
        <v>0</v>
      </c>
      <c r="AQ16" s="8" t="s">
        <v>620</v>
      </c>
      <c r="AR16" s="10">
        <f t="shared" si="2"/>
        <v>0</v>
      </c>
      <c r="AS16" s="10">
        <f t="shared" si="3"/>
        <v>0</v>
      </c>
      <c r="AT16" s="11">
        <v>0</v>
      </c>
      <c r="AU16" s="11">
        <v>0</v>
      </c>
      <c r="AV16" s="11">
        <v>0</v>
      </c>
      <c r="AW16" s="5" t="str">
        <f t="shared" si="4"/>
        <v/>
      </c>
      <c r="AX16" s="5" t="str">
        <f t="shared" si="5"/>
        <v/>
      </c>
      <c r="AY16" s="25">
        <f t="shared" si="6"/>
        <v>0</v>
      </c>
      <c r="AZ16" s="5"/>
      <c r="BA16" s="12">
        <v>0</v>
      </c>
      <c r="BB16" s="12">
        <f t="shared" si="7"/>
        <v>346.07424090000001</v>
      </c>
      <c r="BC16" s="6" t="str">
        <f t="shared" si="8"/>
        <v>check!</v>
      </c>
      <c r="BD16" s="12">
        <v>0</v>
      </c>
      <c r="BE16" s="12">
        <v>0</v>
      </c>
      <c r="BF16" s="6" t="str">
        <f t="shared" si="9"/>
        <v>no capex</v>
      </c>
      <c r="BG16" s="31"/>
      <c r="BH16" s="13">
        <v>0</v>
      </c>
      <c r="BI16" s="13">
        <v>0</v>
      </c>
      <c r="BJ16" s="13">
        <v>0</v>
      </c>
      <c r="BK16" s="14" t="str">
        <f t="shared" si="10"/>
        <v/>
      </c>
      <c r="BL16" s="15">
        <v>0</v>
      </c>
      <c r="BM16" s="15">
        <v>0</v>
      </c>
      <c r="BN16" s="15">
        <v>0</v>
      </c>
      <c r="BO16" s="17" t="str">
        <f t="shared" si="11"/>
        <v/>
      </c>
      <c r="BP16" s="13">
        <v>0</v>
      </c>
      <c r="BQ16" s="13">
        <v>0</v>
      </c>
      <c r="BR16" s="13">
        <v>0</v>
      </c>
      <c r="BS16" s="14" t="str">
        <f t="shared" si="12"/>
        <v/>
      </c>
      <c r="BT16" s="15">
        <v>0</v>
      </c>
      <c r="BU16" s="15">
        <v>0</v>
      </c>
      <c r="BV16" s="15">
        <v>0</v>
      </c>
      <c r="BW16" s="17" t="str">
        <f t="shared" si="13"/>
        <v/>
      </c>
      <c r="BX16" s="13">
        <v>0</v>
      </c>
      <c r="BY16" s="13">
        <v>0</v>
      </c>
      <c r="BZ16" s="13">
        <v>0</v>
      </c>
      <c r="CA16" s="14" t="str">
        <f t="shared" si="14"/>
        <v/>
      </c>
      <c r="CB16" s="15">
        <v>0</v>
      </c>
      <c r="CC16" s="15">
        <v>0</v>
      </c>
      <c r="CD16" s="15">
        <v>0</v>
      </c>
      <c r="CE16" s="17" t="str">
        <f t="shared" si="15"/>
        <v/>
      </c>
      <c r="CF16" s="13">
        <v>0</v>
      </c>
      <c r="CG16" s="13">
        <v>0</v>
      </c>
      <c r="CH16" s="13">
        <v>0</v>
      </c>
      <c r="CI16" s="14" t="str">
        <f t="shared" si="16"/>
        <v/>
      </c>
      <c r="CJ16" s="15">
        <v>0</v>
      </c>
      <c r="CK16" s="15">
        <v>0</v>
      </c>
      <c r="CL16" s="15">
        <v>0</v>
      </c>
      <c r="CM16" s="18" t="str">
        <f t="shared" si="17"/>
        <v/>
      </c>
      <c r="CN16" s="13">
        <v>0</v>
      </c>
      <c r="CO16" s="13">
        <v>0</v>
      </c>
      <c r="CP16" s="13">
        <v>0</v>
      </c>
      <c r="CQ16" s="18" t="str">
        <f t="shared" si="18"/>
        <v/>
      </c>
      <c r="CR16" s="15">
        <v>0</v>
      </c>
      <c r="CS16" s="15">
        <v>0</v>
      </c>
      <c r="CT16" s="15">
        <v>0</v>
      </c>
      <c r="CU16" s="18" t="str">
        <f t="shared" si="19"/>
        <v/>
      </c>
      <c r="CV16" s="13">
        <v>0</v>
      </c>
      <c r="CW16" s="13">
        <v>0</v>
      </c>
      <c r="CX16" s="13">
        <v>0</v>
      </c>
      <c r="CY16" s="14" t="str">
        <f t="shared" si="20"/>
        <v/>
      </c>
      <c r="CZ16" s="15">
        <v>0</v>
      </c>
      <c r="DA16" s="15">
        <v>0</v>
      </c>
      <c r="DB16" s="15">
        <v>0</v>
      </c>
      <c r="DC16" s="18" t="str">
        <f t="shared" si="21"/>
        <v/>
      </c>
      <c r="DD16" s="13">
        <v>0</v>
      </c>
      <c r="DE16" s="13">
        <v>0</v>
      </c>
      <c r="DF16" s="13">
        <v>0</v>
      </c>
      <c r="DG16" s="14" t="str">
        <f t="shared" si="22"/>
        <v/>
      </c>
      <c r="DH16" s="15">
        <v>0</v>
      </c>
      <c r="DI16" s="15">
        <v>0</v>
      </c>
      <c r="DJ16" s="15">
        <v>0</v>
      </c>
      <c r="DK16" s="18" t="str">
        <f t="shared" si="23"/>
        <v/>
      </c>
      <c r="DL16" s="13">
        <v>0</v>
      </c>
      <c r="DM16" s="13">
        <v>0</v>
      </c>
      <c r="DN16" s="13">
        <v>0</v>
      </c>
      <c r="DO16" s="18" t="str">
        <f t="shared" si="24"/>
        <v/>
      </c>
      <c r="DP16" s="19"/>
      <c r="DQ16" s="7" t="e">
        <f>IF(AND(BB16/BA16&gt;1.05, ((BB16-BA16)/VLOOKUP(E16,#REF!,2,0))&gt;10),"YES","")</f>
        <v>#DIV/0!</v>
      </c>
      <c r="DR16" s="19"/>
      <c r="DS16" s="7" t="str">
        <f t="shared" si="25"/>
        <v/>
      </c>
      <c r="DT16" s="70"/>
      <c r="DU16" s="70"/>
      <c r="DV16" s="70"/>
      <c r="DW16" s="70"/>
      <c r="DX16" s="70"/>
      <c r="DY16" s="71"/>
      <c r="DZ16" s="70"/>
      <c r="EA16" s="70"/>
    </row>
    <row r="17" spans="1:131" x14ac:dyDescent="0.35">
      <c r="A17" s="16">
        <v>2022</v>
      </c>
      <c r="B17" s="16" t="s">
        <v>1</v>
      </c>
      <c r="C17" s="16" t="s">
        <v>7</v>
      </c>
      <c r="D17" s="16"/>
      <c r="E17" s="16" t="s">
        <v>4</v>
      </c>
      <c r="F17" s="16" t="s">
        <v>876</v>
      </c>
      <c r="G17" s="16"/>
      <c r="H17" s="16">
        <v>10208384</v>
      </c>
      <c r="I17" s="70" t="s">
        <v>404</v>
      </c>
      <c r="J17" s="70"/>
      <c r="K17" s="70" t="s">
        <v>181</v>
      </c>
      <c r="L17" s="16" t="s">
        <v>92</v>
      </c>
      <c r="M17" s="16" t="s">
        <v>17</v>
      </c>
      <c r="N17" s="70" t="s">
        <v>38</v>
      </c>
      <c r="O17" s="16" t="s">
        <v>16</v>
      </c>
      <c r="P17" s="16" t="s">
        <v>25</v>
      </c>
      <c r="Q17" s="16" t="s">
        <v>101</v>
      </c>
      <c r="R17" s="16" t="s">
        <v>27</v>
      </c>
      <c r="S17" s="16" t="s">
        <v>181</v>
      </c>
      <c r="T17" s="16" t="s">
        <v>95</v>
      </c>
      <c r="U17" s="71">
        <v>44345</v>
      </c>
      <c r="V17" s="70"/>
      <c r="W17" s="73">
        <v>249015.22570000001</v>
      </c>
      <c r="X17" s="73">
        <v>0</v>
      </c>
      <c r="Y17" s="70" t="s">
        <v>147</v>
      </c>
      <c r="Z17" s="16" t="s">
        <v>28</v>
      </c>
      <c r="AA17" s="70"/>
      <c r="AB17" s="70"/>
      <c r="AC17" s="70"/>
      <c r="AD17" s="72"/>
      <c r="AE17" s="16">
        <v>2021</v>
      </c>
      <c r="AF17" s="16"/>
      <c r="AG17" s="70" t="s">
        <v>860</v>
      </c>
      <c r="AH17" s="74"/>
      <c r="AI17" s="16" t="s">
        <v>28</v>
      </c>
      <c r="AJ17" s="70" t="s">
        <v>182</v>
      </c>
      <c r="AK17" s="72"/>
      <c r="AL17" s="28">
        <v>0</v>
      </c>
      <c r="AM17" s="32" t="s">
        <v>620</v>
      </c>
      <c r="AN17" s="26">
        <f t="shared" si="0"/>
        <v>0</v>
      </c>
      <c r="AO17" s="26">
        <f t="shared" si="1"/>
        <v>0</v>
      </c>
      <c r="AP17" s="9">
        <v>0</v>
      </c>
      <c r="AQ17" s="8" t="s">
        <v>620</v>
      </c>
      <c r="AR17" s="10">
        <f t="shared" si="2"/>
        <v>0</v>
      </c>
      <c r="AS17" s="10">
        <f t="shared" si="3"/>
        <v>0</v>
      </c>
      <c r="AT17" s="11">
        <v>0</v>
      </c>
      <c r="AU17" s="11">
        <v>0</v>
      </c>
      <c r="AV17" s="11">
        <v>0</v>
      </c>
      <c r="AW17" s="5" t="str">
        <f t="shared" si="4"/>
        <v/>
      </c>
      <c r="AX17" s="5" t="str">
        <f t="shared" si="5"/>
        <v/>
      </c>
      <c r="AY17" s="25">
        <f t="shared" si="6"/>
        <v>0</v>
      </c>
      <c r="AZ17" s="5"/>
      <c r="BA17" s="12">
        <v>0</v>
      </c>
      <c r="BB17" s="12">
        <f t="shared" si="7"/>
        <v>249.0152257</v>
      </c>
      <c r="BC17" s="6" t="str">
        <f t="shared" si="8"/>
        <v>check!</v>
      </c>
      <c r="BD17" s="12">
        <v>0</v>
      </c>
      <c r="BE17" s="12">
        <v>0</v>
      </c>
      <c r="BF17" s="6" t="str">
        <f t="shared" si="9"/>
        <v>no capex</v>
      </c>
      <c r="BG17" s="31"/>
      <c r="BH17" s="13">
        <v>0</v>
      </c>
      <c r="BI17" s="13">
        <v>0</v>
      </c>
      <c r="BJ17" s="13">
        <v>0</v>
      </c>
      <c r="BK17" s="14" t="str">
        <f t="shared" si="10"/>
        <v/>
      </c>
      <c r="BL17" s="15">
        <v>0</v>
      </c>
      <c r="BM17" s="15">
        <v>0</v>
      </c>
      <c r="BN17" s="15">
        <v>0</v>
      </c>
      <c r="BO17" s="17" t="str">
        <f t="shared" si="11"/>
        <v/>
      </c>
      <c r="BP17" s="13">
        <v>0</v>
      </c>
      <c r="BQ17" s="13">
        <v>0</v>
      </c>
      <c r="BR17" s="13">
        <v>0</v>
      </c>
      <c r="BS17" s="14" t="str">
        <f t="shared" si="12"/>
        <v/>
      </c>
      <c r="BT17" s="15">
        <v>0</v>
      </c>
      <c r="BU17" s="15">
        <v>0</v>
      </c>
      <c r="BV17" s="15">
        <v>0</v>
      </c>
      <c r="BW17" s="17" t="str">
        <f t="shared" si="13"/>
        <v/>
      </c>
      <c r="BX17" s="13">
        <v>0</v>
      </c>
      <c r="BY17" s="13">
        <v>0</v>
      </c>
      <c r="BZ17" s="13">
        <v>0</v>
      </c>
      <c r="CA17" s="14" t="str">
        <f t="shared" si="14"/>
        <v/>
      </c>
      <c r="CB17" s="15">
        <v>0</v>
      </c>
      <c r="CC17" s="15">
        <v>0</v>
      </c>
      <c r="CD17" s="15">
        <v>0</v>
      </c>
      <c r="CE17" s="17" t="str">
        <f t="shared" si="15"/>
        <v/>
      </c>
      <c r="CF17" s="13">
        <v>0</v>
      </c>
      <c r="CG17" s="13">
        <v>0</v>
      </c>
      <c r="CH17" s="13">
        <v>0</v>
      </c>
      <c r="CI17" s="14" t="str">
        <f t="shared" si="16"/>
        <v/>
      </c>
      <c r="CJ17" s="15">
        <v>0</v>
      </c>
      <c r="CK17" s="15">
        <v>0</v>
      </c>
      <c r="CL17" s="15">
        <v>0</v>
      </c>
      <c r="CM17" s="18" t="str">
        <f t="shared" si="17"/>
        <v/>
      </c>
      <c r="CN17" s="13">
        <v>0</v>
      </c>
      <c r="CO17" s="13">
        <v>0</v>
      </c>
      <c r="CP17" s="13">
        <v>0</v>
      </c>
      <c r="CQ17" s="18" t="str">
        <f t="shared" si="18"/>
        <v/>
      </c>
      <c r="CR17" s="15">
        <v>0</v>
      </c>
      <c r="CS17" s="15">
        <v>0</v>
      </c>
      <c r="CT17" s="15">
        <v>0</v>
      </c>
      <c r="CU17" s="18" t="str">
        <f t="shared" si="19"/>
        <v/>
      </c>
      <c r="CV17" s="13">
        <v>0</v>
      </c>
      <c r="CW17" s="13">
        <v>0</v>
      </c>
      <c r="CX17" s="13">
        <v>0</v>
      </c>
      <c r="CY17" s="14" t="str">
        <f t="shared" si="20"/>
        <v/>
      </c>
      <c r="CZ17" s="15">
        <v>0</v>
      </c>
      <c r="DA17" s="15">
        <v>0</v>
      </c>
      <c r="DB17" s="15">
        <v>0</v>
      </c>
      <c r="DC17" s="18" t="str">
        <f t="shared" si="21"/>
        <v/>
      </c>
      <c r="DD17" s="13">
        <v>0</v>
      </c>
      <c r="DE17" s="13">
        <v>0</v>
      </c>
      <c r="DF17" s="13">
        <v>0</v>
      </c>
      <c r="DG17" s="14" t="str">
        <f t="shared" si="22"/>
        <v/>
      </c>
      <c r="DH17" s="15">
        <v>0</v>
      </c>
      <c r="DI17" s="15">
        <v>0</v>
      </c>
      <c r="DJ17" s="15">
        <v>0</v>
      </c>
      <c r="DK17" s="18" t="str">
        <f t="shared" si="23"/>
        <v/>
      </c>
      <c r="DL17" s="13">
        <v>0</v>
      </c>
      <c r="DM17" s="13">
        <v>0</v>
      </c>
      <c r="DN17" s="13">
        <v>0</v>
      </c>
      <c r="DO17" s="18" t="str">
        <f t="shared" si="24"/>
        <v/>
      </c>
      <c r="DP17" s="19"/>
      <c r="DQ17" s="7" t="e">
        <f>IF(AND(BB17/BA17&gt;1.05, ((BB17-BA17)/VLOOKUP(E17,#REF!,2,0))&gt;10),"YES","")</f>
        <v>#DIV/0!</v>
      </c>
      <c r="DR17" s="19"/>
      <c r="DS17" s="7" t="str">
        <f t="shared" si="25"/>
        <v/>
      </c>
      <c r="DT17" s="70"/>
      <c r="DU17" s="70"/>
      <c r="DV17" s="70"/>
      <c r="DW17" s="70"/>
      <c r="DX17" s="70"/>
      <c r="DY17" s="71"/>
      <c r="DZ17" s="70"/>
      <c r="EA17" s="70"/>
    </row>
    <row r="18" spans="1:131" x14ac:dyDescent="0.35">
      <c r="A18" s="16">
        <v>2022</v>
      </c>
      <c r="B18" s="16" t="s">
        <v>2</v>
      </c>
      <c r="C18" s="16" t="s">
        <v>7</v>
      </c>
      <c r="D18" s="16"/>
      <c r="E18" s="16" t="s">
        <v>4</v>
      </c>
      <c r="F18" s="16" t="s">
        <v>876</v>
      </c>
      <c r="G18" s="16"/>
      <c r="H18" s="16">
        <v>10208387</v>
      </c>
      <c r="I18" s="70" t="s">
        <v>168</v>
      </c>
      <c r="J18" s="70"/>
      <c r="K18" s="70" t="s">
        <v>157</v>
      </c>
      <c r="L18" s="16" t="s">
        <v>92</v>
      </c>
      <c r="M18" s="16" t="s">
        <v>13</v>
      </c>
      <c r="N18" s="70" t="s">
        <v>45</v>
      </c>
      <c r="O18" s="16" t="s">
        <v>16</v>
      </c>
      <c r="P18" s="16" t="s">
        <v>31</v>
      </c>
      <c r="Q18" s="16" t="s">
        <v>41</v>
      </c>
      <c r="R18" s="16" t="s">
        <v>27</v>
      </c>
      <c r="S18" s="16" t="s">
        <v>157</v>
      </c>
      <c r="T18" s="16" t="s">
        <v>95</v>
      </c>
      <c r="U18" s="71">
        <v>43981</v>
      </c>
      <c r="V18" s="70"/>
      <c r="W18" s="73">
        <v>169154.73</v>
      </c>
      <c r="X18" s="73">
        <v>0</v>
      </c>
      <c r="Y18" s="70" t="s">
        <v>147</v>
      </c>
      <c r="Z18" s="16" t="s">
        <v>27</v>
      </c>
      <c r="AA18" s="70" t="s">
        <v>27</v>
      </c>
      <c r="AB18" s="70"/>
      <c r="AC18" s="70"/>
      <c r="AD18" s="72"/>
      <c r="AE18" s="16">
        <v>2020</v>
      </c>
      <c r="AF18" s="16"/>
      <c r="AG18" s="70" t="s">
        <v>859</v>
      </c>
      <c r="AH18" s="74"/>
      <c r="AI18" s="16" t="s">
        <v>28</v>
      </c>
      <c r="AJ18" s="70" t="s">
        <v>158</v>
      </c>
      <c r="AK18" s="72"/>
      <c r="AL18" s="28">
        <v>0</v>
      </c>
      <c r="AM18" s="32" t="s">
        <v>620</v>
      </c>
      <c r="AN18" s="26">
        <f t="shared" si="0"/>
        <v>0</v>
      </c>
      <c r="AO18" s="26">
        <f t="shared" si="1"/>
        <v>0</v>
      </c>
      <c r="AP18" s="9">
        <v>0</v>
      </c>
      <c r="AQ18" s="8" t="s">
        <v>620</v>
      </c>
      <c r="AR18" s="10">
        <f t="shared" si="2"/>
        <v>0</v>
      </c>
      <c r="AS18" s="10">
        <f t="shared" si="3"/>
        <v>0</v>
      </c>
      <c r="AT18" s="11">
        <v>0</v>
      </c>
      <c r="AU18" s="11">
        <v>0</v>
      </c>
      <c r="AV18" s="11">
        <v>0</v>
      </c>
      <c r="AW18" s="5" t="str">
        <f t="shared" si="4"/>
        <v/>
      </c>
      <c r="AX18" s="5" t="str">
        <f t="shared" si="5"/>
        <v/>
      </c>
      <c r="AY18" s="25">
        <f t="shared" si="6"/>
        <v>0</v>
      </c>
      <c r="AZ18" s="5">
        <v>0.7574072381451884</v>
      </c>
      <c r="BA18" s="12">
        <v>0</v>
      </c>
      <c r="BB18" s="12">
        <f t="shared" si="7"/>
        <v>169.15473</v>
      </c>
      <c r="BC18" s="6" t="str">
        <f t="shared" si="8"/>
        <v>check!</v>
      </c>
      <c r="BD18" s="12">
        <v>0</v>
      </c>
      <c r="BE18" s="12">
        <v>0</v>
      </c>
      <c r="BF18" s="6" t="str">
        <f t="shared" si="9"/>
        <v>no capex</v>
      </c>
      <c r="BG18" s="31"/>
      <c r="BH18" s="13">
        <v>0</v>
      </c>
      <c r="BI18" s="13">
        <v>0</v>
      </c>
      <c r="BJ18" s="13">
        <v>0</v>
      </c>
      <c r="BK18" s="14" t="str">
        <f t="shared" si="10"/>
        <v/>
      </c>
      <c r="BL18" s="15">
        <v>0</v>
      </c>
      <c r="BM18" s="15">
        <v>0</v>
      </c>
      <c r="BN18" s="15">
        <v>0</v>
      </c>
      <c r="BO18" s="17" t="str">
        <f t="shared" si="11"/>
        <v/>
      </c>
      <c r="BP18" s="13">
        <v>0</v>
      </c>
      <c r="BQ18" s="13">
        <v>0</v>
      </c>
      <c r="BR18" s="13">
        <v>0</v>
      </c>
      <c r="BS18" s="14" t="str">
        <f t="shared" si="12"/>
        <v/>
      </c>
      <c r="BT18" s="15">
        <v>0</v>
      </c>
      <c r="BU18" s="15">
        <v>0</v>
      </c>
      <c r="BV18" s="15">
        <v>0</v>
      </c>
      <c r="BW18" s="17" t="str">
        <f t="shared" si="13"/>
        <v/>
      </c>
      <c r="BX18" s="13">
        <v>0</v>
      </c>
      <c r="BY18" s="13">
        <v>0</v>
      </c>
      <c r="BZ18" s="13">
        <v>0</v>
      </c>
      <c r="CA18" s="14" t="str">
        <f t="shared" si="14"/>
        <v/>
      </c>
      <c r="CB18" s="15">
        <v>0</v>
      </c>
      <c r="CC18" s="15">
        <v>0</v>
      </c>
      <c r="CD18" s="15">
        <v>0</v>
      </c>
      <c r="CE18" s="17" t="str">
        <f t="shared" si="15"/>
        <v/>
      </c>
      <c r="CF18" s="13">
        <v>0</v>
      </c>
      <c r="CG18" s="13">
        <v>0</v>
      </c>
      <c r="CH18" s="13">
        <v>0</v>
      </c>
      <c r="CI18" s="14" t="str">
        <f t="shared" si="16"/>
        <v/>
      </c>
      <c r="CJ18" s="15">
        <v>0</v>
      </c>
      <c r="CK18" s="15">
        <v>0</v>
      </c>
      <c r="CL18" s="15">
        <v>0</v>
      </c>
      <c r="CM18" s="18" t="str">
        <f t="shared" si="17"/>
        <v/>
      </c>
      <c r="CN18" s="13">
        <v>0</v>
      </c>
      <c r="CO18" s="13">
        <v>0</v>
      </c>
      <c r="CP18" s="13">
        <v>0</v>
      </c>
      <c r="CQ18" s="18" t="str">
        <f t="shared" si="18"/>
        <v/>
      </c>
      <c r="CR18" s="15">
        <v>0</v>
      </c>
      <c r="CS18" s="15">
        <v>0</v>
      </c>
      <c r="CT18" s="15">
        <v>0</v>
      </c>
      <c r="CU18" s="18" t="str">
        <f t="shared" si="19"/>
        <v/>
      </c>
      <c r="CV18" s="13">
        <v>0</v>
      </c>
      <c r="CW18" s="13">
        <v>0</v>
      </c>
      <c r="CX18" s="13">
        <v>0</v>
      </c>
      <c r="CY18" s="14" t="str">
        <f t="shared" si="20"/>
        <v/>
      </c>
      <c r="CZ18" s="15">
        <v>0</v>
      </c>
      <c r="DA18" s="15">
        <v>0</v>
      </c>
      <c r="DB18" s="15">
        <v>0</v>
      </c>
      <c r="DC18" s="18" t="str">
        <f t="shared" si="21"/>
        <v/>
      </c>
      <c r="DD18" s="13">
        <v>0</v>
      </c>
      <c r="DE18" s="13">
        <v>0</v>
      </c>
      <c r="DF18" s="13">
        <v>0</v>
      </c>
      <c r="DG18" s="14" t="str">
        <f t="shared" si="22"/>
        <v/>
      </c>
      <c r="DH18" s="15">
        <v>0</v>
      </c>
      <c r="DI18" s="15">
        <v>0</v>
      </c>
      <c r="DJ18" s="15">
        <v>0</v>
      </c>
      <c r="DK18" s="18" t="str">
        <f t="shared" si="23"/>
        <v/>
      </c>
      <c r="DL18" s="13">
        <v>0</v>
      </c>
      <c r="DM18" s="13">
        <v>0</v>
      </c>
      <c r="DN18" s="13">
        <v>0</v>
      </c>
      <c r="DO18" s="18" t="str">
        <f t="shared" si="24"/>
        <v/>
      </c>
      <c r="DP18" s="19"/>
      <c r="DQ18" s="7"/>
      <c r="DR18" s="19"/>
      <c r="DS18" s="7" t="str">
        <f t="shared" si="25"/>
        <v/>
      </c>
      <c r="DT18" s="70"/>
      <c r="DU18" s="70"/>
      <c r="DV18" s="70"/>
      <c r="DW18" s="70"/>
      <c r="DX18" s="70"/>
      <c r="DY18" s="71"/>
      <c r="DZ18" s="70"/>
      <c r="EA18" s="70"/>
    </row>
    <row r="19" spans="1:131" x14ac:dyDescent="0.35">
      <c r="A19" s="16">
        <v>2022</v>
      </c>
      <c r="B19" s="16" t="s">
        <v>2</v>
      </c>
      <c r="C19" s="16" t="s">
        <v>7</v>
      </c>
      <c r="D19" s="16"/>
      <c r="E19" s="16" t="s">
        <v>4</v>
      </c>
      <c r="F19" s="16" t="s">
        <v>876</v>
      </c>
      <c r="G19" s="16"/>
      <c r="H19" s="16">
        <v>10208396</v>
      </c>
      <c r="I19" s="70" t="s">
        <v>207</v>
      </c>
      <c r="J19" s="70"/>
      <c r="K19" s="70" t="s">
        <v>196</v>
      </c>
      <c r="L19" s="16" t="s">
        <v>92</v>
      </c>
      <c r="M19" s="16" t="s">
        <v>17</v>
      </c>
      <c r="N19" s="70" t="s">
        <v>18</v>
      </c>
      <c r="O19" s="16" t="s">
        <v>16</v>
      </c>
      <c r="P19" s="16" t="s">
        <v>25</v>
      </c>
      <c r="Q19" s="16"/>
      <c r="R19" s="16" t="s">
        <v>27</v>
      </c>
      <c r="S19" s="16" t="s">
        <v>196</v>
      </c>
      <c r="T19" s="16" t="s">
        <v>95</v>
      </c>
      <c r="U19" s="71">
        <v>43830</v>
      </c>
      <c r="V19" s="70"/>
      <c r="W19" s="73">
        <v>187944.97</v>
      </c>
      <c r="X19" s="73">
        <v>0</v>
      </c>
      <c r="Y19" s="70" t="s">
        <v>147</v>
      </c>
      <c r="Z19" s="16" t="s">
        <v>27</v>
      </c>
      <c r="AA19" s="70" t="s">
        <v>27</v>
      </c>
      <c r="AB19" s="70"/>
      <c r="AC19" s="70"/>
      <c r="AD19" s="72"/>
      <c r="AE19" s="16">
        <v>2019</v>
      </c>
      <c r="AF19" s="16"/>
      <c r="AG19" s="70" t="s">
        <v>858</v>
      </c>
      <c r="AH19" s="74"/>
      <c r="AI19" s="16" t="s">
        <v>28</v>
      </c>
      <c r="AJ19" s="70" t="s">
        <v>182</v>
      </c>
      <c r="AK19" s="72"/>
      <c r="AL19" s="28">
        <v>0</v>
      </c>
      <c r="AM19" s="32" t="s">
        <v>620</v>
      </c>
      <c r="AN19" s="26">
        <f t="shared" si="0"/>
        <v>0</v>
      </c>
      <c r="AO19" s="26">
        <f t="shared" si="1"/>
        <v>0</v>
      </c>
      <c r="AP19" s="9">
        <v>0</v>
      </c>
      <c r="AQ19" s="8" t="s">
        <v>620</v>
      </c>
      <c r="AR19" s="10">
        <f t="shared" si="2"/>
        <v>0</v>
      </c>
      <c r="AS19" s="10">
        <f t="shared" si="3"/>
        <v>0</v>
      </c>
      <c r="AT19" s="11">
        <v>0</v>
      </c>
      <c r="AU19" s="11">
        <v>0</v>
      </c>
      <c r="AV19" s="11">
        <v>0</v>
      </c>
      <c r="AW19" s="5" t="str">
        <f t="shared" si="4"/>
        <v/>
      </c>
      <c r="AX19" s="5" t="str">
        <f t="shared" si="5"/>
        <v/>
      </c>
      <c r="AY19" s="25">
        <f t="shared" si="6"/>
        <v>0</v>
      </c>
      <c r="AZ19" s="5">
        <v>0.90524607782973154</v>
      </c>
      <c r="BA19" s="12">
        <v>0</v>
      </c>
      <c r="BB19" s="12">
        <f t="shared" si="7"/>
        <v>187.94497000000001</v>
      </c>
      <c r="BC19" s="6" t="str">
        <f t="shared" si="8"/>
        <v>check!</v>
      </c>
      <c r="BD19" s="12">
        <v>0</v>
      </c>
      <c r="BE19" s="12">
        <v>0</v>
      </c>
      <c r="BF19" s="6" t="str">
        <f t="shared" si="9"/>
        <v>no capex</v>
      </c>
      <c r="BG19" s="31"/>
      <c r="BH19" s="13">
        <v>0</v>
      </c>
      <c r="BI19" s="13">
        <v>0</v>
      </c>
      <c r="BJ19" s="13">
        <v>0</v>
      </c>
      <c r="BK19" s="14" t="str">
        <f t="shared" si="10"/>
        <v/>
      </c>
      <c r="BL19" s="15">
        <v>0</v>
      </c>
      <c r="BM19" s="15">
        <v>0</v>
      </c>
      <c r="BN19" s="15">
        <v>0</v>
      </c>
      <c r="BO19" s="17" t="str">
        <f t="shared" si="11"/>
        <v/>
      </c>
      <c r="BP19" s="13">
        <v>0</v>
      </c>
      <c r="BQ19" s="13">
        <v>0</v>
      </c>
      <c r="BR19" s="13">
        <v>0</v>
      </c>
      <c r="BS19" s="14" t="str">
        <f t="shared" si="12"/>
        <v/>
      </c>
      <c r="BT19" s="15">
        <v>0</v>
      </c>
      <c r="BU19" s="15">
        <v>0</v>
      </c>
      <c r="BV19" s="15">
        <v>0</v>
      </c>
      <c r="BW19" s="17" t="str">
        <f t="shared" si="13"/>
        <v/>
      </c>
      <c r="BX19" s="13">
        <v>0</v>
      </c>
      <c r="BY19" s="13">
        <v>0</v>
      </c>
      <c r="BZ19" s="13">
        <v>0</v>
      </c>
      <c r="CA19" s="14" t="str">
        <f t="shared" si="14"/>
        <v/>
      </c>
      <c r="CB19" s="15">
        <v>0</v>
      </c>
      <c r="CC19" s="15">
        <v>0</v>
      </c>
      <c r="CD19" s="15">
        <v>0</v>
      </c>
      <c r="CE19" s="17" t="str">
        <f t="shared" si="15"/>
        <v/>
      </c>
      <c r="CF19" s="13">
        <v>0</v>
      </c>
      <c r="CG19" s="13">
        <v>0</v>
      </c>
      <c r="CH19" s="13">
        <v>0</v>
      </c>
      <c r="CI19" s="14" t="str">
        <f t="shared" si="16"/>
        <v/>
      </c>
      <c r="CJ19" s="15">
        <v>0</v>
      </c>
      <c r="CK19" s="15">
        <v>0</v>
      </c>
      <c r="CL19" s="15">
        <v>0</v>
      </c>
      <c r="CM19" s="18" t="str">
        <f t="shared" si="17"/>
        <v/>
      </c>
      <c r="CN19" s="13">
        <v>0</v>
      </c>
      <c r="CO19" s="13">
        <v>0</v>
      </c>
      <c r="CP19" s="13">
        <v>0</v>
      </c>
      <c r="CQ19" s="18" t="str">
        <f t="shared" si="18"/>
        <v/>
      </c>
      <c r="CR19" s="15">
        <v>0</v>
      </c>
      <c r="CS19" s="15">
        <v>0</v>
      </c>
      <c r="CT19" s="15">
        <v>0</v>
      </c>
      <c r="CU19" s="18" t="str">
        <f t="shared" si="19"/>
        <v/>
      </c>
      <c r="CV19" s="13">
        <v>0</v>
      </c>
      <c r="CW19" s="13">
        <v>0</v>
      </c>
      <c r="CX19" s="13">
        <v>0</v>
      </c>
      <c r="CY19" s="14" t="str">
        <f t="shared" si="20"/>
        <v/>
      </c>
      <c r="CZ19" s="15">
        <v>0</v>
      </c>
      <c r="DA19" s="15">
        <v>0</v>
      </c>
      <c r="DB19" s="15">
        <v>0</v>
      </c>
      <c r="DC19" s="18" t="str">
        <f t="shared" si="21"/>
        <v/>
      </c>
      <c r="DD19" s="13">
        <v>0</v>
      </c>
      <c r="DE19" s="13">
        <v>0</v>
      </c>
      <c r="DF19" s="13">
        <v>0</v>
      </c>
      <c r="DG19" s="14" t="str">
        <f t="shared" si="22"/>
        <v/>
      </c>
      <c r="DH19" s="15">
        <v>0</v>
      </c>
      <c r="DI19" s="15">
        <v>0</v>
      </c>
      <c r="DJ19" s="15">
        <v>0</v>
      </c>
      <c r="DK19" s="18" t="str">
        <f t="shared" si="23"/>
        <v/>
      </c>
      <c r="DL19" s="13">
        <v>0</v>
      </c>
      <c r="DM19" s="13">
        <v>0</v>
      </c>
      <c r="DN19" s="13">
        <v>0</v>
      </c>
      <c r="DO19" s="18" t="str">
        <f t="shared" si="24"/>
        <v/>
      </c>
      <c r="DP19" s="19"/>
      <c r="DQ19" s="7"/>
      <c r="DR19" s="19"/>
      <c r="DS19" s="7" t="str">
        <f t="shared" si="25"/>
        <v/>
      </c>
      <c r="DT19" s="70" t="s">
        <v>28</v>
      </c>
      <c r="DU19" s="70" t="s">
        <v>91</v>
      </c>
      <c r="DV19" s="70" t="s">
        <v>117</v>
      </c>
      <c r="DW19" s="70" t="s">
        <v>28</v>
      </c>
      <c r="DX19" s="70" t="s">
        <v>99</v>
      </c>
      <c r="DY19" s="71">
        <v>45199</v>
      </c>
      <c r="DZ19" s="70"/>
      <c r="EA19" s="70"/>
    </row>
    <row r="20" spans="1:131" x14ac:dyDescent="0.35">
      <c r="A20" s="16">
        <v>2022</v>
      </c>
      <c r="B20" s="16" t="s">
        <v>2</v>
      </c>
      <c r="C20" s="16" t="s">
        <v>7</v>
      </c>
      <c r="D20" s="16"/>
      <c r="E20" s="16" t="s">
        <v>4</v>
      </c>
      <c r="F20" s="16" t="s">
        <v>876</v>
      </c>
      <c r="G20" s="16"/>
      <c r="H20" s="16">
        <v>10208399</v>
      </c>
      <c r="I20" s="70" t="s">
        <v>167</v>
      </c>
      <c r="J20" s="70"/>
      <c r="K20" s="70" t="s">
        <v>157</v>
      </c>
      <c r="L20" s="16" t="s">
        <v>92</v>
      </c>
      <c r="M20" s="16" t="s">
        <v>13</v>
      </c>
      <c r="N20" s="70" t="s">
        <v>45</v>
      </c>
      <c r="O20" s="16" t="s">
        <v>16</v>
      </c>
      <c r="P20" s="16" t="s">
        <v>31</v>
      </c>
      <c r="Q20" s="16" t="s">
        <v>41</v>
      </c>
      <c r="R20" s="16" t="s">
        <v>27</v>
      </c>
      <c r="S20" s="16" t="s">
        <v>157</v>
      </c>
      <c r="T20" s="16" t="s">
        <v>95</v>
      </c>
      <c r="U20" s="71">
        <v>43991</v>
      </c>
      <c r="V20" s="70"/>
      <c r="W20" s="73">
        <v>174242.21</v>
      </c>
      <c r="X20" s="73">
        <v>0</v>
      </c>
      <c r="Y20" s="70" t="s">
        <v>147</v>
      </c>
      <c r="Z20" s="16" t="s">
        <v>27</v>
      </c>
      <c r="AA20" s="70" t="s">
        <v>27</v>
      </c>
      <c r="AB20" s="70"/>
      <c r="AC20" s="70"/>
      <c r="AD20" s="72"/>
      <c r="AE20" s="16">
        <v>2020</v>
      </c>
      <c r="AF20" s="16"/>
      <c r="AG20" s="70" t="s">
        <v>857</v>
      </c>
      <c r="AH20" s="74"/>
      <c r="AI20" s="16" t="s">
        <v>28</v>
      </c>
      <c r="AJ20" s="70" t="s">
        <v>158</v>
      </c>
      <c r="AK20" s="72"/>
      <c r="AL20" s="28">
        <v>0</v>
      </c>
      <c r="AM20" s="32" t="s">
        <v>620</v>
      </c>
      <c r="AN20" s="26">
        <f t="shared" si="0"/>
        <v>0</v>
      </c>
      <c r="AO20" s="26">
        <f t="shared" si="1"/>
        <v>0</v>
      </c>
      <c r="AP20" s="9">
        <v>0</v>
      </c>
      <c r="AQ20" s="8" t="s">
        <v>620</v>
      </c>
      <c r="AR20" s="10">
        <f t="shared" si="2"/>
        <v>0</v>
      </c>
      <c r="AS20" s="10">
        <f t="shared" si="3"/>
        <v>0</v>
      </c>
      <c r="AT20" s="11">
        <v>0</v>
      </c>
      <c r="AU20" s="11">
        <v>0</v>
      </c>
      <c r="AV20" s="11">
        <v>0</v>
      </c>
      <c r="AW20" s="5" t="str">
        <f t="shared" si="4"/>
        <v/>
      </c>
      <c r="AX20" s="5" t="str">
        <f t="shared" si="5"/>
        <v/>
      </c>
      <c r="AY20" s="25">
        <f t="shared" si="6"/>
        <v>0</v>
      </c>
      <c r="AZ20" s="5">
        <v>0.8334481103502579</v>
      </c>
      <c r="BA20" s="12">
        <v>0</v>
      </c>
      <c r="BB20" s="12">
        <f t="shared" si="7"/>
        <v>174.24221</v>
      </c>
      <c r="BC20" s="6" t="str">
        <f t="shared" si="8"/>
        <v>check!</v>
      </c>
      <c r="BD20" s="12">
        <v>0</v>
      </c>
      <c r="BE20" s="12">
        <v>0</v>
      </c>
      <c r="BF20" s="6" t="str">
        <f t="shared" si="9"/>
        <v>no capex</v>
      </c>
      <c r="BG20" s="31"/>
      <c r="BH20" s="13">
        <v>0</v>
      </c>
      <c r="BI20" s="13">
        <v>0</v>
      </c>
      <c r="BJ20" s="13">
        <v>0</v>
      </c>
      <c r="BK20" s="14" t="str">
        <f t="shared" si="10"/>
        <v/>
      </c>
      <c r="BL20" s="15">
        <v>0</v>
      </c>
      <c r="BM20" s="15">
        <v>0</v>
      </c>
      <c r="BN20" s="15">
        <v>0</v>
      </c>
      <c r="BO20" s="17" t="str">
        <f t="shared" si="11"/>
        <v/>
      </c>
      <c r="BP20" s="13">
        <v>0</v>
      </c>
      <c r="BQ20" s="13">
        <v>0</v>
      </c>
      <c r="BR20" s="13">
        <v>0</v>
      </c>
      <c r="BS20" s="14" t="str">
        <f t="shared" si="12"/>
        <v/>
      </c>
      <c r="BT20" s="15">
        <v>0</v>
      </c>
      <c r="BU20" s="15">
        <v>0</v>
      </c>
      <c r="BV20" s="15">
        <v>0</v>
      </c>
      <c r="BW20" s="17" t="str">
        <f t="shared" si="13"/>
        <v/>
      </c>
      <c r="BX20" s="13">
        <v>0</v>
      </c>
      <c r="BY20" s="13">
        <v>0</v>
      </c>
      <c r="BZ20" s="13">
        <v>0</v>
      </c>
      <c r="CA20" s="14" t="str">
        <f t="shared" si="14"/>
        <v/>
      </c>
      <c r="CB20" s="15">
        <v>0</v>
      </c>
      <c r="CC20" s="15">
        <v>0</v>
      </c>
      <c r="CD20" s="15">
        <v>0</v>
      </c>
      <c r="CE20" s="17" t="str">
        <f t="shared" si="15"/>
        <v/>
      </c>
      <c r="CF20" s="13">
        <v>0</v>
      </c>
      <c r="CG20" s="13">
        <v>0</v>
      </c>
      <c r="CH20" s="13">
        <v>0</v>
      </c>
      <c r="CI20" s="14" t="str">
        <f t="shared" si="16"/>
        <v/>
      </c>
      <c r="CJ20" s="15">
        <v>0</v>
      </c>
      <c r="CK20" s="15">
        <v>0</v>
      </c>
      <c r="CL20" s="15">
        <v>0</v>
      </c>
      <c r="CM20" s="18" t="str">
        <f t="shared" si="17"/>
        <v/>
      </c>
      <c r="CN20" s="13">
        <v>0</v>
      </c>
      <c r="CO20" s="13">
        <v>0</v>
      </c>
      <c r="CP20" s="13">
        <v>0</v>
      </c>
      <c r="CQ20" s="18" t="str">
        <f t="shared" si="18"/>
        <v/>
      </c>
      <c r="CR20" s="15">
        <v>0</v>
      </c>
      <c r="CS20" s="15">
        <v>0</v>
      </c>
      <c r="CT20" s="15">
        <v>0</v>
      </c>
      <c r="CU20" s="18" t="str">
        <f t="shared" si="19"/>
        <v/>
      </c>
      <c r="CV20" s="13">
        <v>0</v>
      </c>
      <c r="CW20" s="13">
        <v>0</v>
      </c>
      <c r="CX20" s="13">
        <v>0</v>
      </c>
      <c r="CY20" s="14" t="str">
        <f t="shared" si="20"/>
        <v/>
      </c>
      <c r="CZ20" s="15">
        <v>0</v>
      </c>
      <c r="DA20" s="15">
        <v>0</v>
      </c>
      <c r="DB20" s="15">
        <v>0</v>
      </c>
      <c r="DC20" s="18" t="str">
        <f t="shared" si="21"/>
        <v/>
      </c>
      <c r="DD20" s="13">
        <v>0</v>
      </c>
      <c r="DE20" s="13">
        <v>0</v>
      </c>
      <c r="DF20" s="13">
        <v>0</v>
      </c>
      <c r="DG20" s="14" t="str">
        <f t="shared" si="22"/>
        <v/>
      </c>
      <c r="DH20" s="15">
        <v>0</v>
      </c>
      <c r="DI20" s="15">
        <v>0</v>
      </c>
      <c r="DJ20" s="15">
        <v>0</v>
      </c>
      <c r="DK20" s="18" t="str">
        <f t="shared" si="23"/>
        <v/>
      </c>
      <c r="DL20" s="13">
        <v>0</v>
      </c>
      <c r="DM20" s="13">
        <v>0</v>
      </c>
      <c r="DN20" s="13">
        <v>0</v>
      </c>
      <c r="DO20" s="18" t="str">
        <f t="shared" si="24"/>
        <v/>
      </c>
      <c r="DP20" s="19"/>
      <c r="DQ20" s="7"/>
      <c r="DR20" s="19"/>
      <c r="DS20" s="7" t="str">
        <f t="shared" si="25"/>
        <v/>
      </c>
      <c r="DT20" s="70"/>
      <c r="DU20" s="70"/>
      <c r="DV20" s="70"/>
      <c r="DW20" s="70"/>
      <c r="DX20" s="70"/>
      <c r="DY20" s="71"/>
      <c r="DZ20" s="70"/>
      <c r="EA20" s="70"/>
    </row>
    <row r="21" spans="1:131" x14ac:dyDescent="0.35">
      <c r="A21" s="16">
        <v>2022</v>
      </c>
      <c r="B21" s="16" t="s">
        <v>1</v>
      </c>
      <c r="C21" s="16" t="s">
        <v>7</v>
      </c>
      <c r="D21" s="16"/>
      <c r="E21" s="16" t="s">
        <v>4</v>
      </c>
      <c r="F21" s="16" t="s">
        <v>876</v>
      </c>
      <c r="G21" s="16"/>
      <c r="H21" s="16">
        <v>10208401</v>
      </c>
      <c r="I21" s="70" t="s">
        <v>389</v>
      </c>
      <c r="J21" s="70"/>
      <c r="K21" s="70" t="s">
        <v>196</v>
      </c>
      <c r="L21" s="16" t="s">
        <v>92</v>
      </c>
      <c r="M21" s="16" t="s">
        <v>17</v>
      </c>
      <c r="N21" s="70" t="s">
        <v>18</v>
      </c>
      <c r="O21" s="16" t="s">
        <v>16</v>
      </c>
      <c r="P21" s="16" t="s">
        <v>25</v>
      </c>
      <c r="Q21" s="16" t="s">
        <v>101</v>
      </c>
      <c r="R21" s="16" t="s">
        <v>27</v>
      </c>
      <c r="S21" s="16" t="s">
        <v>196</v>
      </c>
      <c r="T21" s="16" t="s">
        <v>95</v>
      </c>
      <c r="U21" s="71">
        <v>44226</v>
      </c>
      <c r="V21" s="70"/>
      <c r="W21" s="73">
        <v>176235.52700000003</v>
      </c>
      <c r="X21" s="73">
        <v>0</v>
      </c>
      <c r="Y21" s="70" t="s">
        <v>147</v>
      </c>
      <c r="Z21" s="16" t="s">
        <v>28</v>
      </c>
      <c r="AA21" s="70"/>
      <c r="AB21" s="70"/>
      <c r="AC21" s="70"/>
      <c r="AD21" s="72"/>
      <c r="AE21" s="16">
        <v>2021</v>
      </c>
      <c r="AF21" s="16"/>
      <c r="AG21" s="70" t="s">
        <v>856</v>
      </c>
      <c r="AH21" s="74"/>
      <c r="AI21" s="16" t="s">
        <v>28</v>
      </c>
      <c r="AJ21" s="70" t="s">
        <v>182</v>
      </c>
      <c r="AK21" s="72"/>
      <c r="AL21" s="28">
        <v>0</v>
      </c>
      <c r="AM21" s="32" t="s">
        <v>620</v>
      </c>
      <c r="AN21" s="26">
        <f t="shared" si="0"/>
        <v>0</v>
      </c>
      <c r="AO21" s="26">
        <f t="shared" si="1"/>
        <v>0</v>
      </c>
      <c r="AP21" s="9">
        <v>0</v>
      </c>
      <c r="AQ21" s="8" t="s">
        <v>620</v>
      </c>
      <c r="AR21" s="10">
        <f t="shared" si="2"/>
        <v>0</v>
      </c>
      <c r="AS21" s="10">
        <f t="shared" si="3"/>
        <v>0</v>
      </c>
      <c r="AT21" s="11">
        <v>0</v>
      </c>
      <c r="AU21" s="11">
        <v>0</v>
      </c>
      <c r="AV21" s="11">
        <v>0</v>
      </c>
      <c r="AW21" s="5" t="str">
        <f t="shared" si="4"/>
        <v/>
      </c>
      <c r="AX21" s="5" t="str">
        <f t="shared" si="5"/>
        <v/>
      </c>
      <c r="AY21" s="25">
        <f t="shared" si="6"/>
        <v>0</v>
      </c>
      <c r="AZ21" s="5"/>
      <c r="BA21" s="12">
        <v>0</v>
      </c>
      <c r="BB21" s="12">
        <f t="shared" si="7"/>
        <v>176.23552700000002</v>
      </c>
      <c r="BC21" s="6" t="str">
        <f t="shared" si="8"/>
        <v>check!</v>
      </c>
      <c r="BD21" s="12">
        <v>0</v>
      </c>
      <c r="BE21" s="12">
        <v>0</v>
      </c>
      <c r="BF21" s="6" t="str">
        <f t="shared" si="9"/>
        <v>no capex</v>
      </c>
      <c r="BG21" s="31"/>
      <c r="BH21" s="13">
        <v>0</v>
      </c>
      <c r="BI21" s="13">
        <v>0</v>
      </c>
      <c r="BJ21" s="13">
        <v>0</v>
      </c>
      <c r="BK21" s="14" t="str">
        <f t="shared" si="10"/>
        <v/>
      </c>
      <c r="BL21" s="15">
        <v>0</v>
      </c>
      <c r="BM21" s="15">
        <v>0</v>
      </c>
      <c r="BN21" s="15">
        <v>0</v>
      </c>
      <c r="BO21" s="17" t="str">
        <f t="shared" si="11"/>
        <v/>
      </c>
      <c r="BP21" s="13">
        <v>0</v>
      </c>
      <c r="BQ21" s="13">
        <v>0</v>
      </c>
      <c r="BR21" s="13">
        <v>0</v>
      </c>
      <c r="BS21" s="14" t="str">
        <f t="shared" si="12"/>
        <v/>
      </c>
      <c r="BT21" s="15">
        <v>0</v>
      </c>
      <c r="BU21" s="15">
        <v>0</v>
      </c>
      <c r="BV21" s="15">
        <v>0</v>
      </c>
      <c r="BW21" s="17" t="str">
        <f t="shared" si="13"/>
        <v/>
      </c>
      <c r="BX21" s="13">
        <v>0</v>
      </c>
      <c r="BY21" s="13">
        <v>0</v>
      </c>
      <c r="BZ21" s="13">
        <v>0</v>
      </c>
      <c r="CA21" s="14" t="str">
        <f t="shared" si="14"/>
        <v/>
      </c>
      <c r="CB21" s="15">
        <v>0</v>
      </c>
      <c r="CC21" s="15">
        <v>0</v>
      </c>
      <c r="CD21" s="15">
        <v>0</v>
      </c>
      <c r="CE21" s="17" t="str">
        <f t="shared" si="15"/>
        <v/>
      </c>
      <c r="CF21" s="13">
        <v>0</v>
      </c>
      <c r="CG21" s="13">
        <v>0</v>
      </c>
      <c r="CH21" s="13">
        <v>0</v>
      </c>
      <c r="CI21" s="14" t="str">
        <f t="shared" si="16"/>
        <v/>
      </c>
      <c r="CJ21" s="15">
        <v>0</v>
      </c>
      <c r="CK21" s="15">
        <v>0</v>
      </c>
      <c r="CL21" s="15">
        <v>0</v>
      </c>
      <c r="CM21" s="18" t="str">
        <f t="shared" si="17"/>
        <v/>
      </c>
      <c r="CN21" s="13">
        <v>0</v>
      </c>
      <c r="CO21" s="13">
        <v>0</v>
      </c>
      <c r="CP21" s="13">
        <v>0</v>
      </c>
      <c r="CQ21" s="18" t="str">
        <f t="shared" si="18"/>
        <v/>
      </c>
      <c r="CR21" s="15">
        <v>0</v>
      </c>
      <c r="CS21" s="15">
        <v>0</v>
      </c>
      <c r="CT21" s="15">
        <v>0</v>
      </c>
      <c r="CU21" s="18" t="str">
        <f t="shared" si="19"/>
        <v/>
      </c>
      <c r="CV21" s="13">
        <v>0</v>
      </c>
      <c r="CW21" s="13">
        <v>0</v>
      </c>
      <c r="CX21" s="13">
        <v>0</v>
      </c>
      <c r="CY21" s="14" t="str">
        <f t="shared" si="20"/>
        <v/>
      </c>
      <c r="CZ21" s="15">
        <v>0</v>
      </c>
      <c r="DA21" s="15">
        <v>0</v>
      </c>
      <c r="DB21" s="15">
        <v>0</v>
      </c>
      <c r="DC21" s="18" t="str">
        <f t="shared" si="21"/>
        <v/>
      </c>
      <c r="DD21" s="13">
        <v>0</v>
      </c>
      <c r="DE21" s="13">
        <v>0</v>
      </c>
      <c r="DF21" s="13">
        <v>0</v>
      </c>
      <c r="DG21" s="14" t="str">
        <f t="shared" si="22"/>
        <v/>
      </c>
      <c r="DH21" s="15">
        <v>0</v>
      </c>
      <c r="DI21" s="15">
        <v>0</v>
      </c>
      <c r="DJ21" s="15">
        <v>0</v>
      </c>
      <c r="DK21" s="18" t="str">
        <f t="shared" si="23"/>
        <v/>
      </c>
      <c r="DL21" s="13">
        <v>0</v>
      </c>
      <c r="DM21" s="13">
        <v>0</v>
      </c>
      <c r="DN21" s="13">
        <v>0</v>
      </c>
      <c r="DO21" s="18" t="str">
        <f t="shared" si="24"/>
        <v/>
      </c>
      <c r="DP21" s="19"/>
      <c r="DQ21" s="7" t="e">
        <f>IF(AND(BB21/BA21&gt;1.05, ((BB21-BA21)/VLOOKUP(E21,#REF!,2,0))&gt;10),"YES","")</f>
        <v>#DIV/0!</v>
      </c>
      <c r="DR21" s="19"/>
      <c r="DS21" s="7" t="str">
        <f t="shared" si="25"/>
        <v/>
      </c>
      <c r="DT21" s="70"/>
      <c r="DU21" s="70"/>
      <c r="DV21" s="70"/>
      <c r="DW21" s="70"/>
      <c r="DX21" s="70"/>
      <c r="DY21" s="71"/>
      <c r="DZ21" s="70"/>
      <c r="EA21" s="70"/>
    </row>
    <row r="22" spans="1:131" x14ac:dyDescent="0.35">
      <c r="A22" s="16">
        <v>2022</v>
      </c>
      <c r="B22" s="16" t="s">
        <v>1</v>
      </c>
      <c r="C22" s="16" t="s">
        <v>7</v>
      </c>
      <c r="D22" s="16"/>
      <c r="E22" s="16" t="s">
        <v>4</v>
      </c>
      <c r="F22" s="16" t="s">
        <v>876</v>
      </c>
      <c r="G22" s="16"/>
      <c r="H22" s="16">
        <v>10208413</v>
      </c>
      <c r="I22" s="70" t="s">
        <v>348</v>
      </c>
      <c r="J22" s="70"/>
      <c r="K22" s="70" t="s">
        <v>346</v>
      </c>
      <c r="L22" s="16" t="s">
        <v>92</v>
      </c>
      <c r="M22" s="16" t="s">
        <v>13</v>
      </c>
      <c r="N22" s="70" t="s">
        <v>45</v>
      </c>
      <c r="O22" s="16" t="s">
        <v>16</v>
      </c>
      <c r="P22" s="16" t="s">
        <v>31</v>
      </c>
      <c r="Q22" s="16" t="s">
        <v>41</v>
      </c>
      <c r="R22" s="16" t="s">
        <v>27</v>
      </c>
      <c r="S22" s="16" t="s">
        <v>346</v>
      </c>
      <c r="T22" s="16" t="s">
        <v>95</v>
      </c>
      <c r="U22" s="71">
        <v>44186</v>
      </c>
      <c r="V22" s="70"/>
      <c r="W22" s="73">
        <v>267970.158</v>
      </c>
      <c r="X22" s="73">
        <v>0</v>
      </c>
      <c r="Y22" s="70" t="s">
        <v>147</v>
      </c>
      <c r="Z22" s="16" t="s">
        <v>28</v>
      </c>
      <c r="AA22" s="70"/>
      <c r="AB22" s="70"/>
      <c r="AC22" s="70"/>
      <c r="AD22" s="72"/>
      <c r="AE22" s="16">
        <v>2020</v>
      </c>
      <c r="AF22" s="16"/>
      <c r="AG22" s="70" t="s">
        <v>855</v>
      </c>
      <c r="AH22" s="74"/>
      <c r="AI22" s="16" t="s">
        <v>28</v>
      </c>
      <c r="AJ22" s="70" t="s">
        <v>158</v>
      </c>
      <c r="AK22" s="72"/>
      <c r="AL22" s="28">
        <v>0</v>
      </c>
      <c r="AM22" s="32" t="s">
        <v>620</v>
      </c>
      <c r="AN22" s="26">
        <f t="shared" si="0"/>
        <v>0</v>
      </c>
      <c r="AO22" s="26">
        <f t="shared" si="1"/>
        <v>0</v>
      </c>
      <c r="AP22" s="9">
        <v>0</v>
      </c>
      <c r="AQ22" s="8" t="s">
        <v>620</v>
      </c>
      <c r="AR22" s="10">
        <f t="shared" si="2"/>
        <v>0</v>
      </c>
      <c r="AS22" s="10">
        <f t="shared" si="3"/>
        <v>0</v>
      </c>
      <c r="AT22" s="11">
        <v>0</v>
      </c>
      <c r="AU22" s="11">
        <v>0</v>
      </c>
      <c r="AV22" s="11">
        <v>0</v>
      </c>
      <c r="AW22" s="5" t="str">
        <f t="shared" si="4"/>
        <v/>
      </c>
      <c r="AX22" s="5" t="str">
        <f t="shared" si="5"/>
        <v/>
      </c>
      <c r="AY22" s="25">
        <f t="shared" si="6"/>
        <v>0</v>
      </c>
      <c r="AZ22" s="5"/>
      <c r="BA22" s="12">
        <v>0</v>
      </c>
      <c r="BB22" s="12">
        <f t="shared" si="7"/>
        <v>267.97015799999997</v>
      </c>
      <c r="BC22" s="6" t="str">
        <f t="shared" si="8"/>
        <v>check!</v>
      </c>
      <c r="BD22" s="12">
        <v>0</v>
      </c>
      <c r="BE22" s="12">
        <v>0</v>
      </c>
      <c r="BF22" s="6" t="str">
        <f t="shared" si="9"/>
        <v>no capex</v>
      </c>
      <c r="BG22" s="31"/>
      <c r="BH22" s="13">
        <v>0</v>
      </c>
      <c r="BI22" s="13">
        <v>0</v>
      </c>
      <c r="BJ22" s="13">
        <v>0</v>
      </c>
      <c r="BK22" s="14" t="str">
        <f t="shared" si="10"/>
        <v/>
      </c>
      <c r="BL22" s="15">
        <v>0</v>
      </c>
      <c r="BM22" s="15">
        <v>0</v>
      </c>
      <c r="BN22" s="15">
        <v>0</v>
      </c>
      <c r="BO22" s="17" t="str">
        <f t="shared" si="11"/>
        <v/>
      </c>
      <c r="BP22" s="13">
        <v>0</v>
      </c>
      <c r="BQ22" s="13">
        <v>0</v>
      </c>
      <c r="BR22" s="13">
        <v>0</v>
      </c>
      <c r="BS22" s="14" t="str">
        <f t="shared" si="12"/>
        <v/>
      </c>
      <c r="BT22" s="15">
        <v>0</v>
      </c>
      <c r="BU22" s="15">
        <v>0</v>
      </c>
      <c r="BV22" s="15">
        <v>0</v>
      </c>
      <c r="BW22" s="17" t="str">
        <f t="shared" si="13"/>
        <v/>
      </c>
      <c r="BX22" s="13">
        <v>0</v>
      </c>
      <c r="BY22" s="13">
        <v>0</v>
      </c>
      <c r="BZ22" s="13">
        <v>0</v>
      </c>
      <c r="CA22" s="14" t="str">
        <f t="shared" si="14"/>
        <v/>
      </c>
      <c r="CB22" s="15">
        <v>0</v>
      </c>
      <c r="CC22" s="15">
        <v>0</v>
      </c>
      <c r="CD22" s="15">
        <v>0</v>
      </c>
      <c r="CE22" s="17" t="str">
        <f t="shared" si="15"/>
        <v/>
      </c>
      <c r="CF22" s="13">
        <v>0</v>
      </c>
      <c r="CG22" s="13">
        <v>0</v>
      </c>
      <c r="CH22" s="13">
        <v>0</v>
      </c>
      <c r="CI22" s="14" t="str">
        <f t="shared" si="16"/>
        <v/>
      </c>
      <c r="CJ22" s="15">
        <v>0</v>
      </c>
      <c r="CK22" s="15">
        <v>0</v>
      </c>
      <c r="CL22" s="15">
        <v>0</v>
      </c>
      <c r="CM22" s="18" t="str">
        <f t="shared" si="17"/>
        <v/>
      </c>
      <c r="CN22" s="13">
        <v>0</v>
      </c>
      <c r="CO22" s="13">
        <v>0</v>
      </c>
      <c r="CP22" s="13">
        <v>0</v>
      </c>
      <c r="CQ22" s="18" t="str">
        <f t="shared" si="18"/>
        <v/>
      </c>
      <c r="CR22" s="15">
        <v>0</v>
      </c>
      <c r="CS22" s="15">
        <v>0</v>
      </c>
      <c r="CT22" s="15">
        <v>0</v>
      </c>
      <c r="CU22" s="18" t="str">
        <f t="shared" si="19"/>
        <v/>
      </c>
      <c r="CV22" s="13">
        <v>0</v>
      </c>
      <c r="CW22" s="13">
        <v>0</v>
      </c>
      <c r="CX22" s="13">
        <v>0</v>
      </c>
      <c r="CY22" s="14" t="str">
        <f t="shared" si="20"/>
        <v/>
      </c>
      <c r="CZ22" s="15">
        <v>0</v>
      </c>
      <c r="DA22" s="15">
        <v>0</v>
      </c>
      <c r="DB22" s="15">
        <v>0</v>
      </c>
      <c r="DC22" s="18" t="str">
        <f t="shared" si="21"/>
        <v/>
      </c>
      <c r="DD22" s="13">
        <v>0</v>
      </c>
      <c r="DE22" s="13">
        <v>0</v>
      </c>
      <c r="DF22" s="13">
        <v>0</v>
      </c>
      <c r="DG22" s="14" t="str">
        <f t="shared" si="22"/>
        <v/>
      </c>
      <c r="DH22" s="15">
        <v>0</v>
      </c>
      <c r="DI22" s="15">
        <v>0</v>
      </c>
      <c r="DJ22" s="15">
        <v>0</v>
      </c>
      <c r="DK22" s="18" t="str">
        <f t="shared" si="23"/>
        <v/>
      </c>
      <c r="DL22" s="13">
        <v>0</v>
      </c>
      <c r="DM22" s="13">
        <v>0</v>
      </c>
      <c r="DN22" s="13">
        <v>0</v>
      </c>
      <c r="DO22" s="18" t="str">
        <f t="shared" si="24"/>
        <v/>
      </c>
      <c r="DP22" s="19"/>
      <c r="DQ22" s="7" t="e">
        <f>IF(AND(BB22/BA22&gt;1.05, ((BB22-BA22)/VLOOKUP(E22,#REF!,2,0))&gt;10),"YES","")</f>
        <v>#DIV/0!</v>
      </c>
      <c r="DR22" s="19"/>
      <c r="DS22" s="7" t="str">
        <f t="shared" si="25"/>
        <v/>
      </c>
      <c r="DT22" s="70"/>
      <c r="DU22" s="70"/>
      <c r="DV22" s="70"/>
      <c r="DW22" s="70"/>
      <c r="DX22" s="70"/>
      <c r="DY22" s="71"/>
      <c r="DZ22" s="70"/>
      <c r="EA22" s="70"/>
    </row>
    <row r="23" spans="1:131" x14ac:dyDescent="0.35">
      <c r="A23" s="16">
        <v>2022</v>
      </c>
      <c r="B23" s="16" t="s">
        <v>1</v>
      </c>
      <c r="C23" s="16" t="s">
        <v>7</v>
      </c>
      <c r="D23" s="16"/>
      <c r="E23" s="16" t="s">
        <v>4</v>
      </c>
      <c r="F23" s="16" t="s">
        <v>876</v>
      </c>
      <c r="G23" s="16"/>
      <c r="H23" s="16">
        <v>10208413</v>
      </c>
      <c r="I23" s="70" t="s">
        <v>348</v>
      </c>
      <c r="J23" s="70"/>
      <c r="K23" s="70" t="s">
        <v>181</v>
      </c>
      <c r="L23" s="16" t="s">
        <v>92</v>
      </c>
      <c r="M23" s="16" t="s">
        <v>17</v>
      </c>
      <c r="N23" s="70" t="s">
        <v>38</v>
      </c>
      <c r="O23" s="16" t="s">
        <v>16</v>
      </c>
      <c r="P23" s="16" t="s">
        <v>25</v>
      </c>
      <c r="Q23" s="16" t="s">
        <v>101</v>
      </c>
      <c r="R23" s="16" t="s">
        <v>27</v>
      </c>
      <c r="S23" s="16" t="s">
        <v>181</v>
      </c>
      <c r="T23" s="16" t="s">
        <v>95</v>
      </c>
      <c r="U23" s="71">
        <v>44246</v>
      </c>
      <c r="V23" s="70"/>
      <c r="W23" s="73">
        <v>133971.11550000001</v>
      </c>
      <c r="X23" s="73">
        <v>0</v>
      </c>
      <c r="Y23" s="70" t="s">
        <v>147</v>
      </c>
      <c r="Z23" s="16" t="s">
        <v>28</v>
      </c>
      <c r="AA23" s="70"/>
      <c r="AB23" s="70"/>
      <c r="AC23" s="70"/>
      <c r="AD23" s="72"/>
      <c r="AE23" s="16">
        <v>2021</v>
      </c>
      <c r="AF23" s="16"/>
      <c r="AG23" s="70" t="s">
        <v>854</v>
      </c>
      <c r="AH23" s="74"/>
      <c r="AI23" s="16" t="s">
        <v>28</v>
      </c>
      <c r="AJ23" s="70" t="s">
        <v>182</v>
      </c>
      <c r="AK23" s="72"/>
      <c r="AL23" s="28">
        <v>0</v>
      </c>
      <c r="AM23" s="32" t="s">
        <v>620</v>
      </c>
      <c r="AN23" s="26">
        <f t="shared" si="0"/>
        <v>0</v>
      </c>
      <c r="AO23" s="26">
        <f t="shared" si="1"/>
        <v>0</v>
      </c>
      <c r="AP23" s="9">
        <v>0</v>
      </c>
      <c r="AQ23" s="8" t="s">
        <v>620</v>
      </c>
      <c r="AR23" s="10">
        <f t="shared" si="2"/>
        <v>0</v>
      </c>
      <c r="AS23" s="10">
        <f t="shared" si="3"/>
        <v>0</v>
      </c>
      <c r="AT23" s="11">
        <v>0</v>
      </c>
      <c r="AU23" s="11">
        <v>0</v>
      </c>
      <c r="AV23" s="11">
        <v>0</v>
      </c>
      <c r="AW23" s="5" t="str">
        <f t="shared" si="4"/>
        <v/>
      </c>
      <c r="AX23" s="5" t="str">
        <f t="shared" si="5"/>
        <v/>
      </c>
      <c r="AY23" s="25">
        <f t="shared" si="6"/>
        <v>0</v>
      </c>
      <c r="AZ23" s="5"/>
      <c r="BA23" s="12">
        <v>0</v>
      </c>
      <c r="BB23" s="12">
        <f t="shared" si="7"/>
        <v>133.97111550000002</v>
      </c>
      <c r="BC23" s="6" t="str">
        <f t="shared" si="8"/>
        <v>check!</v>
      </c>
      <c r="BD23" s="12">
        <v>0</v>
      </c>
      <c r="BE23" s="12">
        <v>0</v>
      </c>
      <c r="BF23" s="6" t="str">
        <f t="shared" si="9"/>
        <v>no capex</v>
      </c>
      <c r="BG23" s="31"/>
      <c r="BH23" s="13">
        <v>0</v>
      </c>
      <c r="BI23" s="13">
        <v>0</v>
      </c>
      <c r="BJ23" s="13">
        <v>0</v>
      </c>
      <c r="BK23" s="14" t="str">
        <f t="shared" si="10"/>
        <v/>
      </c>
      <c r="BL23" s="15">
        <v>0</v>
      </c>
      <c r="BM23" s="15">
        <v>0</v>
      </c>
      <c r="BN23" s="15">
        <v>0</v>
      </c>
      <c r="BO23" s="17" t="str">
        <f t="shared" si="11"/>
        <v/>
      </c>
      <c r="BP23" s="13">
        <v>0</v>
      </c>
      <c r="BQ23" s="13">
        <v>0</v>
      </c>
      <c r="BR23" s="13">
        <v>0</v>
      </c>
      <c r="BS23" s="14" t="str">
        <f t="shared" si="12"/>
        <v/>
      </c>
      <c r="BT23" s="15">
        <v>0</v>
      </c>
      <c r="BU23" s="15">
        <v>0</v>
      </c>
      <c r="BV23" s="15">
        <v>0</v>
      </c>
      <c r="BW23" s="17" t="str">
        <f t="shared" si="13"/>
        <v/>
      </c>
      <c r="BX23" s="13">
        <v>0</v>
      </c>
      <c r="BY23" s="13">
        <v>0</v>
      </c>
      <c r="BZ23" s="13">
        <v>0</v>
      </c>
      <c r="CA23" s="14" t="str">
        <f t="shared" si="14"/>
        <v/>
      </c>
      <c r="CB23" s="15">
        <v>0</v>
      </c>
      <c r="CC23" s="15">
        <v>0</v>
      </c>
      <c r="CD23" s="15">
        <v>0</v>
      </c>
      <c r="CE23" s="17" t="str">
        <f t="shared" si="15"/>
        <v/>
      </c>
      <c r="CF23" s="13">
        <v>0</v>
      </c>
      <c r="CG23" s="13">
        <v>0</v>
      </c>
      <c r="CH23" s="13">
        <v>0</v>
      </c>
      <c r="CI23" s="14" t="str">
        <f t="shared" si="16"/>
        <v/>
      </c>
      <c r="CJ23" s="15">
        <v>0</v>
      </c>
      <c r="CK23" s="15">
        <v>0</v>
      </c>
      <c r="CL23" s="15">
        <v>0</v>
      </c>
      <c r="CM23" s="18" t="str">
        <f t="shared" si="17"/>
        <v/>
      </c>
      <c r="CN23" s="13">
        <v>0</v>
      </c>
      <c r="CO23" s="13">
        <v>0</v>
      </c>
      <c r="CP23" s="13">
        <v>0</v>
      </c>
      <c r="CQ23" s="18" t="str">
        <f t="shared" si="18"/>
        <v/>
      </c>
      <c r="CR23" s="15">
        <v>0</v>
      </c>
      <c r="CS23" s="15">
        <v>0</v>
      </c>
      <c r="CT23" s="15">
        <v>0</v>
      </c>
      <c r="CU23" s="18" t="str">
        <f t="shared" si="19"/>
        <v/>
      </c>
      <c r="CV23" s="13">
        <v>0</v>
      </c>
      <c r="CW23" s="13">
        <v>0</v>
      </c>
      <c r="CX23" s="13">
        <v>0</v>
      </c>
      <c r="CY23" s="14" t="str">
        <f t="shared" si="20"/>
        <v/>
      </c>
      <c r="CZ23" s="15">
        <v>0</v>
      </c>
      <c r="DA23" s="15">
        <v>0</v>
      </c>
      <c r="DB23" s="15">
        <v>0</v>
      </c>
      <c r="DC23" s="18" t="str">
        <f t="shared" si="21"/>
        <v/>
      </c>
      <c r="DD23" s="13">
        <v>0</v>
      </c>
      <c r="DE23" s="13">
        <v>0</v>
      </c>
      <c r="DF23" s="13">
        <v>0</v>
      </c>
      <c r="DG23" s="14" t="str">
        <f t="shared" si="22"/>
        <v/>
      </c>
      <c r="DH23" s="15">
        <v>0</v>
      </c>
      <c r="DI23" s="15">
        <v>0</v>
      </c>
      <c r="DJ23" s="15">
        <v>0</v>
      </c>
      <c r="DK23" s="18" t="str">
        <f t="shared" si="23"/>
        <v/>
      </c>
      <c r="DL23" s="13">
        <v>0</v>
      </c>
      <c r="DM23" s="13">
        <v>0</v>
      </c>
      <c r="DN23" s="13">
        <v>0</v>
      </c>
      <c r="DO23" s="18" t="str">
        <f t="shared" si="24"/>
        <v/>
      </c>
      <c r="DP23" s="19"/>
      <c r="DQ23" s="7" t="e">
        <f>IF(AND(BB23/BA23&gt;1.05, ((BB23-BA23)/VLOOKUP(E23,#REF!,2,0))&gt;10),"YES","")</f>
        <v>#DIV/0!</v>
      </c>
      <c r="DR23" s="19"/>
      <c r="DS23" s="7" t="str">
        <f t="shared" si="25"/>
        <v/>
      </c>
      <c r="DT23" s="70" t="s">
        <v>28</v>
      </c>
      <c r="DU23" s="70" t="s">
        <v>91</v>
      </c>
      <c r="DV23" s="70" t="s">
        <v>117</v>
      </c>
      <c r="DW23" s="70" t="s">
        <v>28</v>
      </c>
      <c r="DX23" s="70" t="s">
        <v>99</v>
      </c>
      <c r="DY23" s="71">
        <v>45229</v>
      </c>
      <c r="DZ23" s="70"/>
      <c r="EA23" s="70"/>
    </row>
    <row r="24" spans="1:131" x14ac:dyDescent="0.35">
      <c r="A24" s="16">
        <v>2022</v>
      </c>
      <c r="B24" s="16" t="s">
        <v>2</v>
      </c>
      <c r="C24" s="16" t="s">
        <v>7</v>
      </c>
      <c r="D24" s="16"/>
      <c r="E24" s="16" t="s">
        <v>4</v>
      </c>
      <c r="F24" s="16" t="s">
        <v>876</v>
      </c>
      <c r="G24" s="16"/>
      <c r="H24" s="16">
        <v>10208416</v>
      </c>
      <c r="I24" s="70" t="s">
        <v>209</v>
      </c>
      <c r="J24" s="70"/>
      <c r="K24" s="70" t="s">
        <v>196</v>
      </c>
      <c r="L24" s="16" t="s">
        <v>92</v>
      </c>
      <c r="M24" s="16" t="s">
        <v>17</v>
      </c>
      <c r="N24" s="70" t="s">
        <v>18</v>
      </c>
      <c r="O24" s="16" t="s">
        <v>16</v>
      </c>
      <c r="P24" s="16" t="s">
        <v>25</v>
      </c>
      <c r="Q24" s="16"/>
      <c r="R24" s="16" t="s">
        <v>27</v>
      </c>
      <c r="S24" s="16" t="s">
        <v>196</v>
      </c>
      <c r="T24" s="16" t="s">
        <v>95</v>
      </c>
      <c r="U24" s="71">
        <v>43830</v>
      </c>
      <c r="V24" s="70"/>
      <c r="W24" s="73">
        <v>137181.06400000001</v>
      </c>
      <c r="X24" s="73">
        <v>0</v>
      </c>
      <c r="Y24" s="70" t="s">
        <v>147</v>
      </c>
      <c r="Z24" s="16" t="s">
        <v>27</v>
      </c>
      <c r="AA24" s="70" t="s">
        <v>27</v>
      </c>
      <c r="AB24" s="70"/>
      <c r="AC24" s="70"/>
      <c r="AD24" s="72"/>
      <c r="AE24" s="16">
        <v>2019</v>
      </c>
      <c r="AF24" s="16"/>
      <c r="AG24" s="70" t="s">
        <v>853</v>
      </c>
      <c r="AH24" s="74"/>
      <c r="AI24" s="16" t="s">
        <v>28</v>
      </c>
      <c r="AJ24" s="70" t="s">
        <v>182</v>
      </c>
      <c r="AK24" s="72"/>
      <c r="AL24" s="28">
        <v>0</v>
      </c>
      <c r="AM24" s="32" t="s">
        <v>620</v>
      </c>
      <c r="AN24" s="26">
        <f t="shared" si="0"/>
        <v>0</v>
      </c>
      <c r="AO24" s="26">
        <f t="shared" si="1"/>
        <v>0</v>
      </c>
      <c r="AP24" s="9">
        <v>0</v>
      </c>
      <c r="AQ24" s="8" t="s">
        <v>620</v>
      </c>
      <c r="AR24" s="10">
        <f t="shared" si="2"/>
        <v>0</v>
      </c>
      <c r="AS24" s="10">
        <f t="shared" si="3"/>
        <v>0</v>
      </c>
      <c r="AT24" s="11">
        <v>0</v>
      </c>
      <c r="AU24" s="11">
        <v>0</v>
      </c>
      <c r="AV24" s="11">
        <v>0</v>
      </c>
      <c r="AW24" s="5" t="str">
        <f t="shared" si="4"/>
        <v/>
      </c>
      <c r="AX24" s="5" t="str">
        <f t="shared" si="5"/>
        <v/>
      </c>
      <c r="AY24" s="25">
        <f t="shared" si="6"/>
        <v>0</v>
      </c>
      <c r="AZ24" s="5">
        <v>1.0398966706019235</v>
      </c>
      <c r="BA24" s="12">
        <v>0</v>
      </c>
      <c r="BB24" s="12">
        <f t="shared" si="7"/>
        <v>137.18106400000002</v>
      </c>
      <c r="BC24" s="6" t="str">
        <f t="shared" si="8"/>
        <v>check!</v>
      </c>
      <c r="BD24" s="12">
        <v>0</v>
      </c>
      <c r="BE24" s="12">
        <v>0</v>
      </c>
      <c r="BF24" s="6" t="str">
        <f t="shared" si="9"/>
        <v>no capex</v>
      </c>
      <c r="BG24" s="31"/>
      <c r="BH24" s="13">
        <v>0</v>
      </c>
      <c r="BI24" s="13">
        <v>0</v>
      </c>
      <c r="BJ24" s="13">
        <v>0</v>
      </c>
      <c r="BK24" s="14" t="str">
        <f t="shared" si="10"/>
        <v/>
      </c>
      <c r="BL24" s="15">
        <v>0</v>
      </c>
      <c r="BM24" s="15">
        <v>0</v>
      </c>
      <c r="BN24" s="15">
        <v>0</v>
      </c>
      <c r="BO24" s="17" t="str">
        <f t="shared" si="11"/>
        <v/>
      </c>
      <c r="BP24" s="13">
        <v>0</v>
      </c>
      <c r="BQ24" s="13">
        <v>0</v>
      </c>
      <c r="BR24" s="13">
        <v>0</v>
      </c>
      <c r="BS24" s="14" t="str">
        <f t="shared" si="12"/>
        <v/>
      </c>
      <c r="BT24" s="15">
        <v>0</v>
      </c>
      <c r="BU24" s="15">
        <v>0</v>
      </c>
      <c r="BV24" s="15">
        <v>0</v>
      </c>
      <c r="BW24" s="17" t="str">
        <f t="shared" si="13"/>
        <v/>
      </c>
      <c r="BX24" s="13">
        <v>0</v>
      </c>
      <c r="BY24" s="13">
        <v>0</v>
      </c>
      <c r="BZ24" s="13">
        <v>0</v>
      </c>
      <c r="CA24" s="14" t="str">
        <f t="shared" si="14"/>
        <v/>
      </c>
      <c r="CB24" s="15">
        <v>0</v>
      </c>
      <c r="CC24" s="15">
        <v>0</v>
      </c>
      <c r="CD24" s="15">
        <v>0</v>
      </c>
      <c r="CE24" s="17" t="str">
        <f t="shared" si="15"/>
        <v/>
      </c>
      <c r="CF24" s="13">
        <v>0</v>
      </c>
      <c r="CG24" s="13">
        <v>0</v>
      </c>
      <c r="CH24" s="13">
        <v>0</v>
      </c>
      <c r="CI24" s="14" t="str">
        <f t="shared" si="16"/>
        <v/>
      </c>
      <c r="CJ24" s="15">
        <v>0</v>
      </c>
      <c r="CK24" s="15">
        <v>0</v>
      </c>
      <c r="CL24" s="15">
        <v>0</v>
      </c>
      <c r="CM24" s="18" t="str">
        <f t="shared" si="17"/>
        <v/>
      </c>
      <c r="CN24" s="13">
        <v>0</v>
      </c>
      <c r="CO24" s="13">
        <v>0</v>
      </c>
      <c r="CP24" s="13">
        <v>0</v>
      </c>
      <c r="CQ24" s="18" t="str">
        <f t="shared" si="18"/>
        <v/>
      </c>
      <c r="CR24" s="15">
        <v>0</v>
      </c>
      <c r="CS24" s="15">
        <v>0</v>
      </c>
      <c r="CT24" s="15">
        <v>0</v>
      </c>
      <c r="CU24" s="18" t="str">
        <f t="shared" si="19"/>
        <v/>
      </c>
      <c r="CV24" s="13">
        <v>0</v>
      </c>
      <c r="CW24" s="13">
        <v>0</v>
      </c>
      <c r="CX24" s="13">
        <v>0</v>
      </c>
      <c r="CY24" s="14" t="str">
        <f t="shared" si="20"/>
        <v/>
      </c>
      <c r="CZ24" s="15">
        <v>0</v>
      </c>
      <c r="DA24" s="15">
        <v>0</v>
      </c>
      <c r="DB24" s="15">
        <v>0</v>
      </c>
      <c r="DC24" s="18" t="str">
        <f t="shared" si="21"/>
        <v/>
      </c>
      <c r="DD24" s="13">
        <v>0</v>
      </c>
      <c r="DE24" s="13">
        <v>0</v>
      </c>
      <c r="DF24" s="13">
        <v>0</v>
      </c>
      <c r="DG24" s="14" t="str">
        <f t="shared" si="22"/>
        <v/>
      </c>
      <c r="DH24" s="15">
        <v>0</v>
      </c>
      <c r="DI24" s="15">
        <v>0</v>
      </c>
      <c r="DJ24" s="15">
        <v>0</v>
      </c>
      <c r="DK24" s="18" t="str">
        <f t="shared" si="23"/>
        <v/>
      </c>
      <c r="DL24" s="13">
        <v>0</v>
      </c>
      <c r="DM24" s="13">
        <v>0</v>
      </c>
      <c r="DN24" s="13">
        <v>0</v>
      </c>
      <c r="DO24" s="18" t="str">
        <f t="shared" si="24"/>
        <v/>
      </c>
      <c r="DP24" s="19"/>
      <c r="DQ24" s="7"/>
      <c r="DR24" s="19"/>
      <c r="DS24" s="7" t="str">
        <f t="shared" si="25"/>
        <v/>
      </c>
      <c r="DT24" s="70"/>
      <c r="DU24" s="70"/>
      <c r="DV24" s="70"/>
      <c r="DW24" s="70"/>
      <c r="DX24" s="70"/>
      <c r="DY24" s="71"/>
      <c r="DZ24" s="70"/>
      <c r="EA24" s="70"/>
    </row>
    <row r="25" spans="1:131" x14ac:dyDescent="0.35">
      <c r="A25" s="16">
        <v>2022</v>
      </c>
      <c r="B25" s="16" t="s">
        <v>1</v>
      </c>
      <c r="C25" s="16" t="s">
        <v>7</v>
      </c>
      <c r="D25" s="16"/>
      <c r="E25" s="16" t="s">
        <v>4</v>
      </c>
      <c r="F25" s="16" t="s">
        <v>876</v>
      </c>
      <c r="G25" s="16"/>
      <c r="H25" s="16">
        <v>10208417</v>
      </c>
      <c r="I25" s="70" t="s">
        <v>358</v>
      </c>
      <c r="J25" s="70"/>
      <c r="K25" s="70" t="s">
        <v>140</v>
      </c>
      <c r="L25" s="16" t="s">
        <v>92</v>
      </c>
      <c r="M25" s="16" t="s">
        <v>17</v>
      </c>
      <c r="N25" s="70" t="s">
        <v>37</v>
      </c>
      <c r="O25" s="16" t="s">
        <v>16</v>
      </c>
      <c r="P25" s="16" t="s">
        <v>25</v>
      </c>
      <c r="Q25" s="16"/>
      <c r="R25" s="16" t="s">
        <v>28</v>
      </c>
      <c r="S25" s="16" t="s">
        <v>36</v>
      </c>
      <c r="T25" s="16" t="s">
        <v>95</v>
      </c>
      <c r="U25" s="71">
        <v>44172</v>
      </c>
      <c r="V25" s="70"/>
      <c r="W25" s="73">
        <v>1257664.625</v>
      </c>
      <c r="X25" s="73">
        <v>0</v>
      </c>
      <c r="Y25" s="70" t="s">
        <v>359</v>
      </c>
      <c r="Z25" s="16" t="s">
        <v>28</v>
      </c>
      <c r="AA25" s="70"/>
      <c r="AB25" s="70"/>
      <c r="AC25" s="70"/>
      <c r="AD25" s="72"/>
      <c r="AE25" s="16">
        <v>2020</v>
      </c>
      <c r="AF25" s="16"/>
      <c r="AG25" s="70" t="s">
        <v>852</v>
      </c>
      <c r="AH25" s="74"/>
      <c r="AI25" s="16" t="s">
        <v>28</v>
      </c>
      <c r="AJ25" s="70"/>
      <c r="AK25" s="72"/>
      <c r="AL25" s="28">
        <v>0</v>
      </c>
      <c r="AM25" s="32" t="s">
        <v>620</v>
      </c>
      <c r="AN25" s="26">
        <f t="shared" si="0"/>
        <v>0</v>
      </c>
      <c r="AO25" s="26">
        <f t="shared" si="1"/>
        <v>0</v>
      </c>
      <c r="AP25" s="9">
        <v>1.2131410951384303</v>
      </c>
      <c r="AQ25" s="8"/>
      <c r="AR25" s="10">
        <f t="shared" si="2"/>
        <v>1638.9536195320193</v>
      </c>
      <c r="AS25" s="10">
        <f t="shared" si="3"/>
        <v>1351</v>
      </c>
      <c r="AT25" s="11">
        <v>2699.5888099930494</v>
      </c>
      <c r="AU25" s="11">
        <v>2877.4713390314064</v>
      </c>
      <c r="AV25" s="11">
        <v>90</v>
      </c>
      <c r="AW25" s="5">
        <f t="shared" si="4"/>
        <v>3.1277461839218576E-2</v>
      </c>
      <c r="AX25" s="5" t="str">
        <f t="shared" si="5"/>
        <v>YES</v>
      </c>
      <c r="AY25" s="25">
        <f t="shared" si="6"/>
        <v>-2609.5888099930494</v>
      </c>
      <c r="AZ25" s="5"/>
      <c r="BA25" s="12">
        <v>1351</v>
      </c>
      <c r="BB25" s="12">
        <f t="shared" si="7"/>
        <v>1257.6646249999999</v>
      </c>
      <c r="BC25" s="6">
        <f t="shared" si="8"/>
        <v>1</v>
      </c>
      <c r="BD25" s="12">
        <v>0</v>
      </c>
      <c r="BE25" s="12">
        <v>0</v>
      </c>
      <c r="BF25" s="6" t="str">
        <f t="shared" si="9"/>
        <v>no capex</v>
      </c>
      <c r="BG25" s="31"/>
      <c r="BH25" s="13">
        <v>14311.068619</v>
      </c>
      <c r="BI25" s="13">
        <v>15057.094122582101</v>
      </c>
      <c r="BJ25" s="13">
        <v>715</v>
      </c>
      <c r="BK25" s="14">
        <f t="shared" si="10"/>
        <v>4.7485922195815204E-2</v>
      </c>
      <c r="BL25" s="15">
        <v>2053.9624699999999</v>
      </c>
      <c r="BM25" s="15">
        <v>2053.9624699999999</v>
      </c>
      <c r="BN25" s="15">
        <v>143</v>
      </c>
      <c r="BO25" s="17">
        <f t="shared" si="11"/>
        <v>6.9621525265746456E-2</v>
      </c>
      <c r="BP25" s="13">
        <v>66.766461711893243</v>
      </c>
      <c r="BQ25" s="13">
        <v>73.446981831053833</v>
      </c>
      <c r="BR25" s="13">
        <v>57</v>
      </c>
      <c r="BS25" s="14">
        <f t="shared" si="12"/>
        <v>0.77607001103345608</v>
      </c>
      <c r="BT25" s="15">
        <v>20.373004779487523</v>
      </c>
      <c r="BU25" s="15">
        <v>26.125655760000001</v>
      </c>
      <c r="BV25" s="15">
        <v>64</v>
      </c>
      <c r="BW25" s="17">
        <f t="shared" si="13"/>
        <v>2.4496992759886229</v>
      </c>
      <c r="BX25" s="13">
        <v>21.12</v>
      </c>
      <c r="BY25" s="13">
        <v>63.710599999999999</v>
      </c>
      <c r="BZ25" s="13">
        <v>29</v>
      </c>
      <c r="CA25" s="14">
        <f t="shared" si="14"/>
        <v>0.45518328190285445</v>
      </c>
      <c r="CB25" s="15">
        <v>87.886461711893247</v>
      </c>
      <c r="CC25" s="15">
        <v>137.15758183105382</v>
      </c>
      <c r="CD25" s="15">
        <v>86</v>
      </c>
      <c r="CE25" s="17">
        <f t="shared" si="15"/>
        <v>0.62701601218029612</v>
      </c>
      <c r="CF25" s="13">
        <v>474.322</v>
      </c>
      <c r="CG25" s="13">
        <v>483.80844000000002</v>
      </c>
      <c r="CH25" s="13">
        <v>1656</v>
      </c>
      <c r="CI25" s="14">
        <f t="shared" si="16"/>
        <v>3.4228423133751034</v>
      </c>
      <c r="CJ25" s="15">
        <v>3085.9618012925448</v>
      </c>
      <c r="CK25" s="15">
        <v>3230.6909789270012</v>
      </c>
      <c r="CL25" s="15">
        <v>1204</v>
      </c>
      <c r="CM25" s="18">
        <f t="shared" si="17"/>
        <v>0.37267569317319249</v>
      </c>
      <c r="CN25" s="13">
        <v>-596.84480140082439</v>
      </c>
      <c r="CO25" s="13">
        <v>-627.80586393452757</v>
      </c>
      <c r="CP25" s="13">
        <v>-302</v>
      </c>
      <c r="CQ25" s="18">
        <f t="shared" si="18"/>
        <v>1.5189595743701196</v>
      </c>
      <c r="CR25" s="15">
        <v>79.770286062321532</v>
      </c>
      <c r="CS25" s="15">
        <v>79.770286062321532</v>
      </c>
      <c r="CT25" s="15">
        <v>8</v>
      </c>
      <c r="CU25" s="18">
        <f t="shared" si="19"/>
        <v>0.10028796930413288</v>
      </c>
      <c r="CV25" s="13">
        <v>2555.8834616036133</v>
      </c>
      <c r="CW25" s="13">
        <v>2676.3320968235275</v>
      </c>
      <c r="CX25" s="13">
        <v>1818</v>
      </c>
      <c r="CY25" s="14">
        <f t="shared" si="20"/>
        <v>0.67928789635551556</v>
      </c>
      <c r="CZ25" s="15">
        <v>-171.87349667867659</v>
      </c>
      <c r="DA25" s="15">
        <v>-177.50187710492133</v>
      </c>
      <c r="DB25" s="15">
        <v>-6</v>
      </c>
      <c r="DC25" s="18">
        <f t="shared" si="21"/>
        <v>1.9661975405676786</v>
      </c>
      <c r="DD25" s="13">
        <v>0</v>
      </c>
      <c r="DE25" s="13">
        <v>0</v>
      </c>
      <c r="DF25" s="13">
        <v>0</v>
      </c>
      <c r="DG25" s="14" t="str">
        <f t="shared" si="22"/>
        <v/>
      </c>
      <c r="DH25" s="15">
        <v>294.45884506811257</v>
      </c>
      <c r="DI25" s="15">
        <v>314.93051931280013</v>
      </c>
      <c r="DJ25" s="15">
        <v>67</v>
      </c>
      <c r="DK25" s="18">
        <f t="shared" si="23"/>
        <v>0.21274533870581538</v>
      </c>
      <c r="DL25" s="13">
        <v>0</v>
      </c>
      <c r="DM25" s="13">
        <v>0</v>
      </c>
      <c r="DN25" s="13">
        <v>93</v>
      </c>
      <c r="DO25" s="18" t="str">
        <f t="shared" si="24"/>
        <v/>
      </c>
      <c r="DP25" s="19"/>
      <c r="DQ25" s="7" t="e">
        <f>IF(AND(BB25/BA25&gt;1.05, ((BB25-BA25)/VLOOKUP(E25,#REF!,2,0))&gt;10),"YES","")</f>
        <v>#REF!</v>
      </c>
      <c r="DR25" s="19"/>
      <c r="DS25" s="7" t="str">
        <f t="shared" si="25"/>
        <v>YES</v>
      </c>
      <c r="DT25" s="70" t="s">
        <v>28</v>
      </c>
      <c r="DU25" s="70" t="s">
        <v>91</v>
      </c>
      <c r="DV25" s="70" t="s">
        <v>360</v>
      </c>
      <c r="DW25" s="70" t="s">
        <v>28</v>
      </c>
      <c r="DX25" s="70" t="s">
        <v>99</v>
      </c>
      <c r="DY25" s="71">
        <v>45169</v>
      </c>
      <c r="DZ25" s="70"/>
      <c r="EA25" s="70"/>
    </row>
    <row r="26" spans="1:131" x14ac:dyDescent="0.35">
      <c r="A26" s="16">
        <v>2022</v>
      </c>
      <c r="B26" s="16" t="s">
        <v>2</v>
      </c>
      <c r="C26" s="16" t="s">
        <v>7</v>
      </c>
      <c r="D26" s="16"/>
      <c r="E26" s="16" t="s">
        <v>4</v>
      </c>
      <c r="F26" s="16" t="s">
        <v>876</v>
      </c>
      <c r="G26" s="16"/>
      <c r="H26" s="16">
        <v>10208420</v>
      </c>
      <c r="I26" s="70" t="s">
        <v>169</v>
      </c>
      <c r="J26" s="70"/>
      <c r="K26" s="70" t="s">
        <v>157</v>
      </c>
      <c r="L26" s="16" t="s">
        <v>92</v>
      </c>
      <c r="M26" s="16" t="s">
        <v>13</v>
      </c>
      <c r="N26" s="70" t="s">
        <v>45</v>
      </c>
      <c r="O26" s="16" t="s">
        <v>16</v>
      </c>
      <c r="P26" s="16" t="s">
        <v>31</v>
      </c>
      <c r="Q26" s="16" t="s">
        <v>41</v>
      </c>
      <c r="R26" s="16" t="s">
        <v>27</v>
      </c>
      <c r="S26" s="16" t="s">
        <v>157</v>
      </c>
      <c r="T26" s="16" t="s">
        <v>95</v>
      </c>
      <c r="U26" s="71">
        <v>44000</v>
      </c>
      <c r="V26" s="70"/>
      <c r="W26" s="73">
        <v>169416.57</v>
      </c>
      <c r="X26" s="73">
        <v>0</v>
      </c>
      <c r="Y26" s="70" t="s">
        <v>147</v>
      </c>
      <c r="Z26" s="16" t="s">
        <v>27</v>
      </c>
      <c r="AA26" s="70" t="s">
        <v>27</v>
      </c>
      <c r="AB26" s="70"/>
      <c r="AC26" s="70"/>
      <c r="AD26" s="72"/>
      <c r="AE26" s="16">
        <v>2020</v>
      </c>
      <c r="AF26" s="16"/>
      <c r="AG26" s="70" t="s">
        <v>851</v>
      </c>
      <c r="AH26" s="74"/>
      <c r="AI26" s="16" t="s">
        <v>28</v>
      </c>
      <c r="AJ26" s="70" t="s">
        <v>158</v>
      </c>
      <c r="AK26" s="72"/>
      <c r="AL26" s="28">
        <v>0</v>
      </c>
      <c r="AM26" s="32" t="s">
        <v>620</v>
      </c>
      <c r="AN26" s="26">
        <f t="shared" si="0"/>
        <v>0</v>
      </c>
      <c r="AO26" s="26">
        <f t="shared" si="1"/>
        <v>0</v>
      </c>
      <c r="AP26" s="9">
        <v>0</v>
      </c>
      <c r="AQ26" s="8" t="s">
        <v>620</v>
      </c>
      <c r="AR26" s="10">
        <f t="shared" si="2"/>
        <v>0</v>
      </c>
      <c r="AS26" s="10">
        <f t="shared" si="3"/>
        <v>0</v>
      </c>
      <c r="AT26" s="11">
        <v>0</v>
      </c>
      <c r="AU26" s="11">
        <v>0</v>
      </c>
      <c r="AV26" s="11">
        <v>0</v>
      </c>
      <c r="AW26" s="5" t="str">
        <f t="shared" si="4"/>
        <v/>
      </c>
      <c r="AX26" s="5" t="str">
        <f t="shared" si="5"/>
        <v/>
      </c>
      <c r="AY26" s="25">
        <f t="shared" si="6"/>
        <v>0</v>
      </c>
      <c r="AZ26" s="5">
        <v>1.0432069782304469</v>
      </c>
      <c r="BA26" s="12">
        <v>0</v>
      </c>
      <c r="BB26" s="12">
        <f t="shared" si="7"/>
        <v>169.41657000000001</v>
      </c>
      <c r="BC26" s="6" t="str">
        <f t="shared" si="8"/>
        <v>check!</v>
      </c>
      <c r="BD26" s="12">
        <v>0</v>
      </c>
      <c r="BE26" s="12">
        <v>0</v>
      </c>
      <c r="BF26" s="6" t="str">
        <f t="shared" si="9"/>
        <v>no capex</v>
      </c>
      <c r="BG26" s="31"/>
      <c r="BH26" s="13">
        <v>0</v>
      </c>
      <c r="BI26" s="13">
        <v>0</v>
      </c>
      <c r="BJ26" s="13">
        <v>0</v>
      </c>
      <c r="BK26" s="14" t="str">
        <f t="shared" si="10"/>
        <v/>
      </c>
      <c r="BL26" s="15">
        <v>0</v>
      </c>
      <c r="BM26" s="15">
        <v>0</v>
      </c>
      <c r="BN26" s="15">
        <v>0</v>
      </c>
      <c r="BO26" s="17" t="str">
        <f t="shared" si="11"/>
        <v/>
      </c>
      <c r="BP26" s="13">
        <v>0</v>
      </c>
      <c r="BQ26" s="13">
        <v>0</v>
      </c>
      <c r="BR26" s="13">
        <v>0</v>
      </c>
      <c r="BS26" s="14" t="str">
        <f t="shared" si="12"/>
        <v/>
      </c>
      <c r="BT26" s="15">
        <v>0</v>
      </c>
      <c r="BU26" s="15">
        <v>0</v>
      </c>
      <c r="BV26" s="15">
        <v>0</v>
      </c>
      <c r="BW26" s="17" t="str">
        <f t="shared" si="13"/>
        <v/>
      </c>
      <c r="BX26" s="13">
        <v>0</v>
      </c>
      <c r="BY26" s="13">
        <v>0</v>
      </c>
      <c r="BZ26" s="13">
        <v>0</v>
      </c>
      <c r="CA26" s="14" t="str">
        <f t="shared" si="14"/>
        <v/>
      </c>
      <c r="CB26" s="15">
        <v>0</v>
      </c>
      <c r="CC26" s="15">
        <v>0</v>
      </c>
      <c r="CD26" s="15">
        <v>0</v>
      </c>
      <c r="CE26" s="17" t="str">
        <f t="shared" si="15"/>
        <v/>
      </c>
      <c r="CF26" s="13">
        <v>0</v>
      </c>
      <c r="CG26" s="13">
        <v>0</v>
      </c>
      <c r="CH26" s="13">
        <v>0</v>
      </c>
      <c r="CI26" s="14" t="str">
        <f t="shared" si="16"/>
        <v/>
      </c>
      <c r="CJ26" s="15">
        <v>0</v>
      </c>
      <c r="CK26" s="15">
        <v>0</v>
      </c>
      <c r="CL26" s="15">
        <v>0</v>
      </c>
      <c r="CM26" s="18" t="str">
        <f t="shared" si="17"/>
        <v/>
      </c>
      <c r="CN26" s="13">
        <v>0</v>
      </c>
      <c r="CO26" s="13">
        <v>0</v>
      </c>
      <c r="CP26" s="13">
        <v>0</v>
      </c>
      <c r="CQ26" s="18" t="str">
        <f t="shared" si="18"/>
        <v/>
      </c>
      <c r="CR26" s="15">
        <v>0</v>
      </c>
      <c r="CS26" s="15">
        <v>0</v>
      </c>
      <c r="CT26" s="15">
        <v>0</v>
      </c>
      <c r="CU26" s="18" t="str">
        <f t="shared" si="19"/>
        <v/>
      </c>
      <c r="CV26" s="13">
        <v>0</v>
      </c>
      <c r="CW26" s="13">
        <v>0</v>
      </c>
      <c r="CX26" s="13">
        <v>0</v>
      </c>
      <c r="CY26" s="14" t="str">
        <f t="shared" si="20"/>
        <v/>
      </c>
      <c r="CZ26" s="15">
        <v>0</v>
      </c>
      <c r="DA26" s="15">
        <v>0</v>
      </c>
      <c r="DB26" s="15">
        <v>0</v>
      </c>
      <c r="DC26" s="18" t="str">
        <f t="shared" si="21"/>
        <v/>
      </c>
      <c r="DD26" s="13">
        <v>0</v>
      </c>
      <c r="DE26" s="13">
        <v>0</v>
      </c>
      <c r="DF26" s="13">
        <v>0</v>
      </c>
      <c r="DG26" s="14" t="str">
        <f t="shared" si="22"/>
        <v/>
      </c>
      <c r="DH26" s="15">
        <v>0</v>
      </c>
      <c r="DI26" s="15">
        <v>0</v>
      </c>
      <c r="DJ26" s="15">
        <v>0</v>
      </c>
      <c r="DK26" s="18" t="str">
        <f t="shared" si="23"/>
        <v/>
      </c>
      <c r="DL26" s="13">
        <v>0</v>
      </c>
      <c r="DM26" s="13">
        <v>0</v>
      </c>
      <c r="DN26" s="13">
        <v>0</v>
      </c>
      <c r="DO26" s="18" t="str">
        <f t="shared" si="24"/>
        <v/>
      </c>
      <c r="DP26" s="19"/>
      <c r="DQ26" s="7"/>
      <c r="DR26" s="19"/>
      <c r="DS26" s="7" t="str">
        <f t="shared" si="25"/>
        <v/>
      </c>
      <c r="DT26" s="70"/>
      <c r="DU26" s="70"/>
      <c r="DV26" s="70"/>
      <c r="DW26" s="70"/>
      <c r="DX26" s="70"/>
      <c r="DY26" s="71"/>
      <c r="DZ26" s="70"/>
      <c r="EA26" s="70"/>
    </row>
    <row r="27" spans="1:131" x14ac:dyDescent="0.35">
      <c r="A27" s="16">
        <v>2022</v>
      </c>
      <c r="B27" s="16" t="s">
        <v>2</v>
      </c>
      <c r="C27" s="16" t="s">
        <v>7</v>
      </c>
      <c r="D27" s="16"/>
      <c r="E27" s="16" t="s">
        <v>4</v>
      </c>
      <c r="F27" s="16" t="s">
        <v>876</v>
      </c>
      <c r="G27" s="16"/>
      <c r="H27" s="16">
        <v>10208423</v>
      </c>
      <c r="I27" s="70" t="s">
        <v>208</v>
      </c>
      <c r="J27" s="70"/>
      <c r="K27" s="70" t="s">
        <v>196</v>
      </c>
      <c r="L27" s="16" t="s">
        <v>92</v>
      </c>
      <c r="M27" s="16" t="s">
        <v>17</v>
      </c>
      <c r="N27" s="70" t="s">
        <v>18</v>
      </c>
      <c r="O27" s="16" t="s">
        <v>16</v>
      </c>
      <c r="P27" s="16" t="s">
        <v>25</v>
      </c>
      <c r="Q27" s="16"/>
      <c r="R27" s="16" t="s">
        <v>27</v>
      </c>
      <c r="S27" s="16" t="s">
        <v>196</v>
      </c>
      <c r="T27" s="16" t="s">
        <v>95</v>
      </c>
      <c r="U27" s="71">
        <v>43830</v>
      </c>
      <c r="V27" s="70"/>
      <c r="W27" s="73">
        <v>98297.81</v>
      </c>
      <c r="X27" s="73">
        <v>0</v>
      </c>
      <c r="Y27" s="70" t="s">
        <v>147</v>
      </c>
      <c r="Z27" s="16" t="s">
        <v>27</v>
      </c>
      <c r="AA27" s="70" t="s">
        <v>27</v>
      </c>
      <c r="AB27" s="70"/>
      <c r="AC27" s="70"/>
      <c r="AD27" s="72"/>
      <c r="AE27" s="16">
        <v>2019</v>
      </c>
      <c r="AF27" s="16"/>
      <c r="AG27" s="70" t="s">
        <v>850</v>
      </c>
      <c r="AH27" s="74"/>
      <c r="AI27" s="16" t="s">
        <v>28</v>
      </c>
      <c r="AJ27" s="70" t="s">
        <v>182</v>
      </c>
      <c r="AK27" s="72"/>
      <c r="AL27" s="28">
        <v>0</v>
      </c>
      <c r="AM27" s="32" t="s">
        <v>620</v>
      </c>
      <c r="AN27" s="26">
        <f t="shared" si="0"/>
        <v>0</v>
      </c>
      <c r="AO27" s="26">
        <f t="shared" si="1"/>
        <v>0</v>
      </c>
      <c r="AP27" s="9">
        <v>0</v>
      </c>
      <c r="AQ27" s="8" t="s">
        <v>620</v>
      </c>
      <c r="AR27" s="10">
        <f t="shared" si="2"/>
        <v>0</v>
      </c>
      <c r="AS27" s="10">
        <f t="shared" si="3"/>
        <v>0</v>
      </c>
      <c r="AT27" s="11">
        <v>0</v>
      </c>
      <c r="AU27" s="11">
        <v>0</v>
      </c>
      <c r="AV27" s="11">
        <v>0</v>
      </c>
      <c r="AW27" s="5" t="str">
        <f t="shared" si="4"/>
        <v/>
      </c>
      <c r="AX27" s="5" t="str">
        <f t="shared" si="5"/>
        <v/>
      </c>
      <c r="AY27" s="25">
        <f t="shared" si="6"/>
        <v>0</v>
      </c>
      <c r="AZ27" s="5">
        <v>1.2456787869252142</v>
      </c>
      <c r="BA27" s="12">
        <v>0</v>
      </c>
      <c r="BB27" s="12">
        <f t="shared" si="7"/>
        <v>98.297809999999998</v>
      </c>
      <c r="BC27" s="6" t="str">
        <f t="shared" si="8"/>
        <v>check!</v>
      </c>
      <c r="BD27" s="12">
        <v>0</v>
      </c>
      <c r="BE27" s="12">
        <v>0</v>
      </c>
      <c r="BF27" s="6" t="str">
        <f t="shared" si="9"/>
        <v>no capex</v>
      </c>
      <c r="BG27" s="31"/>
      <c r="BH27" s="13">
        <v>0</v>
      </c>
      <c r="BI27" s="13">
        <v>0</v>
      </c>
      <c r="BJ27" s="13">
        <v>0</v>
      </c>
      <c r="BK27" s="14" t="str">
        <f t="shared" si="10"/>
        <v/>
      </c>
      <c r="BL27" s="15">
        <v>0</v>
      </c>
      <c r="BM27" s="15">
        <v>0</v>
      </c>
      <c r="BN27" s="15">
        <v>0</v>
      </c>
      <c r="BO27" s="17" t="str">
        <f t="shared" si="11"/>
        <v/>
      </c>
      <c r="BP27" s="13">
        <v>0</v>
      </c>
      <c r="BQ27" s="13">
        <v>0</v>
      </c>
      <c r="BR27" s="13">
        <v>0</v>
      </c>
      <c r="BS27" s="14" t="str">
        <f t="shared" si="12"/>
        <v/>
      </c>
      <c r="BT27" s="15">
        <v>0</v>
      </c>
      <c r="BU27" s="15">
        <v>0</v>
      </c>
      <c r="BV27" s="15">
        <v>0</v>
      </c>
      <c r="BW27" s="17" t="str">
        <f t="shared" si="13"/>
        <v/>
      </c>
      <c r="BX27" s="13">
        <v>0</v>
      </c>
      <c r="BY27" s="13">
        <v>0</v>
      </c>
      <c r="BZ27" s="13">
        <v>0</v>
      </c>
      <c r="CA27" s="14" t="str">
        <f t="shared" si="14"/>
        <v/>
      </c>
      <c r="CB27" s="15">
        <v>0</v>
      </c>
      <c r="CC27" s="15">
        <v>0</v>
      </c>
      <c r="CD27" s="15">
        <v>0</v>
      </c>
      <c r="CE27" s="17" t="str">
        <f t="shared" si="15"/>
        <v/>
      </c>
      <c r="CF27" s="13">
        <v>0</v>
      </c>
      <c r="CG27" s="13">
        <v>0</v>
      </c>
      <c r="CH27" s="13">
        <v>0</v>
      </c>
      <c r="CI27" s="14" t="str">
        <f t="shared" si="16"/>
        <v/>
      </c>
      <c r="CJ27" s="15">
        <v>0</v>
      </c>
      <c r="CK27" s="15">
        <v>0</v>
      </c>
      <c r="CL27" s="15">
        <v>0</v>
      </c>
      <c r="CM27" s="18" t="str">
        <f t="shared" si="17"/>
        <v/>
      </c>
      <c r="CN27" s="13">
        <v>0</v>
      </c>
      <c r="CO27" s="13">
        <v>0</v>
      </c>
      <c r="CP27" s="13">
        <v>0</v>
      </c>
      <c r="CQ27" s="18" t="str">
        <f t="shared" si="18"/>
        <v/>
      </c>
      <c r="CR27" s="15">
        <v>0</v>
      </c>
      <c r="CS27" s="15">
        <v>0</v>
      </c>
      <c r="CT27" s="15">
        <v>0</v>
      </c>
      <c r="CU27" s="18" t="str">
        <f t="shared" si="19"/>
        <v/>
      </c>
      <c r="CV27" s="13">
        <v>0</v>
      </c>
      <c r="CW27" s="13">
        <v>0</v>
      </c>
      <c r="CX27" s="13">
        <v>0</v>
      </c>
      <c r="CY27" s="14" t="str">
        <f t="shared" si="20"/>
        <v/>
      </c>
      <c r="CZ27" s="15">
        <v>0</v>
      </c>
      <c r="DA27" s="15">
        <v>0</v>
      </c>
      <c r="DB27" s="15">
        <v>0</v>
      </c>
      <c r="DC27" s="18" t="str">
        <f t="shared" si="21"/>
        <v/>
      </c>
      <c r="DD27" s="13">
        <v>0</v>
      </c>
      <c r="DE27" s="13">
        <v>0</v>
      </c>
      <c r="DF27" s="13">
        <v>0</v>
      </c>
      <c r="DG27" s="14" t="str">
        <f t="shared" si="22"/>
        <v/>
      </c>
      <c r="DH27" s="15">
        <v>0</v>
      </c>
      <c r="DI27" s="15">
        <v>0</v>
      </c>
      <c r="DJ27" s="15">
        <v>0</v>
      </c>
      <c r="DK27" s="18" t="str">
        <f t="shared" si="23"/>
        <v/>
      </c>
      <c r="DL27" s="13">
        <v>0</v>
      </c>
      <c r="DM27" s="13">
        <v>0</v>
      </c>
      <c r="DN27" s="13">
        <v>0</v>
      </c>
      <c r="DO27" s="18" t="str">
        <f t="shared" si="24"/>
        <v/>
      </c>
      <c r="DP27" s="19"/>
      <c r="DQ27" s="7"/>
      <c r="DR27" s="19"/>
      <c r="DS27" s="7" t="str">
        <f t="shared" si="25"/>
        <v/>
      </c>
      <c r="DT27" s="70"/>
      <c r="DU27" s="70"/>
      <c r="DV27" s="70"/>
      <c r="DW27" s="70"/>
      <c r="DX27" s="70"/>
      <c r="DY27" s="71"/>
      <c r="DZ27" s="70"/>
      <c r="EA27" s="70"/>
    </row>
    <row r="28" spans="1:131" x14ac:dyDescent="0.35">
      <c r="A28" s="16">
        <v>2022</v>
      </c>
      <c r="B28" s="16" t="s">
        <v>2</v>
      </c>
      <c r="C28" s="16" t="s">
        <v>7</v>
      </c>
      <c r="D28" s="16"/>
      <c r="E28" s="16" t="s">
        <v>4</v>
      </c>
      <c r="F28" s="16" t="s">
        <v>876</v>
      </c>
      <c r="G28" s="16"/>
      <c r="H28" s="16">
        <v>10208431</v>
      </c>
      <c r="I28" s="70" t="s">
        <v>176</v>
      </c>
      <c r="J28" s="70"/>
      <c r="K28" s="70" t="s">
        <v>174</v>
      </c>
      <c r="L28" s="16" t="s">
        <v>92</v>
      </c>
      <c r="M28" s="16" t="s">
        <v>13</v>
      </c>
      <c r="N28" s="70" t="s">
        <v>15</v>
      </c>
      <c r="O28" s="16" t="s">
        <v>16</v>
      </c>
      <c r="P28" s="16" t="s">
        <v>31</v>
      </c>
      <c r="Q28" s="16" t="s">
        <v>42</v>
      </c>
      <c r="R28" s="16" t="s">
        <v>27</v>
      </c>
      <c r="S28" s="16" t="s">
        <v>174</v>
      </c>
      <c r="T28" s="16" t="s">
        <v>95</v>
      </c>
      <c r="U28" s="71">
        <v>43872</v>
      </c>
      <c r="V28" s="70"/>
      <c r="W28" s="73">
        <v>60963.904755290554</v>
      </c>
      <c r="X28" s="73">
        <v>0</v>
      </c>
      <c r="Y28" s="70" t="s">
        <v>147</v>
      </c>
      <c r="Z28" s="16" t="s">
        <v>27</v>
      </c>
      <c r="AA28" s="70" t="s">
        <v>27</v>
      </c>
      <c r="AB28" s="70"/>
      <c r="AC28" s="70"/>
      <c r="AD28" s="72"/>
      <c r="AE28" s="16">
        <v>2020</v>
      </c>
      <c r="AF28" s="16"/>
      <c r="AG28" s="70" t="s">
        <v>849</v>
      </c>
      <c r="AH28" s="74"/>
      <c r="AI28" s="16" t="s">
        <v>28</v>
      </c>
      <c r="AJ28" s="70" t="s">
        <v>175</v>
      </c>
      <c r="AK28" s="72"/>
      <c r="AL28" s="28">
        <v>0</v>
      </c>
      <c r="AM28" s="32" t="s">
        <v>620</v>
      </c>
      <c r="AN28" s="26">
        <f t="shared" si="0"/>
        <v>0</v>
      </c>
      <c r="AO28" s="26">
        <f t="shared" si="1"/>
        <v>0</v>
      </c>
      <c r="AP28" s="9">
        <v>0</v>
      </c>
      <c r="AQ28" s="8" t="s">
        <v>620</v>
      </c>
      <c r="AR28" s="10">
        <f t="shared" si="2"/>
        <v>0</v>
      </c>
      <c r="AS28" s="10">
        <f t="shared" si="3"/>
        <v>0</v>
      </c>
      <c r="AT28" s="11">
        <v>0</v>
      </c>
      <c r="AU28" s="11">
        <v>0</v>
      </c>
      <c r="AV28" s="11">
        <v>0</v>
      </c>
      <c r="AW28" s="5" t="str">
        <f t="shared" si="4"/>
        <v/>
      </c>
      <c r="AX28" s="5" t="str">
        <f t="shared" si="5"/>
        <v/>
      </c>
      <c r="AY28" s="25">
        <f t="shared" si="6"/>
        <v>0</v>
      </c>
      <c r="AZ28" s="5">
        <v>0.98253622562254073</v>
      </c>
      <c r="BA28" s="12">
        <v>0</v>
      </c>
      <c r="BB28" s="12">
        <f t="shared" si="7"/>
        <v>60.963904755290557</v>
      </c>
      <c r="BC28" s="6" t="str">
        <f t="shared" si="8"/>
        <v>check!</v>
      </c>
      <c r="BD28" s="12">
        <v>0</v>
      </c>
      <c r="BE28" s="12">
        <v>0</v>
      </c>
      <c r="BF28" s="6" t="str">
        <f t="shared" si="9"/>
        <v>no capex</v>
      </c>
      <c r="BG28" s="31"/>
      <c r="BH28" s="35">
        <v>0</v>
      </c>
      <c r="BI28" s="35">
        <v>0</v>
      </c>
      <c r="BJ28" s="13">
        <v>0</v>
      </c>
      <c r="BK28" s="14" t="str">
        <f t="shared" si="10"/>
        <v/>
      </c>
      <c r="BL28" s="15">
        <v>0</v>
      </c>
      <c r="BM28" s="15">
        <v>0</v>
      </c>
      <c r="BN28" s="15">
        <v>0</v>
      </c>
      <c r="BO28" s="17" t="str">
        <f t="shared" si="11"/>
        <v/>
      </c>
      <c r="BP28" s="13">
        <v>0</v>
      </c>
      <c r="BQ28" s="13">
        <v>0</v>
      </c>
      <c r="BR28" s="13">
        <v>0</v>
      </c>
      <c r="BS28" s="14" t="str">
        <f t="shared" si="12"/>
        <v/>
      </c>
      <c r="BT28" s="15">
        <v>0</v>
      </c>
      <c r="BU28" s="15">
        <v>0</v>
      </c>
      <c r="BV28" s="15">
        <v>0</v>
      </c>
      <c r="BW28" s="17" t="str">
        <f t="shared" si="13"/>
        <v/>
      </c>
      <c r="BX28" s="13">
        <v>0</v>
      </c>
      <c r="BY28" s="13">
        <v>0</v>
      </c>
      <c r="BZ28" s="13">
        <v>0</v>
      </c>
      <c r="CA28" s="14" t="str">
        <f t="shared" si="14"/>
        <v/>
      </c>
      <c r="CB28" s="15">
        <v>0</v>
      </c>
      <c r="CC28" s="15">
        <v>0</v>
      </c>
      <c r="CD28" s="15">
        <v>0</v>
      </c>
      <c r="CE28" s="17" t="str">
        <f t="shared" si="15"/>
        <v/>
      </c>
      <c r="CF28" s="13">
        <v>0</v>
      </c>
      <c r="CG28" s="13">
        <v>0</v>
      </c>
      <c r="CH28" s="13">
        <v>0</v>
      </c>
      <c r="CI28" s="14" t="str">
        <f t="shared" si="16"/>
        <v/>
      </c>
      <c r="CJ28" s="15">
        <v>0</v>
      </c>
      <c r="CK28" s="15">
        <v>0</v>
      </c>
      <c r="CL28" s="15">
        <v>0</v>
      </c>
      <c r="CM28" s="18" t="str">
        <f t="shared" si="17"/>
        <v/>
      </c>
      <c r="CN28" s="13">
        <v>0</v>
      </c>
      <c r="CO28" s="13">
        <v>0</v>
      </c>
      <c r="CP28" s="13">
        <v>0</v>
      </c>
      <c r="CQ28" s="18" t="str">
        <f t="shared" si="18"/>
        <v/>
      </c>
      <c r="CR28" s="15">
        <v>0</v>
      </c>
      <c r="CS28" s="15">
        <v>0</v>
      </c>
      <c r="CT28" s="15">
        <v>0</v>
      </c>
      <c r="CU28" s="18" t="str">
        <f t="shared" si="19"/>
        <v/>
      </c>
      <c r="CV28" s="13">
        <v>0</v>
      </c>
      <c r="CW28" s="13">
        <v>0</v>
      </c>
      <c r="CX28" s="13">
        <v>0</v>
      </c>
      <c r="CY28" s="14" t="str">
        <f t="shared" si="20"/>
        <v/>
      </c>
      <c r="CZ28" s="15">
        <v>0</v>
      </c>
      <c r="DA28" s="15">
        <v>0</v>
      </c>
      <c r="DB28" s="15">
        <v>0</v>
      </c>
      <c r="DC28" s="18" t="str">
        <f t="shared" si="21"/>
        <v/>
      </c>
      <c r="DD28" s="13">
        <v>0</v>
      </c>
      <c r="DE28" s="13">
        <v>0</v>
      </c>
      <c r="DF28" s="13">
        <v>0</v>
      </c>
      <c r="DG28" s="14" t="str">
        <f t="shared" si="22"/>
        <v/>
      </c>
      <c r="DH28" s="15">
        <v>0</v>
      </c>
      <c r="DI28" s="15">
        <v>0</v>
      </c>
      <c r="DJ28" s="15">
        <v>0</v>
      </c>
      <c r="DK28" s="18" t="str">
        <f t="shared" si="23"/>
        <v/>
      </c>
      <c r="DL28" s="13">
        <v>0</v>
      </c>
      <c r="DM28" s="13">
        <v>0</v>
      </c>
      <c r="DN28" s="13">
        <v>0</v>
      </c>
      <c r="DO28" s="18" t="str">
        <f t="shared" si="24"/>
        <v/>
      </c>
      <c r="DP28" s="19"/>
      <c r="DQ28" s="7"/>
      <c r="DR28" s="19"/>
      <c r="DS28" s="7" t="str">
        <f t="shared" si="25"/>
        <v/>
      </c>
      <c r="DT28" s="70"/>
      <c r="DU28" s="70"/>
      <c r="DV28" s="70"/>
      <c r="DW28" s="70"/>
      <c r="DX28" s="70"/>
      <c r="DY28" s="71"/>
      <c r="DZ28" s="70"/>
      <c r="EA28" s="70"/>
    </row>
    <row r="29" spans="1:131" x14ac:dyDescent="0.35">
      <c r="A29" s="16">
        <v>2022</v>
      </c>
      <c r="B29" s="16" t="s">
        <v>1</v>
      </c>
      <c r="C29" s="16" t="s">
        <v>7</v>
      </c>
      <c r="D29" s="16"/>
      <c r="E29" s="16" t="s">
        <v>4</v>
      </c>
      <c r="F29" s="16" t="s">
        <v>876</v>
      </c>
      <c r="G29" s="16"/>
      <c r="H29" s="16">
        <v>10208434</v>
      </c>
      <c r="I29" s="70" t="s">
        <v>347</v>
      </c>
      <c r="J29" s="70"/>
      <c r="K29" s="70" t="s">
        <v>346</v>
      </c>
      <c r="L29" s="16" t="s">
        <v>92</v>
      </c>
      <c r="M29" s="16" t="s">
        <v>13</v>
      </c>
      <c r="N29" s="70" t="s">
        <v>45</v>
      </c>
      <c r="O29" s="16" t="s">
        <v>16</v>
      </c>
      <c r="P29" s="16" t="s">
        <v>31</v>
      </c>
      <c r="Q29" s="16" t="s">
        <v>41</v>
      </c>
      <c r="R29" s="16" t="s">
        <v>27</v>
      </c>
      <c r="S29" s="16" t="s">
        <v>346</v>
      </c>
      <c r="T29" s="16" t="s">
        <v>95</v>
      </c>
      <c r="U29" s="71">
        <v>44152</v>
      </c>
      <c r="V29" s="70"/>
      <c r="W29" s="73">
        <v>303209.39889999997</v>
      </c>
      <c r="X29" s="73">
        <v>0</v>
      </c>
      <c r="Y29" s="70" t="s">
        <v>147</v>
      </c>
      <c r="Z29" s="16" t="s">
        <v>28</v>
      </c>
      <c r="AA29" s="70"/>
      <c r="AB29" s="70"/>
      <c r="AC29" s="70"/>
      <c r="AD29" s="72"/>
      <c r="AE29" s="16">
        <v>2020</v>
      </c>
      <c r="AF29" s="16"/>
      <c r="AG29" s="70" t="s">
        <v>848</v>
      </c>
      <c r="AH29" s="74"/>
      <c r="AI29" s="16" t="s">
        <v>28</v>
      </c>
      <c r="AJ29" s="70" t="s">
        <v>158</v>
      </c>
      <c r="AK29" s="72"/>
      <c r="AL29" s="28">
        <v>0</v>
      </c>
      <c r="AM29" s="32" t="s">
        <v>620</v>
      </c>
      <c r="AN29" s="26">
        <f t="shared" si="0"/>
        <v>0</v>
      </c>
      <c r="AO29" s="26">
        <f t="shared" si="1"/>
        <v>0</v>
      </c>
      <c r="AP29" s="9">
        <v>0</v>
      </c>
      <c r="AQ29" s="8" t="s">
        <v>620</v>
      </c>
      <c r="AR29" s="10">
        <f t="shared" si="2"/>
        <v>0</v>
      </c>
      <c r="AS29" s="10">
        <f t="shared" si="3"/>
        <v>0</v>
      </c>
      <c r="AT29" s="11">
        <v>0</v>
      </c>
      <c r="AU29" s="11">
        <v>0</v>
      </c>
      <c r="AV29" s="11">
        <v>0</v>
      </c>
      <c r="AW29" s="5" t="str">
        <f t="shared" si="4"/>
        <v/>
      </c>
      <c r="AX29" s="5" t="str">
        <f t="shared" si="5"/>
        <v/>
      </c>
      <c r="AY29" s="25">
        <f t="shared" si="6"/>
        <v>0</v>
      </c>
      <c r="AZ29" s="5"/>
      <c r="BA29" s="12">
        <v>0</v>
      </c>
      <c r="BB29" s="12">
        <f t="shared" si="7"/>
        <v>303.2093989</v>
      </c>
      <c r="BC29" s="6" t="str">
        <f t="shared" si="8"/>
        <v>check!</v>
      </c>
      <c r="BD29" s="12">
        <v>0</v>
      </c>
      <c r="BE29" s="12">
        <v>0</v>
      </c>
      <c r="BF29" s="6" t="str">
        <f t="shared" si="9"/>
        <v>no capex</v>
      </c>
      <c r="BG29" s="31"/>
      <c r="BH29" s="13">
        <v>0</v>
      </c>
      <c r="BI29" s="13">
        <v>0</v>
      </c>
      <c r="BJ29" s="13">
        <v>0</v>
      </c>
      <c r="BK29" s="14" t="str">
        <f t="shared" si="10"/>
        <v/>
      </c>
      <c r="BL29" s="15">
        <v>0</v>
      </c>
      <c r="BM29" s="15">
        <v>0</v>
      </c>
      <c r="BN29" s="15">
        <v>0</v>
      </c>
      <c r="BO29" s="17" t="str">
        <f t="shared" si="11"/>
        <v/>
      </c>
      <c r="BP29" s="13">
        <v>0</v>
      </c>
      <c r="BQ29" s="13">
        <v>0</v>
      </c>
      <c r="BR29" s="13">
        <v>0</v>
      </c>
      <c r="BS29" s="14" t="str">
        <f t="shared" si="12"/>
        <v/>
      </c>
      <c r="BT29" s="15">
        <v>0</v>
      </c>
      <c r="BU29" s="15">
        <v>0</v>
      </c>
      <c r="BV29" s="15">
        <v>0</v>
      </c>
      <c r="BW29" s="17" t="str">
        <f t="shared" si="13"/>
        <v/>
      </c>
      <c r="BX29" s="13">
        <v>0</v>
      </c>
      <c r="BY29" s="13">
        <v>0</v>
      </c>
      <c r="BZ29" s="13">
        <v>0</v>
      </c>
      <c r="CA29" s="14" t="str">
        <f t="shared" si="14"/>
        <v/>
      </c>
      <c r="CB29" s="15">
        <v>0</v>
      </c>
      <c r="CC29" s="15">
        <v>0</v>
      </c>
      <c r="CD29" s="15">
        <v>0</v>
      </c>
      <c r="CE29" s="17" t="str">
        <f t="shared" si="15"/>
        <v/>
      </c>
      <c r="CF29" s="13">
        <v>0</v>
      </c>
      <c r="CG29" s="13">
        <v>0</v>
      </c>
      <c r="CH29" s="13">
        <v>0</v>
      </c>
      <c r="CI29" s="14" t="str">
        <f t="shared" si="16"/>
        <v/>
      </c>
      <c r="CJ29" s="15">
        <v>0</v>
      </c>
      <c r="CK29" s="15">
        <v>0</v>
      </c>
      <c r="CL29" s="15">
        <v>0</v>
      </c>
      <c r="CM29" s="18" t="str">
        <f t="shared" si="17"/>
        <v/>
      </c>
      <c r="CN29" s="13">
        <v>0</v>
      </c>
      <c r="CO29" s="13">
        <v>0</v>
      </c>
      <c r="CP29" s="13">
        <v>0</v>
      </c>
      <c r="CQ29" s="18" t="str">
        <f t="shared" si="18"/>
        <v/>
      </c>
      <c r="CR29" s="15">
        <v>0</v>
      </c>
      <c r="CS29" s="15">
        <v>0</v>
      </c>
      <c r="CT29" s="15">
        <v>0</v>
      </c>
      <c r="CU29" s="18" t="str">
        <f t="shared" si="19"/>
        <v/>
      </c>
      <c r="CV29" s="13">
        <v>0</v>
      </c>
      <c r="CW29" s="13">
        <v>0</v>
      </c>
      <c r="CX29" s="13">
        <v>0</v>
      </c>
      <c r="CY29" s="14" t="str">
        <f t="shared" si="20"/>
        <v/>
      </c>
      <c r="CZ29" s="15">
        <v>0</v>
      </c>
      <c r="DA29" s="15">
        <v>0</v>
      </c>
      <c r="DB29" s="15">
        <v>0</v>
      </c>
      <c r="DC29" s="18" t="str">
        <f t="shared" si="21"/>
        <v/>
      </c>
      <c r="DD29" s="13">
        <v>0</v>
      </c>
      <c r="DE29" s="13">
        <v>0</v>
      </c>
      <c r="DF29" s="13">
        <v>0</v>
      </c>
      <c r="DG29" s="14" t="str">
        <f t="shared" si="22"/>
        <v/>
      </c>
      <c r="DH29" s="15">
        <v>0</v>
      </c>
      <c r="DI29" s="15">
        <v>0</v>
      </c>
      <c r="DJ29" s="15">
        <v>0</v>
      </c>
      <c r="DK29" s="18" t="str">
        <f t="shared" si="23"/>
        <v/>
      </c>
      <c r="DL29" s="13">
        <v>0</v>
      </c>
      <c r="DM29" s="13">
        <v>0</v>
      </c>
      <c r="DN29" s="13">
        <v>0</v>
      </c>
      <c r="DO29" s="18" t="str">
        <f t="shared" si="24"/>
        <v/>
      </c>
      <c r="DP29" s="19"/>
      <c r="DQ29" s="7" t="e">
        <f>IF(AND(BB29/BA29&gt;1.05, ((BB29-BA29)/VLOOKUP(E29,#REF!,2,0))&gt;10),"YES","")</f>
        <v>#DIV/0!</v>
      </c>
      <c r="DR29" s="19"/>
      <c r="DS29" s="7" t="str">
        <f t="shared" si="25"/>
        <v/>
      </c>
      <c r="DT29" s="70"/>
      <c r="DU29" s="70"/>
      <c r="DV29" s="70"/>
      <c r="DW29" s="70"/>
      <c r="DX29" s="70"/>
      <c r="DY29" s="71"/>
      <c r="DZ29" s="70"/>
      <c r="EA29" s="70"/>
    </row>
    <row r="30" spans="1:131" x14ac:dyDescent="0.35">
      <c r="A30" s="16">
        <v>2022</v>
      </c>
      <c r="B30" s="16" t="s">
        <v>2</v>
      </c>
      <c r="C30" s="16" t="s">
        <v>7</v>
      </c>
      <c r="D30" s="16"/>
      <c r="E30" s="16" t="s">
        <v>4</v>
      </c>
      <c r="F30" s="16" t="s">
        <v>876</v>
      </c>
      <c r="G30" s="16"/>
      <c r="H30" s="16">
        <v>10208435</v>
      </c>
      <c r="I30" s="70" t="s">
        <v>206</v>
      </c>
      <c r="J30" s="70"/>
      <c r="K30" s="70" t="s">
        <v>196</v>
      </c>
      <c r="L30" s="16" t="s">
        <v>92</v>
      </c>
      <c r="M30" s="16" t="s">
        <v>17</v>
      </c>
      <c r="N30" s="70" t="s">
        <v>18</v>
      </c>
      <c r="O30" s="16" t="s">
        <v>16</v>
      </c>
      <c r="P30" s="16" t="s">
        <v>25</v>
      </c>
      <c r="Q30" s="16"/>
      <c r="R30" s="16" t="s">
        <v>27</v>
      </c>
      <c r="S30" s="16" t="s">
        <v>196</v>
      </c>
      <c r="T30" s="16" t="s">
        <v>95</v>
      </c>
      <c r="U30" s="71">
        <v>43830</v>
      </c>
      <c r="V30" s="70"/>
      <c r="W30" s="73">
        <v>130401.23000000001</v>
      </c>
      <c r="X30" s="73">
        <v>0</v>
      </c>
      <c r="Y30" s="70" t="s">
        <v>147</v>
      </c>
      <c r="Z30" s="16" t="s">
        <v>27</v>
      </c>
      <c r="AA30" s="70" t="s">
        <v>27</v>
      </c>
      <c r="AB30" s="70"/>
      <c r="AC30" s="70"/>
      <c r="AD30" s="72"/>
      <c r="AE30" s="16">
        <v>2019</v>
      </c>
      <c r="AF30" s="16"/>
      <c r="AG30" s="70" t="s">
        <v>847</v>
      </c>
      <c r="AH30" s="74"/>
      <c r="AI30" s="16" t="s">
        <v>28</v>
      </c>
      <c r="AJ30" s="70" t="s">
        <v>182</v>
      </c>
      <c r="AK30" s="72"/>
      <c r="AL30" s="28">
        <v>0</v>
      </c>
      <c r="AM30" s="32" t="s">
        <v>620</v>
      </c>
      <c r="AN30" s="26">
        <f t="shared" si="0"/>
        <v>0</v>
      </c>
      <c r="AO30" s="26">
        <f t="shared" si="1"/>
        <v>0</v>
      </c>
      <c r="AP30" s="9">
        <v>0</v>
      </c>
      <c r="AQ30" s="8" t="s">
        <v>620</v>
      </c>
      <c r="AR30" s="10">
        <f t="shared" si="2"/>
        <v>0</v>
      </c>
      <c r="AS30" s="10">
        <f t="shared" si="3"/>
        <v>0</v>
      </c>
      <c r="AT30" s="11">
        <v>0</v>
      </c>
      <c r="AU30" s="11">
        <v>0</v>
      </c>
      <c r="AV30" s="11">
        <v>0</v>
      </c>
      <c r="AW30" s="5" t="str">
        <f t="shared" si="4"/>
        <v/>
      </c>
      <c r="AX30" s="5" t="str">
        <f t="shared" si="5"/>
        <v/>
      </c>
      <c r="AY30" s="25">
        <f t="shared" si="6"/>
        <v>0</v>
      </c>
      <c r="AZ30" s="5">
        <v>0.82382671066350421</v>
      </c>
      <c r="BA30" s="12">
        <v>0</v>
      </c>
      <c r="BB30" s="12">
        <f t="shared" si="7"/>
        <v>130.40123</v>
      </c>
      <c r="BC30" s="6" t="str">
        <f t="shared" si="8"/>
        <v>check!</v>
      </c>
      <c r="BD30" s="12">
        <v>0</v>
      </c>
      <c r="BE30" s="12">
        <v>0</v>
      </c>
      <c r="BF30" s="6" t="str">
        <f t="shared" si="9"/>
        <v>no capex</v>
      </c>
      <c r="BG30" s="31"/>
      <c r="BH30" s="13">
        <v>0</v>
      </c>
      <c r="BI30" s="13">
        <v>0</v>
      </c>
      <c r="BJ30" s="13">
        <v>0</v>
      </c>
      <c r="BK30" s="14" t="str">
        <f t="shared" si="10"/>
        <v/>
      </c>
      <c r="BL30" s="15">
        <v>0</v>
      </c>
      <c r="BM30" s="15">
        <v>0</v>
      </c>
      <c r="BN30" s="15">
        <v>0</v>
      </c>
      <c r="BO30" s="17" t="str">
        <f t="shared" si="11"/>
        <v/>
      </c>
      <c r="BP30" s="13">
        <v>0</v>
      </c>
      <c r="BQ30" s="13">
        <v>0</v>
      </c>
      <c r="BR30" s="13">
        <v>0</v>
      </c>
      <c r="BS30" s="14" t="str">
        <f t="shared" si="12"/>
        <v/>
      </c>
      <c r="BT30" s="15">
        <v>0</v>
      </c>
      <c r="BU30" s="15">
        <v>0</v>
      </c>
      <c r="BV30" s="15">
        <v>0</v>
      </c>
      <c r="BW30" s="17" t="str">
        <f t="shared" si="13"/>
        <v/>
      </c>
      <c r="BX30" s="13">
        <v>0</v>
      </c>
      <c r="BY30" s="13">
        <v>0</v>
      </c>
      <c r="BZ30" s="13">
        <v>0</v>
      </c>
      <c r="CA30" s="14" t="str">
        <f t="shared" si="14"/>
        <v/>
      </c>
      <c r="CB30" s="15">
        <v>0</v>
      </c>
      <c r="CC30" s="15">
        <v>0</v>
      </c>
      <c r="CD30" s="15">
        <v>0</v>
      </c>
      <c r="CE30" s="17" t="str">
        <f t="shared" si="15"/>
        <v/>
      </c>
      <c r="CF30" s="13">
        <v>0</v>
      </c>
      <c r="CG30" s="13">
        <v>0</v>
      </c>
      <c r="CH30" s="13">
        <v>0</v>
      </c>
      <c r="CI30" s="14" t="str">
        <f t="shared" si="16"/>
        <v/>
      </c>
      <c r="CJ30" s="15">
        <v>0</v>
      </c>
      <c r="CK30" s="15">
        <v>0</v>
      </c>
      <c r="CL30" s="15">
        <v>0</v>
      </c>
      <c r="CM30" s="18" t="str">
        <f t="shared" si="17"/>
        <v/>
      </c>
      <c r="CN30" s="13">
        <v>0</v>
      </c>
      <c r="CO30" s="13">
        <v>0</v>
      </c>
      <c r="CP30" s="13">
        <v>0</v>
      </c>
      <c r="CQ30" s="18" t="str">
        <f t="shared" si="18"/>
        <v/>
      </c>
      <c r="CR30" s="15">
        <v>0</v>
      </c>
      <c r="CS30" s="15">
        <v>0</v>
      </c>
      <c r="CT30" s="15">
        <v>0</v>
      </c>
      <c r="CU30" s="18" t="str">
        <f t="shared" si="19"/>
        <v/>
      </c>
      <c r="CV30" s="13">
        <v>0</v>
      </c>
      <c r="CW30" s="13">
        <v>0</v>
      </c>
      <c r="CX30" s="13">
        <v>0</v>
      </c>
      <c r="CY30" s="14" t="str">
        <f t="shared" si="20"/>
        <v/>
      </c>
      <c r="CZ30" s="15">
        <v>0</v>
      </c>
      <c r="DA30" s="15">
        <v>0</v>
      </c>
      <c r="DB30" s="15">
        <v>0</v>
      </c>
      <c r="DC30" s="18" t="str">
        <f t="shared" si="21"/>
        <v/>
      </c>
      <c r="DD30" s="13">
        <v>0</v>
      </c>
      <c r="DE30" s="13">
        <v>0</v>
      </c>
      <c r="DF30" s="13">
        <v>0</v>
      </c>
      <c r="DG30" s="14" t="str">
        <f t="shared" si="22"/>
        <v/>
      </c>
      <c r="DH30" s="15">
        <v>0</v>
      </c>
      <c r="DI30" s="15">
        <v>0</v>
      </c>
      <c r="DJ30" s="15">
        <v>0</v>
      </c>
      <c r="DK30" s="18" t="str">
        <f t="shared" si="23"/>
        <v/>
      </c>
      <c r="DL30" s="13">
        <v>0</v>
      </c>
      <c r="DM30" s="13">
        <v>0</v>
      </c>
      <c r="DN30" s="13">
        <v>0</v>
      </c>
      <c r="DO30" s="18" t="str">
        <f t="shared" si="24"/>
        <v/>
      </c>
      <c r="DP30" s="19"/>
      <c r="DQ30" s="7"/>
      <c r="DR30" s="19"/>
      <c r="DS30" s="7" t="str">
        <f t="shared" si="25"/>
        <v/>
      </c>
      <c r="DT30" s="70" t="s">
        <v>28</v>
      </c>
      <c r="DU30" s="70" t="s">
        <v>90</v>
      </c>
      <c r="DV30" s="70" t="s">
        <v>198</v>
      </c>
      <c r="DW30" s="70" t="s">
        <v>28</v>
      </c>
      <c r="DX30" s="70"/>
      <c r="DY30" s="71"/>
      <c r="DZ30" s="70"/>
      <c r="EA30" s="70"/>
    </row>
    <row r="31" spans="1:131" x14ac:dyDescent="0.35">
      <c r="A31" s="16">
        <v>2022</v>
      </c>
      <c r="B31" s="16" t="s">
        <v>1</v>
      </c>
      <c r="C31" s="16" t="s">
        <v>7</v>
      </c>
      <c r="D31" s="16"/>
      <c r="E31" s="16" t="s">
        <v>4</v>
      </c>
      <c r="F31" s="16" t="s">
        <v>876</v>
      </c>
      <c r="G31" s="16"/>
      <c r="H31" s="16">
        <v>10208460</v>
      </c>
      <c r="I31" s="70" t="s">
        <v>281</v>
      </c>
      <c r="J31" s="70"/>
      <c r="K31" s="70" t="s">
        <v>146</v>
      </c>
      <c r="L31" s="16" t="s">
        <v>92</v>
      </c>
      <c r="M31" s="16" t="s">
        <v>13</v>
      </c>
      <c r="N31" s="70" t="s">
        <v>14</v>
      </c>
      <c r="O31" s="16" t="s">
        <v>16</v>
      </c>
      <c r="P31" s="16" t="s">
        <v>31</v>
      </c>
      <c r="Q31" s="16" t="s">
        <v>43</v>
      </c>
      <c r="R31" s="16" t="s">
        <v>27</v>
      </c>
      <c r="S31" s="16" t="s">
        <v>282</v>
      </c>
      <c r="T31" s="16" t="s">
        <v>95</v>
      </c>
      <c r="U31" s="71">
        <v>44357</v>
      </c>
      <c r="V31" s="70"/>
      <c r="W31" s="73">
        <v>2794498.6700000004</v>
      </c>
      <c r="X31" s="73">
        <v>0</v>
      </c>
      <c r="Y31" s="70" t="s">
        <v>147</v>
      </c>
      <c r="Z31" s="16" t="s">
        <v>28</v>
      </c>
      <c r="AA31" s="70"/>
      <c r="AB31" s="70"/>
      <c r="AC31" s="70"/>
      <c r="AD31" s="72"/>
      <c r="AE31" s="16">
        <v>2021</v>
      </c>
      <c r="AF31" s="16"/>
      <c r="AG31" s="70" t="s">
        <v>846</v>
      </c>
      <c r="AH31" s="74"/>
      <c r="AI31" s="16" t="s">
        <v>28</v>
      </c>
      <c r="AJ31" s="70" t="s">
        <v>148</v>
      </c>
      <c r="AK31" s="72"/>
      <c r="AL31" s="28">
        <v>0</v>
      </c>
      <c r="AM31" s="32" t="s">
        <v>620</v>
      </c>
      <c r="AN31" s="26">
        <f t="shared" si="0"/>
        <v>0</v>
      </c>
      <c r="AO31" s="26">
        <f t="shared" si="1"/>
        <v>0</v>
      </c>
      <c r="AP31" s="9">
        <v>0</v>
      </c>
      <c r="AQ31" s="8" t="s">
        <v>620</v>
      </c>
      <c r="AR31" s="10">
        <f t="shared" si="2"/>
        <v>0</v>
      </c>
      <c r="AS31" s="10">
        <f t="shared" si="3"/>
        <v>0</v>
      </c>
      <c r="AT31" s="11">
        <v>0</v>
      </c>
      <c r="AU31" s="11">
        <v>0</v>
      </c>
      <c r="AV31" s="11">
        <v>0</v>
      </c>
      <c r="AW31" s="5" t="str">
        <f t="shared" si="4"/>
        <v/>
      </c>
      <c r="AX31" s="5" t="str">
        <f t="shared" si="5"/>
        <v/>
      </c>
      <c r="AY31" s="25">
        <f t="shared" si="6"/>
        <v>0</v>
      </c>
      <c r="AZ31" s="5"/>
      <c r="BA31" s="12">
        <v>0</v>
      </c>
      <c r="BB31" s="12">
        <f t="shared" si="7"/>
        <v>2794.4986700000004</v>
      </c>
      <c r="BC31" s="6" t="str">
        <f t="shared" si="8"/>
        <v>check!</v>
      </c>
      <c r="BD31" s="12">
        <v>0</v>
      </c>
      <c r="BE31" s="12">
        <v>0</v>
      </c>
      <c r="BF31" s="6" t="str">
        <f t="shared" si="9"/>
        <v>no capex</v>
      </c>
      <c r="BG31" s="31"/>
      <c r="BH31" s="13">
        <v>0</v>
      </c>
      <c r="BI31" s="13">
        <v>0</v>
      </c>
      <c r="BJ31" s="13">
        <v>0</v>
      </c>
      <c r="BK31" s="14" t="str">
        <f t="shared" si="10"/>
        <v/>
      </c>
      <c r="BL31" s="15">
        <v>0</v>
      </c>
      <c r="BM31" s="15">
        <v>0</v>
      </c>
      <c r="BN31" s="15">
        <v>0</v>
      </c>
      <c r="BO31" s="17" t="str">
        <f t="shared" si="11"/>
        <v/>
      </c>
      <c r="BP31" s="13">
        <v>0</v>
      </c>
      <c r="BQ31" s="13">
        <v>0</v>
      </c>
      <c r="BR31" s="13">
        <v>0</v>
      </c>
      <c r="BS31" s="14" t="str">
        <f t="shared" si="12"/>
        <v/>
      </c>
      <c r="BT31" s="15">
        <v>0</v>
      </c>
      <c r="BU31" s="15">
        <v>0</v>
      </c>
      <c r="BV31" s="15">
        <v>0</v>
      </c>
      <c r="BW31" s="17" t="str">
        <f t="shared" si="13"/>
        <v/>
      </c>
      <c r="BX31" s="13">
        <v>0</v>
      </c>
      <c r="BY31" s="13">
        <v>0</v>
      </c>
      <c r="BZ31" s="13">
        <v>0</v>
      </c>
      <c r="CA31" s="14" t="str">
        <f t="shared" si="14"/>
        <v/>
      </c>
      <c r="CB31" s="15">
        <v>0</v>
      </c>
      <c r="CC31" s="15">
        <v>0</v>
      </c>
      <c r="CD31" s="15">
        <v>0</v>
      </c>
      <c r="CE31" s="17" t="str">
        <f t="shared" si="15"/>
        <v/>
      </c>
      <c r="CF31" s="13">
        <v>0</v>
      </c>
      <c r="CG31" s="13">
        <v>0</v>
      </c>
      <c r="CH31" s="13">
        <v>0</v>
      </c>
      <c r="CI31" s="14" t="str">
        <f t="shared" si="16"/>
        <v/>
      </c>
      <c r="CJ31" s="15">
        <v>0</v>
      </c>
      <c r="CK31" s="15">
        <v>0</v>
      </c>
      <c r="CL31" s="15">
        <v>0</v>
      </c>
      <c r="CM31" s="18" t="str">
        <f t="shared" si="17"/>
        <v/>
      </c>
      <c r="CN31" s="13">
        <v>0</v>
      </c>
      <c r="CO31" s="13">
        <v>0</v>
      </c>
      <c r="CP31" s="13">
        <v>0</v>
      </c>
      <c r="CQ31" s="18" t="str">
        <f t="shared" si="18"/>
        <v/>
      </c>
      <c r="CR31" s="15">
        <v>0</v>
      </c>
      <c r="CS31" s="15">
        <v>0</v>
      </c>
      <c r="CT31" s="15">
        <v>0</v>
      </c>
      <c r="CU31" s="18" t="str">
        <f t="shared" si="19"/>
        <v/>
      </c>
      <c r="CV31" s="13">
        <v>0</v>
      </c>
      <c r="CW31" s="13">
        <v>0</v>
      </c>
      <c r="CX31" s="13">
        <v>0</v>
      </c>
      <c r="CY31" s="14" t="str">
        <f t="shared" si="20"/>
        <v/>
      </c>
      <c r="CZ31" s="15">
        <v>0</v>
      </c>
      <c r="DA31" s="15">
        <v>0</v>
      </c>
      <c r="DB31" s="15">
        <v>0</v>
      </c>
      <c r="DC31" s="18" t="str">
        <f t="shared" si="21"/>
        <v/>
      </c>
      <c r="DD31" s="13">
        <v>0</v>
      </c>
      <c r="DE31" s="13">
        <v>0</v>
      </c>
      <c r="DF31" s="13">
        <v>0</v>
      </c>
      <c r="DG31" s="14" t="str">
        <f t="shared" si="22"/>
        <v/>
      </c>
      <c r="DH31" s="15">
        <v>0</v>
      </c>
      <c r="DI31" s="15">
        <v>0</v>
      </c>
      <c r="DJ31" s="15">
        <v>0</v>
      </c>
      <c r="DK31" s="18" t="str">
        <f t="shared" si="23"/>
        <v/>
      </c>
      <c r="DL31" s="13">
        <v>0</v>
      </c>
      <c r="DM31" s="13">
        <v>0</v>
      </c>
      <c r="DN31" s="13">
        <v>0</v>
      </c>
      <c r="DO31" s="18" t="str">
        <f t="shared" si="24"/>
        <v/>
      </c>
      <c r="DP31" s="19"/>
      <c r="DQ31" s="7" t="e">
        <f>IF(AND(BB31/BA31&gt;1.05, ((BB31-BA31)/VLOOKUP(E31,#REF!,2,0))&gt;10),"YES","")</f>
        <v>#DIV/0!</v>
      </c>
      <c r="DR31" s="19"/>
      <c r="DS31" s="7" t="str">
        <f t="shared" si="25"/>
        <v/>
      </c>
      <c r="DT31" s="70"/>
      <c r="DU31" s="70"/>
      <c r="DV31" s="70"/>
      <c r="DW31" s="70"/>
      <c r="DX31" s="70"/>
      <c r="DY31" s="71"/>
      <c r="DZ31" s="70"/>
      <c r="EA31" s="70"/>
    </row>
    <row r="32" spans="1:131" x14ac:dyDescent="0.35">
      <c r="A32" s="16">
        <v>2022</v>
      </c>
      <c r="B32" s="16" t="s">
        <v>1</v>
      </c>
      <c r="C32" s="16" t="s">
        <v>7</v>
      </c>
      <c r="D32" s="16"/>
      <c r="E32" s="16" t="s">
        <v>4</v>
      </c>
      <c r="F32" s="16" t="s">
        <v>876</v>
      </c>
      <c r="G32" s="16"/>
      <c r="H32" s="16">
        <v>10208460</v>
      </c>
      <c r="I32" s="70" t="s">
        <v>281</v>
      </c>
      <c r="J32" s="70"/>
      <c r="K32" s="70" t="s">
        <v>196</v>
      </c>
      <c r="L32" s="16" t="s">
        <v>92</v>
      </c>
      <c r="M32" s="16" t="s">
        <v>17</v>
      </c>
      <c r="N32" s="70" t="s">
        <v>18</v>
      </c>
      <c r="O32" s="16" t="s">
        <v>16</v>
      </c>
      <c r="P32" s="16" t="s">
        <v>25</v>
      </c>
      <c r="Q32" s="16" t="s">
        <v>101</v>
      </c>
      <c r="R32" s="16" t="s">
        <v>27</v>
      </c>
      <c r="S32" s="16" t="s">
        <v>196</v>
      </c>
      <c r="T32" s="16" t="s">
        <v>95</v>
      </c>
      <c r="U32" s="71">
        <v>44276</v>
      </c>
      <c r="V32" s="70"/>
      <c r="W32" s="73">
        <v>160781.93430000002</v>
      </c>
      <c r="X32" s="73">
        <v>0</v>
      </c>
      <c r="Y32" s="70" t="s">
        <v>147</v>
      </c>
      <c r="Z32" s="16" t="s">
        <v>28</v>
      </c>
      <c r="AA32" s="70"/>
      <c r="AB32" s="70"/>
      <c r="AC32" s="70"/>
      <c r="AD32" s="72"/>
      <c r="AE32" s="16">
        <v>2021</v>
      </c>
      <c r="AF32" s="16"/>
      <c r="AG32" s="70" t="s">
        <v>845</v>
      </c>
      <c r="AH32" s="74"/>
      <c r="AI32" s="16" t="s">
        <v>28</v>
      </c>
      <c r="AJ32" s="70" t="s">
        <v>182</v>
      </c>
      <c r="AK32" s="72"/>
      <c r="AL32" s="28">
        <v>0</v>
      </c>
      <c r="AM32" s="32" t="s">
        <v>620</v>
      </c>
      <c r="AN32" s="26">
        <f t="shared" si="0"/>
        <v>0</v>
      </c>
      <c r="AO32" s="26">
        <f t="shared" si="1"/>
        <v>0</v>
      </c>
      <c r="AP32" s="9">
        <v>0</v>
      </c>
      <c r="AQ32" s="8" t="s">
        <v>620</v>
      </c>
      <c r="AR32" s="10">
        <f t="shared" si="2"/>
        <v>0</v>
      </c>
      <c r="AS32" s="10">
        <f t="shared" si="3"/>
        <v>0</v>
      </c>
      <c r="AT32" s="11">
        <v>0</v>
      </c>
      <c r="AU32" s="11">
        <v>0</v>
      </c>
      <c r="AV32" s="11">
        <v>0</v>
      </c>
      <c r="AW32" s="5" t="str">
        <f t="shared" si="4"/>
        <v/>
      </c>
      <c r="AX32" s="5" t="str">
        <f t="shared" si="5"/>
        <v/>
      </c>
      <c r="AY32" s="25">
        <f t="shared" si="6"/>
        <v>0</v>
      </c>
      <c r="AZ32" s="5"/>
      <c r="BA32" s="12">
        <v>0</v>
      </c>
      <c r="BB32" s="12">
        <f t="shared" si="7"/>
        <v>160.78193430000002</v>
      </c>
      <c r="BC32" s="6" t="str">
        <f t="shared" si="8"/>
        <v>check!</v>
      </c>
      <c r="BD32" s="12">
        <v>0</v>
      </c>
      <c r="BE32" s="12">
        <v>0</v>
      </c>
      <c r="BF32" s="6" t="str">
        <f t="shared" si="9"/>
        <v>no capex</v>
      </c>
      <c r="BG32" s="31"/>
      <c r="BH32" s="13">
        <v>0</v>
      </c>
      <c r="BI32" s="13">
        <v>0</v>
      </c>
      <c r="BJ32" s="13">
        <v>0</v>
      </c>
      <c r="BK32" s="14" t="str">
        <f t="shared" si="10"/>
        <v/>
      </c>
      <c r="BL32" s="15">
        <v>0</v>
      </c>
      <c r="BM32" s="15">
        <v>0</v>
      </c>
      <c r="BN32" s="15">
        <v>0</v>
      </c>
      <c r="BO32" s="17" t="str">
        <f t="shared" si="11"/>
        <v/>
      </c>
      <c r="BP32" s="13">
        <v>0</v>
      </c>
      <c r="BQ32" s="13">
        <v>0</v>
      </c>
      <c r="BR32" s="13">
        <v>0</v>
      </c>
      <c r="BS32" s="14" t="str">
        <f t="shared" si="12"/>
        <v/>
      </c>
      <c r="BT32" s="15">
        <v>0</v>
      </c>
      <c r="BU32" s="15">
        <v>0</v>
      </c>
      <c r="BV32" s="15">
        <v>0</v>
      </c>
      <c r="BW32" s="17" t="str">
        <f t="shared" si="13"/>
        <v/>
      </c>
      <c r="BX32" s="13">
        <v>0</v>
      </c>
      <c r="BY32" s="13">
        <v>0</v>
      </c>
      <c r="BZ32" s="13">
        <v>0</v>
      </c>
      <c r="CA32" s="14" t="str">
        <f t="shared" si="14"/>
        <v/>
      </c>
      <c r="CB32" s="15">
        <v>0</v>
      </c>
      <c r="CC32" s="15">
        <v>0</v>
      </c>
      <c r="CD32" s="15">
        <v>0</v>
      </c>
      <c r="CE32" s="17" t="str">
        <f t="shared" si="15"/>
        <v/>
      </c>
      <c r="CF32" s="13">
        <v>0</v>
      </c>
      <c r="CG32" s="13">
        <v>0</v>
      </c>
      <c r="CH32" s="13">
        <v>0</v>
      </c>
      <c r="CI32" s="14" t="str">
        <f t="shared" si="16"/>
        <v/>
      </c>
      <c r="CJ32" s="15">
        <v>0</v>
      </c>
      <c r="CK32" s="15">
        <v>0</v>
      </c>
      <c r="CL32" s="15">
        <v>0</v>
      </c>
      <c r="CM32" s="18" t="str">
        <f t="shared" si="17"/>
        <v/>
      </c>
      <c r="CN32" s="13">
        <v>0</v>
      </c>
      <c r="CO32" s="13">
        <v>0</v>
      </c>
      <c r="CP32" s="13">
        <v>0</v>
      </c>
      <c r="CQ32" s="18" t="str">
        <f t="shared" si="18"/>
        <v/>
      </c>
      <c r="CR32" s="15">
        <v>0</v>
      </c>
      <c r="CS32" s="15">
        <v>0</v>
      </c>
      <c r="CT32" s="15">
        <v>0</v>
      </c>
      <c r="CU32" s="18" t="str">
        <f t="shared" si="19"/>
        <v/>
      </c>
      <c r="CV32" s="13">
        <v>0</v>
      </c>
      <c r="CW32" s="13">
        <v>0</v>
      </c>
      <c r="CX32" s="13">
        <v>0</v>
      </c>
      <c r="CY32" s="14" t="str">
        <f t="shared" si="20"/>
        <v/>
      </c>
      <c r="CZ32" s="15">
        <v>0</v>
      </c>
      <c r="DA32" s="15">
        <v>0</v>
      </c>
      <c r="DB32" s="15">
        <v>0</v>
      </c>
      <c r="DC32" s="18" t="str">
        <f t="shared" si="21"/>
        <v/>
      </c>
      <c r="DD32" s="13">
        <v>0</v>
      </c>
      <c r="DE32" s="13">
        <v>0</v>
      </c>
      <c r="DF32" s="13">
        <v>0</v>
      </c>
      <c r="DG32" s="14" t="str">
        <f t="shared" si="22"/>
        <v/>
      </c>
      <c r="DH32" s="15">
        <v>0</v>
      </c>
      <c r="DI32" s="15">
        <v>0</v>
      </c>
      <c r="DJ32" s="15">
        <v>0</v>
      </c>
      <c r="DK32" s="18" t="str">
        <f t="shared" si="23"/>
        <v/>
      </c>
      <c r="DL32" s="13">
        <v>0</v>
      </c>
      <c r="DM32" s="13">
        <v>0</v>
      </c>
      <c r="DN32" s="13">
        <v>0</v>
      </c>
      <c r="DO32" s="18" t="str">
        <f t="shared" si="24"/>
        <v/>
      </c>
      <c r="DP32" s="19"/>
      <c r="DQ32" s="7" t="e">
        <f>IF(AND(BB32/BA32&gt;1.05, ((BB32-BA32)/VLOOKUP(E32,#REF!,2,0))&gt;10),"YES","")</f>
        <v>#DIV/0!</v>
      </c>
      <c r="DR32" s="19"/>
      <c r="DS32" s="7" t="str">
        <f t="shared" si="25"/>
        <v/>
      </c>
      <c r="DT32" s="70"/>
      <c r="DU32" s="70"/>
      <c r="DV32" s="70"/>
      <c r="DW32" s="70"/>
      <c r="DX32" s="70"/>
      <c r="DY32" s="71"/>
      <c r="DZ32" s="70"/>
      <c r="EA32" s="70"/>
    </row>
    <row r="33" spans="1:131" x14ac:dyDescent="0.35">
      <c r="A33" s="16">
        <v>2022</v>
      </c>
      <c r="B33" s="16" t="s">
        <v>2</v>
      </c>
      <c r="C33" s="16" t="s">
        <v>7</v>
      </c>
      <c r="D33" s="16"/>
      <c r="E33" s="16" t="s">
        <v>4</v>
      </c>
      <c r="F33" s="16" t="s">
        <v>876</v>
      </c>
      <c r="G33" s="16"/>
      <c r="H33" s="16">
        <v>10208490</v>
      </c>
      <c r="I33" s="70" t="s">
        <v>142</v>
      </c>
      <c r="J33" s="70"/>
      <c r="K33" s="70" t="s">
        <v>140</v>
      </c>
      <c r="L33" s="16" t="s">
        <v>92</v>
      </c>
      <c r="M33" s="16" t="s">
        <v>17</v>
      </c>
      <c r="N33" s="70" t="s">
        <v>37</v>
      </c>
      <c r="O33" s="16" t="s">
        <v>16</v>
      </c>
      <c r="P33" s="16" t="s">
        <v>25</v>
      </c>
      <c r="Q33" s="16"/>
      <c r="R33" s="16" t="s">
        <v>28</v>
      </c>
      <c r="S33" s="16" t="s">
        <v>36</v>
      </c>
      <c r="T33" s="16" t="s">
        <v>95</v>
      </c>
      <c r="U33" s="71">
        <v>44104</v>
      </c>
      <c r="V33" s="70"/>
      <c r="W33" s="73">
        <v>955650.28769999999</v>
      </c>
      <c r="X33" s="73">
        <v>0</v>
      </c>
      <c r="Y33" s="70" t="s">
        <v>143</v>
      </c>
      <c r="Z33" s="16" t="s">
        <v>28</v>
      </c>
      <c r="AA33" s="70"/>
      <c r="AB33" s="70"/>
      <c r="AC33" s="70"/>
      <c r="AD33" s="72"/>
      <c r="AE33" s="16">
        <v>2020</v>
      </c>
      <c r="AF33" s="16"/>
      <c r="AG33" s="70" t="s">
        <v>844</v>
      </c>
      <c r="AH33" s="74"/>
      <c r="AI33" s="16" t="s">
        <v>28</v>
      </c>
      <c r="AJ33" s="70"/>
      <c r="AK33" s="72"/>
      <c r="AL33" s="28">
        <v>0</v>
      </c>
      <c r="AM33" s="32" t="s">
        <v>620</v>
      </c>
      <c r="AN33" s="26">
        <f t="shared" si="0"/>
        <v>0</v>
      </c>
      <c r="AO33" s="26">
        <f t="shared" si="1"/>
        <v>0</v>
      </c>
      <c r="AP33" s="9">
        <v>1.1341236691788228</v>
      </c>
      <c r="AQ33" s="8"/>
      <c r="AR33" s="10">
        <f t="shared" si="2"/>
        <v>1183.5521810526436</v>
      </c>
      <c r="AS33" s="10">
        <f t="shared" si="3"/>
        <v>1043.5830000000001</v>
      </c>
      <c r="AT33" s="11">
        <v>1780.0107942022819</v>
      </c>
      <c r="AU33" s="11">
        <v>1902.4667175613104</v>
      </c>
      <c r="AV33" s="11">
        <v>8</v>
      </c>
      <c r="AW33" s="5">
        <f t="shared" si="4"/>
        <v>4.2050669933689317E-3</v>
      </c>
      <c r="AX33" s="5" t="str">
        <f t="shared" si="5"/>
        <v>YES</v>
      </c>
      <c r="AY33" s="25">
        <f t="shared" si="6"/>
        <v>-1772.0107942022819</v>
      </c>
      <c r="AZ33" s="5">
        <v>1.0060465350875365</v>
      </c>
      <c r="BA33" s="12">
        <v>1043.5830000000001</v>
      </c>
      <c r="BB33" s="12">
        <f t="shared" si="7"/>
        <v>955.65028770000004</v>
      </c>
      <c r="BC33" s="6">
        <f t="shared" si="8"/>
        <v>1</v>
      </c>
      <c r="BD33" s="12">
        <v>0</v>
      </c>
      <c r="BE33" s="12">
        <v>0</v>
      </c>
      <c r="BF33" s="6" t="str">
        <f t="shared" si="9"/>
        <v>no capex</v>
      </c>
      <c r="BG33" s="31"/>
      <c r="BH33" s="13">
        <v>10862.979600000001</v>
      </c>
      <c r="BI33" s="13">
        <v>11446.599199999999</v>
      </c>
      <c r="BJ33" s="13">
        <v>1399</v>
      </c>
      <c r="BK33" s="14">
        <f t="shared" si="10"/>
        <v>0.12221970696763805</v>
      </c>
      <c r="BL33" s="15">
        <v>1794</v>
      </c>
      <c r="BM33" s="15">
        <v>1863.9059999999999</v>
      </c>
      <c r="BN33" s="15">
        <v>131</v>
      </c>
      <c r="BO33" s="17">
        <f t="shared" si="11"/>
        <v>7.0282514246963093E-2</v>
      </c>
      <c r="BP33" s="13">
        <v>87.738141569971802</v>
      </c>
      <c r="BQ33" s="13">
        <v>101.00132841327807</v>
      </c>
      <c r="BR33" s="13">
        <v>66</v>
      </c>
      <c r="BS33" s="14">
        <f t="shared" si="12"/>
        <v>0.65345675187499175</v>
      </c>
      <c r="BT33" s="15">
        <v>24.357231360875652</v>
      </c>
      <c r="BU33" s="15">
        <v>36.352800000000002</v>
      </c>
      <c r="BV33" s="15">
        <v>52</v>
      </c>
      <c r="BW33" s="17">
        <f t="shared" si="13"/>
        <v>1.430426267027574</v>
      </c>
      <c r="BX33" s="13">
        <v>10.68</v>
      </c>
      <c r="BY33" s="13">
        <v>36.552</v>
      </c>
      <c r="BZ33" s="13">
        <v>165</v>
      </c>
      <c r="CA33" s="14">
        <f t="shared" si="14"/>
        <v>4.5141168745896261</v>
      </c>
      <c r="CB33" s="15">
        <v>98.418141569971795</v>
      </c>
      <c r="CC33" s="15">
        <v>137.55332841327808</v>
      </c>
      <c r="CD33" s="15">
        <v>231</v>
      </c>
      <c r="CE33" s="17">
        <f t="shared" si="15"/>
        <v>1.6793486763618108</v>
      </c>
      <c r="CF33" s="13">
        <v>648</v>
      </c>
      <c r="CG33" s="13">
        <v>660.96</v>
      </c>
      <c r="CH33" s="13">
        <v>1643</v>
      </c>
      <c r="CI33" s="14">
        <f t="shared" si="16"/>
        <v>2.4857782619220528</v>
      </c>
      <c r="CJ33" s="15">
        <v>2462.3157753089949</v>
      </c>
      <c r="CK33" s="15">
        <v>2570.8854314552218</v>
      </c>
      <c r="CL33" s="15">
        <v>589</v>
      </c>
      <c r="CM33" s="18">
        <f t="shared" si="17"/>
        <v>0.22910394714345669</v>
      </c>
      <c r="CN33" s="13">
        <v>-827.29614623327836</v>
      </c>
      <c r="CO33" s="13">
        <v>-869.42533503412926</v>
      </c>
      <c r="CP33" s="13">
        <v>-1435</v>
      </c>
      <c r="CQ33" s="18">
        <f t="shared" si="18"/>
        <v>0.34948449029994144</v>
      </c>
      <c r="CR33" s="15">
        <v>55.96376896706289</v>
      </c>
      <c r="CS33" s="15">
        <v>55.96376896706289</v>
      </c>
      <c r="CT33" s="15">
        <v>50</v>
      </c>
      <c r="CU33" s="18">
        <f t="shared" si="19"/>
        <v>0.89343517998988187</v>
      </c>
      <c r="CV33" s="13">
        <v>1722.7577706456887</v>
      </c>
      <c r="CW33" s="13">
        <v>1802.4614248343705</v>
      </c>
      <c r="CX33" s="13">
        <v>796</v>
      </c>
      <c r="CY33" s="14">
        <f t="shared" si="20"/>
        <v>0.44161832760062814</v>
      </c>
      <c r="CZ33" s="15">
        <v>-145.87541194340687</v>
      </c>
      <c r="DA33" s="15">
        <v>-150.27852298618004</v>
      </c>
      <c r="DB33" s="15">
        <v>-91</v>
      </c>
      <c r="DC33" s="18">
        <f t="shared" si="21"/>
        <v>1.3944577163007612</v>
      </c>
      <c r="DD33" s="13">
        <v>0</v>
      </c>
      <c r="DE33" s="13">
        <v>0</v>
      </c>
      <c r="DF33" s="13">
        <v>0</v>
      </c>
      <c r="DG33" s="14" t="str">
        <f t="shared" si="22"/>
        <v/>
      </c>
      <c r="DH33" s="15">
        <v>192.44843550000004</v>
      </c>
      <c r="DI33" s="15">
        <v>213.73181571311997</v>
      </c>
      <c r="DJ33" s="15">
        <v>19</v>
      </c>
      <c r="DK33" s="18">
        <f t="shared" si="23"/>
        <v>8.8896451548900968E-2</v>
      </c>
      <c r="DL33" s="13">
        <v>0</v>
      </c>
      <c r="DM33" s="13">
        <v>0</v>
      </c>
      <c r="DN33" s="13">
        <v>65</v>
      </c>
      <c r="DO33" s="18" t="str">
        <f t="shared" si="24"/>
        <v/>
      </c>
      <c r="DP33" s="19"/>
      <c r="DQ33" s="7"/>
      <c r="DR33" s="19"/>
      <c r="DS33" s="7" t="str">
        <f t="shared" si="25"/>
        <v>YES</v>
      </c>
      <c r="DT33" s="70" t="s">
        <v>28</v>
      </c>
      <c r="DU33" s="70" t="s">
        <v>90</v>
      </c>
      <c r="DV33" s="70" t="s">
        <v>144</v>
      </c>
      <c r="DW33" s="70" t="s">
        <v>28</v>
      </c>
      <c r="DX33" s="70"/>
      <c r="DY33" s="71"/>
      <c r="DZ33" s="70"/>
      <c r="EA33" s="70"/>
    </row>
    <row r="34" spans="1:131" x14ac:dyDescent="0.35">
      <c r="A34" s="16">
        <v>2022</v>
      </c>
      <c r="B34" s="16" t="s">
        <v>2</v>
      </c>
      <c r="C34" s="16" t="s">
        <v>7</v>
      </c>
      <c r="D34" s="16"/>
      <c r="E34" s="16" t="s">
        <v>4</v>
      </c>
      <c r="F34" s="16" t="s">
        <v>876</v>
      </c>
      <c r="G34" s="16"/>
      <c r="H34" s="16">
        <v>10208500</v>
      </c>
      <c r="I34" s="70" t="s">
        <v>160</v>
      </c>
      <c r="J34" s="70"/>
      <c r="K34" s="70" t="s">
        <v>157</v>
      </c>
      <c r="L34" s="16" t="s">
        <v>92</v>
      </c>
      <c r="M34" s="16" t="s">
        <v>13</v>
      </c>
      <c r="N34" s="70" t="s">
        <v>45</v>
      </c>
      <c r="O34" s="16" t="s">
        <v>16</v>
      </c>
      <c r="P34" s="16" t="s">
        <v>31</v>
      </c>
      <c r="Q34" s="16" t="s">
        <v>41</v>
      </c>
      <c r="R34" s="16" t="s">
        <v>27</v>
      </c>
      <c r="S34" s="16" t="s">
        <v>157</v>
      </c>
      <c r="T34" s="16" t="s">
        <v>95</v>
      </c>
      <c r="U34" s="71">
        <v>43885</v>
      </c>
      <c r="V34" s="70"/>
      <c r="W34" s="73">
        <v>165623.46499999997</v>
      </c>
      <c r="X34" s="73">
        <v>0</v>
      </c>
      <c r="Y34" s="70" t="s">
        <v>147</v>
      </c>
      <c r="Z34" s="16" t="s">
        <v>27</v>
      </c>
      <c r="AA34" s="70" t="s">
        <v>27</v>
      </c>
      <c r="AB34" s="70"/>
      <c r="AC34" s="70"/>
      <c r="AD34" s="72"/>
      <c r="AE34" s="16">
        <v>2020</v>
      </c>
      <c r="AF34" s="16"/>
      <c r="AG34" s="70" t="s">
        <v>843</v>
      </c>
      <c r="AH34" s="74"/>
      <c r="AI34" s="16" t="s">
        <v>28</v>
      </c>
      <c r="AJ34" s="70" t="s">
        <v>158</v>
      </c>
      <c r="AK34" s="72"/>
      <c r="AL34" s="28">
        <v>0</v>
      </c>
      <c r="AM34" s="32" t="s">
        <v>620</v>
      </c>
      <c r="AN34" s="26">
        <f t="shared" si="0"/>
        <v>0</v>
      </c>
      <c r="AO34" s="26">
        <f t="shared" si="1"/>
        <v>0</v>
      </c>
      <c r="AP34" s="9">
        <v>0</v>
      </c>
      <c r="AQ34" s="8" t="s">
        <v>620</v>
      </c>
      <c r="AR34" s="10">
        <f t="shared" si="2"/>
        <v>0</v>
      </c>
      <c r="AS34" s="10">
        <f t="shared" si="3"/>
        <v>0</v>
      </c>
      <c r="AT34" s="11">
        <v>0</v>
      </c>
      <c r="AU34" s="11">
        <v>0</v>
      </c>
      <c r="AV34" s="11">
        <v>0</v>
      </c>
      <c r="AW34" s="5" t="str">
        <f t="shared" si="4"/>
        <v/>
      </c>
      <c r="AX34" s="5" t="str">
        <f t="shared" si="5"/>
        <v/>
      </c>
      <c r="AY34" s="25">
        <f t="shared" si="6"/>
        <v>0</v>
      </c>
      <c r="AZ34" s="5">
        <v>0.76657120646472554</v>
      </c>
      <c r="BA34" s="12">
        <v>0</v>
      </c>
      <c r="BB34" s="12">
        <f t="shared" si="7"/>
        <v>165.62346499999995</v>
      </c>
      <c r="BC34" s="6" t="str">
        <f t="shared" si="8"/>
        <v>check!</v>
      </c>
      <c r="BD34" s="12">
        <v>0</v>
      </c>
      <c r="BE34" s="12">
        <v>0</v>
      </c>
      <c r="BF34" s="6" t="str">
        <f t="shared" si="9"/>
        <v>no capex</v>
      </c>
      <c r="BG34" s="31"/>
      <c r="BH34" s="13">
        <v>0</v>
      </c>
      <c r="BI34" s="13">
        <v>0</v>
      </c>
      <c r="BJ34" s="13">
        <v>0</v>
      </c>
      <c r="BK34" s="14" t="str">
        <f t="shared" si="10"/>
        <v/>
      </c>
      <c r="BL34" s="15">
        <v>0</v>
      </c>
      <c r="BM34" s="15">
        <v>0</v>
      </c>
      <c r="BN34" s="15">
        <v>0</v>
      </c>
      <c r="BO34" s="17" t="str">
        <f t="shared" si="11"/>
        <v/>
      </c>
      <c r="BP34" s="13">
        <v>0</v>
      </c>
      <c r="BQ34" s="13">
        <v>0</v>
      </c>
      <c r="BR34" s="13">
        <v>0</v>
      </c>
      <c r="BS34" s="14" t="str">
        <f t="shared" si="12"/>
        <v/>
      </c>
      <c r="BT34" s="15">
        <v>0</v>
      </c>
      <c r="BU34" s="15">
        <v>0</v>
      </c>
      <c r="BV34" s="15">
        <v>0</v>
      </c>
      <c r="BW34" s="17" t="str">
        <f t="shared" si="13"/>
        <v/>
      </c>
      <c r="BX34" s="13">
        <v>0</v>
      </c>
      <c r="BY34" s="13">
        <v>0</v>
      </c>
      <c r="BZ34" s="13">
        <v>0</v>
      </c>
      <c r="CA34" s="14" t="str">
        <f t="shared" si="14"/>
        <v/>
      </c>
      <c r="CB34" s="15">
        <v>0</v>
      </c>
      <c r="CC34" s="15">
        <v>0</v>
      </c>
      <c r="CD34" s="15">
        <v>0</v>
      </c>
      <c r="CE34" s="17" t="str">
        <f t="shared" si="15"/>
        <v/>
      </c>
      <c r="CF34" s="13">
        <v>0</v>
      </c>
      <c r="CG34" s="13">
        <v>0</v>
      </c>
      <c r="CH34" s="13">
        <v>0</v>
      </c>
      <c r="CI34" s="14" t="str">
        <f t="shared" si="16"/>
        <v/>
      </c>
      <c r="CJ34" s="15">
        <v>0</v>
      </c>
      <c r="CK34" s="15">
        <v>0</v>
      </c>
      <c r="CL34" s="15">
        <v>0</v>
      </c>
      <c r="CM34" s="18" t="str">
        <f t="shared" si="17"/>
        <v/>
      </c>
      <c r="CN34" s="13">
        <v>0</v>
      </c>
      <c r="CO34" s="13">
        <v>0</v>
      </c>
      <c r="CP34" s="13">
        <v>0</v>
      </c>
      <c r="CQ34" s="18" t="str">
        <f t="shared" si="18"/>
        <v/>
      </c>
      <c r="CR34" s="15">
        <v>0</v>
      </c>
      <c r="CS34" s="15">
        <v>0</v>
      </c>
      <c r="CT34" s="15">
        <v>0</v>
      </c>
      <c r="CU34" s="18" t="str">
        <f t="shared" si="19"/>
        <v/>
      </c>
      <c r="CV34" s="13">
        <v>0</v>
      </c>
      <c r="CW34" s="13">
        <v>0</v>
      </c>
      <c r="CX34" s="13">
        <v>0</v>
      </c>
      <c r="CY34" s="14" t="str">
        <f t="shared" si="20"/>
        <v/>
      </c>
      <c r="CZ34" s="15">
        <v>0</v>
      </c>
      <c r="DA34" s="15">
        <v>0</v>
      </c>
      <c r="DB34" s="15">
        <v>0</v>
      </c>
      <c r="DC34" s="18" t="str">
        <f t="shared" si="21"/>
        <v/>
      </c>
      <c r="DD34" s="13">
        <v>0</v>
      </c>
      <c r="DE34" s="13">
        <v>0</v>
      </c>
      <c r="DF34" s="13">
        <v>0</v>
      </c>
      <c r="DG34" s="14" t="str">
        <f t="shared" si="22"/>
        <v/>
      </c>
      <c r="DH34" s="15">
        <v>0</v>
      </c>
      <c r="DI34" s="15">
        <v>0</v>
      </c>
      <c r="DJ34" s="15">
        <v>0</v>
      </c>
      <c r="DK34" s="18" t="str">
        <f t="shared" si="23"/>
        <v/>
      </c>
      <c r="DL34" s="13">
        <v>0</v>
      </c>
      <c r="DM34" s="13">
        <v>0</v>
      </c>
      <c r="DN34" s="13">
        <v>0</v>
      </c>
      <c r="DO34" s="18" t="str">
        <f t="shared" si="24"/>
        <v/>
      </c>
      <c r="DP34" s="19"/>
      <c r="DQ34" s="7"/>
      <c r="DR34" s="19"/>
      <c r="DS34" s="7" t="str">
        <f t="shared" si="25"/>
        <v/>
      </c>
      <c r="DT34" s="70"/>
      <c r="DU34" s="70"/>
      <c r="DV34" s="70"/>
      <c r="DW34" s="70"/>
      <c r="DX34" s="70"/>
      <c r="DY34" s="71"/>
      <c r="DZ34" s="70"/>
      <c r="EA34" s="70"/>
    </row>
    <row r="35" spans="1:131" x14ac:dyDescent="0.35">
      <c r="A35" s="16">
        <v>2022</v>
      </c>
      <c r="B35" s="16" t="s">
        <v>1</v>
      </c>
      <c r="C35" s="16" t="s">
        <v>7</v>
      </c>
      <c r="D35" s="16"/>
      <c r="E35" s="16" t="s">
        <v>4</v>
      </c>
      <c r="F35" s="16" t="s">
        <v>876</v>
      </c>
      <c r="G35" s="16"/>
      <c r="H35" s="16">
        <v>10208507</v>
      </c>
      <c r="I35" s="70" t="s">
        <v>403</v>
      </c>
      <c r="J35" s="70"/>
      <c r="K35" s="70" t="s">
        <v>181</v>
      </c>
      <c r="L35" s="16" t="s">
        <v>92</v>
      </c>
      <c r="M35" s="16" t="s">
        <v>17</v>
      </c>
      <c r="N35" s="70" t="s">
        <v>38</v>
      </c>
      <c r="O35" s="16" t="s">
        <v>16</v>
      </c>
      <c r="P35" s="16" t="s">
        <v>25</v>
      </c>
      <c r="Q35" s="16" t="s">
        <v>101</v>
      </c>
      <c r="R35" s="16" t="s">
        <v>27</v>
      </c>
      <c r="S35" s="16" t="s">
        <v>181</v>
      </c>
      <c r="T35" s="16" t="s">
        <v>95</v>
      </c>
      <c r="U35" s="71">
        <v>44225</v>
      </c>
      <c r="V35" s="70"/>
      <c r="W35" s="73">
        <v>91592.032100000011</v>
      </c>
      <c r="X35" s="73">
        <v>0</v>
      </c>
      <c r="Y35" s="70" t="s">
        <v>147</v>
      </c>
      <c r="Z35" s="16" t="s">
        <v>28</v>
      </c>
      <c r="AA35" s="70"/>
      <c r="AB35" s="70"/>
      <c r="AC35" s="70"/>
      <c r="AD35" s="72"/>
      <c r="AE35" s="16">
        <v>2021</v>
      </c>
      <c r="AF35" s="16"/>
      <c r="AG35" s="70" t="s">
        <v>842</v>
      </c>
      <c r="AH35" s="74"/>
      <c r="AI35" s="16" t="s">
        <v>28</v>
      </c>
      <c r="AJ35" s="70" t="s">
        <v>182</v>
      </c>
      <c r="AK35" s="72"/>
      <c r="AL35" s="28">
        <v>0</v>
      </c>
      <c r="AM35" s="32" t="s">
        <v>620</v>
      </c>
      <c r="AN35" s="26">
        <f t="shared" si="0"/>
        <v>0</v>
      </c>
      <c r="AO35" s="26">
        <f t="shared" si="1"/>
        <v>0</v>
      </c>
      <c r="AP35" s="9">
        <v>0</v>
      </c>
      <c r="AQ35" s="8" t="s">
        <v>620</v>
      </c>
      <c r="AR35" s="10">
        <f t="shared" si="2"/>
        <v>0</v>
      </c>
      <c r="AS35" s="10">
        <f t="shared" si="3"/>
        <v>0</v>
      </c>
      <c r="AT35" s="11">
        <v>0</v>
      </c>
      <c r="AU35" s="11">
        <v>0</v>
      </c>
      <c r="AV35" s="11">
        <v>0</v>
      </c>
      <c r="AW35" s="5" t="str">
        <f t="shared" si="4"/>
        <v/>
      </c>
      <c r="AX35" s="5" t="str">
        <f t="shared" si="5"/>
        <v/>
      </c>
      <c r="AY35" s="25">
        <f t="shared" si="6"/>
        <v>0</v>
      </c>
      <c r="AZ35" s="5"/>
      <c r="BA35" s="12">
        <v>0</v>
      </c>
      <c r="BB35" s="12">
        <f t="shared" si="7"/>
        <v>91.592032100000011</v>
      </c>
      <c r="BC35" s="6" t="str">
        <f t="shared" si="8"/>
        <v>check!</v>
      </c>
      <c r="BD35" s="12">
        <v>0</v>
      </c>
      <c r="BE35" s="12">
        <v>0</v>
      </c>
      <c r="BF35" s="6" t="str">
        <f t="shared" si="9"/>
        <v>no capex</v>
      </c>
      <c r="BG35" s="31"/>
      <c r="BH35" s="13">
        <v>0</v>
      </c>
      <c r="BI35" s="13">
        <v>0</v>
      </c>
      <c r="BJ35" s="13">
        <v>0</v>
      </c>
      <c r="BK35" s="14" t="str">
        <f t="shared" si="10"/>
        <v/>
      </c>
      <c r="BL35" s="15">
        <v>0</v>
      </c>
      <c r="BM35" s="15">
        <v>0</v>
      </c>
      <c r="BN35" s="15">
        <v>0</v>
      </c>
      <c r="BO35" s="17" t="str">
        <f t="shared" si="11"/>
        <v/>
      </c>
      <c r="BP35" s="13">
        <v>0</v>
      </c>
      <c r="BQ35" s="13">
        <v>0</v>
      </c>
      <c r="BR35" s="13">
        <v>0</v>
      </c>
      <c r="BS35" s="14" t="str">
        <f t="shared" si="12"/>
        <v/>
      </c>
      <c r="BT35" s="15">
        <v>0</v>
      </c>
      <c r="BU35" s="15">
        <v>0</v>
      </c>
      <c r="BV35" s="15">
        <v>0</v>
      </c>
      <c r="BW35" s="17" t="str">
        <f t="shared" si="13"/>
        <v/>
      </c>
      <c r="BX35" s="13">
        <v>0</v>
      </c>
      <c r="BY35" s="13">
        <v>0</v>
      </c>
      <c r="BZ35" s="13">
        <v>0</v>
      </c>
      <c r="CA35" s="14" t="str">
        <f t="shared" si="14"/>
        <v/>
      </c>
      <c r="CB35" s="15">
        <v>0</v>
      </c>
      <c r="CC35" s="15">
        <v>0</v>
      </c>
      <c r="CD35" s="15">
        <v>0</v>
      </c>
      <c r="CE35" s="17" t="str">
        <f t="shared" si="15"/>
        <v/>
      </c>
      <c r="CF35" s="13">
        <v>0</v>
      </c>
      <c r="CG35" s="13">
        <v>0</v>
      </c>
      <c r="CH35" s="13">
        <v>0</v>
      </c>
      <c r="CI35" s="14" t="str">
        <f t="shared" si="16"/>
        <v/>
      </c>
      <c r="CJ35" s="15">
        <v>0</v>
      </c>
      <c r="CK35" s="15">
        <v>0</v>
      </c>
      <c r="CL35" s="15">
        <v>0</v>
      </c>
      <c r="CM35" s="18" t="str">
        <f t="shared" si="17"/>
        <v/>
      </c>
      <c r="CN35" s="13">
        <v>0</v>
      </c>
      <c r="CO35" s="13">
        <v>0</v>
      </c>
      <c r="CP35" s="13">
        <v>0</v>
      </c>
      <c r="CQ35" s="18" t="str">
        <f t="shared" si="18"/>
        <v/>
      </c>
      <c r="CR35" s="15">
        <v>0</v>
      </c>
      <c r="CS35" s="15">
        <v>0</v>
      </c>
      <c r="CT35" s="15">
        <v>0</v>
      </c>
      <c r="CU35" s="18" t="str">
        <f t="shared" si="19"/>
        <v/>
      </c>
      <c r="CV35" s="13">
        <v>0</v>
      </c>
      <c r="CW35" s="13">
        <v>0</v>
      </c>
      <c r="CX35" s="13">
        <v>0</v>
      </c>
      <c r="CY35" s="14" t="str">
        <f t="shared" si="20"/>
        <v/>
      </c>
      <c r="CZ35" s="15">
        <v>0</v>
      </c>
      <c r="DA35" s="15">
        <v>0</v>
      </c>
      <c r="DB35" s="15">
        <v>0</v>
      </c>
      <c r="DC35" s="18" t="str">
        <f t="shared" si="21"/>
        <v/>
      </c>
      <c r="DD35" s="13">
        <v>0</v>
      </c>
      <c r="DE35" s="13">
        <v>0</v>
      </c>
      <c r="DF35" s="13">
        <v>0</v>
      </c>
      <c r="DG35" s="14" t="str">
        <f t="shared" si="22"/>
        <v/>
      </c>
      <c r="DH35" s="15">
        <v>0</v>
      </c>
      <c r="DI35" s="15">
        <v>0</v>
      </c>
      <c r="DJ35" s="15">
        <v>0</v>
      </c>
      <c r="DK35" s="18" t="str">
        <f t="shared" si="23"/>
        <v/>
      </c>
      <c r="DL35" s="13">
        <v>0</v>
      </c>
      <c r="DM35" s="13">
        <v>0</v>
      </c>
      <c r="DN35" s="13">
        <v>0</v>
      </c>
      <c r="DO35" s="18" t="str">
        <f t="shared" si="24"/>
        <v/>
      </c>
      <c r="DP35" s="19"/>
      <c r="DQ35" s="7" t="e">
        <f>IF(AND(BB35/BA35&gt;1.05, ((BB35-BA35)/VLOOKUP(E35,#REF!,2,0))&gt;10),"YES","")</f>
        <v>#DIV/0!</v>
      </c>
      <c r="DR35" s="19"/>
      <c r="DS35" s="7" t="str">
        <f t="shared" si="25"/>
        <v/>
      </c>
      <c r="DT35" s="70" t="s">
        <v>28</v>
      </c>
      <c r="DU35" s="70" t="s">
        <v>91</v>
      </c>
      <c r="DV35" s="70" t="s">
        <v>117</v>
      </c>
      <c r="DW35" s="70" t="s">
        <v>28</v>
      </c>
      <c r="DX35" s="70" t="s">
        <v>99</v>
      </c>
      <c r="DY35" s="71">
        <v>45229</v>
      </c>
      <c r="DZ35" s="70"/>
      <c r="EA35" s="70"/>
    </row>
    <row r="36" spans="1:131" x14ac:dyDescent="0.35">
      <c r="A36" s="16">
        <v>2022</v>
      </c>
      <c r="B36" s="16" t="s">
        <v>2</v>
      </c>
      <c r="C36" s="16" t="s">
        <v>7</v>
      </c>
      <c r="D36" s="16"/>
      <c r="E36" s="16" t="s">
        <v>4</v>
      </c>
      <c r="F36" s="16" t="s">
        <v>876</v>
      </c>
      <c r="G36" s="16"/>
      <c r="H36" s="16">
        <v>10208514</v>
      </c>
      <c r="I36" s="70" t="s">
        <v>210</v>
      </c>
      <c r="J36" s="70"/>
      <c r="K36" s="70" t="s">
        <v>196</v>
      </c>
      <c r="L36" s="16" t="s">
        <v>92</v>
      </c>
      <c r="M36" s="16" t="s">
        <v>17</v>
      </c>
      <c r="N36" s="70" t="s">
        <v>18</v>
      </c>
      <c r="O36" s="16" t="s">
        <v>16</v>
      </c>
      <c r="P36" s="16" t="s">
        <v>25</v>
      </c>
      <c r="Q36" s="16"/>
      <c r="R36" s="16" t="s">
        <v>27</v>
      </c>
      <c r="S36" s="16" t="s">
        <v>196</v>
      </c>
      <c r="T36" s="16" t="s">
        <v>95</v>
      </c>
      <c r="U36" s="71">
        <v>43830</v>
      </c>
      <c r="V36" s="70"/>
      <c r="W36" s="73">
        <v>122179.64</v>
      </c>
      <c r="X36" s="73">
        <v>0</v>
      </c>
      <c r="Y36" s="70" t="s">
        <v>147</v>
      </c>
      <c r="Z36" s="16" t="s">
        <v>27</v>
      </c>
      <c r="AA36" s="70" t="s">
        <v>27</v>
      </c>
      <c r="AB36" s="70"/>
      <c r="AC36" s="70"/>
      <c r="AD36" s="72"/>
      <c r="AE36" s="16">
        <v>2019</v>
      </c>
      <c r="AF36" s="16"/>
      <c r="AG36" s="70" t="s">
        <v>841</v>
      </c>
      <c r="AH36" s="74"/>
      <c r="AI36" s="16" t="s">
        <v>28</v>
      </c>
      <c r="AJ36" s="70" t="s">
        <v>182</v>
      </c>
      <c r="AK36" s="72"/>
      <c r="AL36" s="28">
        <v>0</v>
      </c>
      <c r="AM36" s="32" t="s">
        <v>620</v>
      </c>
      <c r="AN36" s="26">
        <f t="shared" si="0"/>
        <v>0</v>
      </c>
      <c r="AO36" s="26">
        <f t="shared" si="1"/>
        <v>0</v>
      </c>
      <c r="AP36" s="9">
        <v>0</v>
      </c>
      <c r="AQ36" s="8" t="s">
        <v>620</v>
      </c>
      <c r="AR36" s="10">
        <f t="shared" si="2"/>
        <v>0</v>
      </c>
      <c r="AS36" s="10">
        <f t="shared" si="3"/>
        <v>0</v>
      </c>
      <c r="AT36" s="11">
        <v>0</v>
      </c>
      <c r="AU36" s="11">
        <v>0</v>
      </c>
      <c r="AV36" s="11">
        <v>0</v>
      </c>
      <c r="AW36" s="5" t="str">
        <f t="shared" si="4"/>
        <v/>
      </c>
      <c r="AX36" s="5" t="str">
        <f t="shared" si="5"/>
        <v/>
      </c>
      <c r="AY36" s="25">
        <f t="shared" si="6"/>
        <v>0</v>
      </c>
      <c r="AZ36" s="5">
        <v>1.0684658009329551</v>
      </c>
      <c r="BA36" s="12">
        <v>0</v>
      </c>
      <c r="BB36" s="12">
        <f t="shared" si="7"/>
        <v>122.17964000000001</v>
      </c>
      <c r="BC36" s="6" t="str">
        <f t="shared" si="8"/>
        <v>check!</v>
      </c>
      <c r="BD36" s="12">
        <v>0</v>
      </c>
      <c r="BE36" s="12">
        <v>0</v>
      </c>
      <c r="BF36" s="6" t="str">
        <f t="shared" si="9"/>
        <v>no capex</v>
      </c>
      <c r="BG36" s="31"/>
      <c r="BH36" s="13">
        <v>0</v>
      </c>
      <c r="BI36" s="13">
        <v>0</v>
      </c>
      <c r="BJ36" s="13">
        <v>0</v>
      </c>
      <c r="BK36" s="14" t="str">
        <f t="shared" si="10"/>
        <v/>
      </c>
      <c r="BL36" s="15">
        <v>0</v>
      </c>
      <c r="BM36" s="15">
        <v>0</v>
      </c>
      <c r="BN36" s="15">
        <v>0</v>
      </c>
      <c r="BO36" s="17" t="str">
        <f t="shared" si="11"/>
        <v/>
      </c>
      <c r="BP36" s="13">
        <v>0</v>
      </c>
      <c r="BQ36" s="13">
        <v>0</v>
      </c>
      <c r="BR36" s="13">
        <v>0</v>
      </c>
      <c r="BS36" s="14" t="str">
        <f t="shared" si="12"/>
        <v/>
      </c>
      <c r="BT36" s="15">
        <v>0</v>
      </c>
      <c r="BU36" s="15">
        <v>0</v>
      </c>
      <c r="BV36" s="15">
        <v>0</v>
      </c>
      <c r="BW36" s="17" t="str">
        <f t="shared" si="13"/>
        <v/>
      </c>
      <c r="BX36" s="13">
        <v>0</v>
      </c>
      <c r="BY36" s="13">
        <v>0</v>
      </c>
      <c r="BZ36" s="13">
        <v>0</v>
      </c>
      <c r="CA36" s="14" t="str">
        <f t="shared" si="14"/>
        <v/>
      </c>
      <c r="CB36" s="15">
        <v>0</v>
      </c>
      <c r="CC36" s="15">
        <v>0</v>
      </c>
      <c r="CD36" s="15">
        <v>0</v>
      </c>
      <c r="CE36" s="17" t="str">
        <f t="shared" si="15"/>
        <v/>
      </c>
      <c r="CF36" s="13">
        <v>0</v>
      </c>
      <c r="CG36" s="13">
        <v>0</v>
      </c>
      <c r="CH36" s="13">
        <v>0</v>
      </c>
      <c r="CI36" s="14" t="str">
        <f t="shared" si="16"/>
        <v/>
      </c>
      <c r="CJ36" s="15">
        <v>0</v>
      </c>
      <c r="CK36" s="15">
        <v>0</v>
      </c>
      <c r="CL36" s="15">
        <v>0</v>
      </c>
      <c r="CM36" s="18" t="str">
        <f t="shared" si="17"/>
        <v/>
      </c>
      <c r="CN36" s="13">
        <v>0</v>
      </c>
      <c r="CO36" s="13">
        <v>0</v>
      </c>
      <c r="CP36" s="13">
        <v>0</v>
      </c>
      <c r="CQ36" s="18" t="str">
        <f t="shared" si="18"/>
        <v/>
      </c>
      <c r="CR36" s="15">
        <v>0</v>
      </c>
      <c r="CS36" s="15">
        <v>0</v>
      </c>
      <c r="CT36" s="15">
        <v>0</v>
      </c>
      <c r="CU36" s="18" t="str">
        <f t="shared" si="19"/>
        <v/>
      </c>
      <c r="CV36" s="13">
        <v>0</v>
      </c>
      <c r="CW36" s="13">
        <v>0</v>
      </c>
      <c r="CX36" s="13">
        <v>0</v>
      </c>
      <c r="CY36" s="14" t="str">
        <f t="shared" si="20"/>
        <v/>
      </c>
      <c r="CZ36" s="15">
        <v>0</v>
      </c>
      <c r="DA36" s="15">
        <v>0</v>
      </c>
      <c r="DB36" s="15">
        <v>0</v>
      </c>
      <c r="DC36" s="18" t="str">
        <f t="shared" si="21"/>
        <v/>
      </c>
      <c r="DD36" s="13">
        <v>0</v>
      </c>
      <c r="DE36" s="13">
        <v>0</v>
      </c>
      <c r="DF36" s="13">
        <v>0</v>
      </c>
      <c r="DG36" s="14" t="str">
        <f t="shared" si="22"/>
        <v/>
      </c>
      <c r="DH36" s="15">
        <v>0</v>
      </c>
      <c r="DI36" s="15">
        <v>0</v>
      </c>
      <c r="DJ36" s="15">
        <v>0</v>
      </c>
      <c r="DK36" s="18" t="str">
        <f t="shared" si="23"/>
        <v/>
      </c>
      <c r="DL36" s="13">
        <v>0</v>
      </c>
      <c r="DM36" s="13">
        <v>0</v>
      </c>
      <c r="DN36" s="13">
        <v>0</v>
      </c>
      <c r="DO36" s="18" t="str">
        <f t="shared" si="24"/>
        <v/>
      </c>
      <c r="DP36" s="19"/>
      <c r="DQ36" s="7"/>
      <c r="DR36" s="19"/>
      <c r="DS36" s="7" t="str">
        <f t="shared" si="25"/>
        <v/>
      </c>
      <c r="DT36" s="70"/>
      <c r="DU36" s="70"/>
      <c r="DV36" s="70"/>
      <c r="DW36" s="70"/>
      <c r="DX36" s="70"/>
      <c r="DY36" s="71"/>
      <c r="DZ36" s="70"/>
      <c r="EA36" s="70"/>
    </row>
    <row r="37" spans="1:131" x14ac:dyDescent="0.35">
      <c r="A37" s="16">
        <v>2022</v>
      </c>
      <c r="B37" s="16" t="s">
        <v>1</v>
      </c>
      <c r="C37" s="16" t="s">
        <v>7</v>
      </c>
      <c r="D37" s="16"/>
      <c r="E37" s="16" t="s">
        <v>4</v>
      </c>
      <c r="F37" s="16" t="s">
        <v>876</v>
      </c>
      <c r="G37" s="16"/>
      <c r="H37" s="16">
        <v>10208528</v>
      </c>
      <c r="I37" s="70" t="s">
        <v>405</v>
      </c>
      <c r="J37" s="70"/>
      <c r="K37" s="70" t="s">
        <v>181</v>
      </c>
      <c r="L37" s="16" t="s">
        <v>92</v>
      </c>
      <c r="M37" s="16" t="s">
        <v>17</v>
      </c>
      <c r="N37" s="70" t="s">
        <v>38</v>
      </c>
      <c r="O37" s="16" t="s">
        <v>16</v>
      </c>
      <c r="P37" s="16" t="s">
        <v>25</v>
      </c>
      <c r="Q37" s="16" t="s">
        <v>101</v>
      </c>
      <c r="R37" s="16" t="s">
        <v>27</v>
      </c>
      <c r="S37" s="16" t="s">
        <v>181</v>
      </c>
      <c r="T37" s="16" t="s">
        <v>95</v>
      </c>
      <c r="U37" s="71">
        <v>44355</v>
      </c>
      <c r="V37" s="70"/>
      <c r="W37" s="73">
        <v>181539.4742</v>
      </c>
      <c r="X37" s="73">
        <v>0</v>
      </c>
      <c r="Y37" s="70" t="s">
        <v>147</v>
      </c>
      <c r="Z37" s="16" t="s">
        <v>28</v>
      </c>
      <c r="AA37" s="70"/>
      <c r="AB37" s="70"/>
      <c r="AC37" s="70"/>
      <c r="AD37" s="72"/>
      <c r="AE37" s="16">
        <v>2021</v>
      </c>
      <c r="AF37" s="16"/>
      <c r="AG37" s="70" t="s">
        <v>840</v>
      </c>
      <c r="AH37" s="74"/>
      <c r="AI37" s="16" t="s">
        <v>28</v>
      </c>
      <c r="AJ37" s="70" t="s">
        <v>182</v>
      </c>
      <c r="AK37" s="72"/>
      <c r="AL37" s="28">
        <v>0</v>
      </c>
      <c r="AM37" s="32" t="s">
        <v>620</v>
      </c>
      <c r="AN37" s="26">
        <f t="shared" si="0"/>
        <v>0</v>
      </c>
      <c r="AO37" s="26">
        <f t="shared" si="1"/>
        <v>0</v>
      </c>
      <c r="AP37" s="9">
        <v>0</v>
      </c>
      <c r="AQ37" s="8" t="s">
        <v>620</v>
      </c>
      <c r="AR37" s="10">
        <f t="shared" si="2"/>
        <v>0</v>
      </c>
      <c r="AS37" s="10">
        <f t="shared" si="3"/>
        <v>0</v>
      </c>
      <c r="AT37" s="11">
        <v>0</v>
      </c>
      <c r="AU37" s="11">
        <v>0</v>
      </c>
      <c r="AV37" s="11">
        <v>0</v>
      </c>
      <c r="AW37" s="5" t="str">
        <f t="shared" si="4"/>
        <v/>
      </c>
      <c r="AX37" s="5" t="str">
        <f t="shared" si="5"/>
        <v/>
      </c>
      <c r="AY37" s="25">
        <f t="shared" si="6"/>
        <v>0</v>
      </c>
      <c r="AZ37" s="5"/>
      <c r="BA37" s="12">
        <v>0</v>
      </c>
      <c r="BB37" s="12">
        <f t="shared" si="7"/>
        <v>181.5394742</v>
      </c>
      <c r="BC37" s="6" t="str">
        <f t="shared" si="8"/>
        <v>check!</v>
      </c>
      <c r="BD37" s="12">
        <v>0</v>
      </c>
      <c r="BE37" s="12">
        <v>0</v>
      </c>
      <c r="BF37" s="6" t="str">
        <f t="shared" si="9"/>
        <v>no capex</v>
      </c>
      <c r="BG37" s="31"/>
      <c r="BH37" s="13">
        <v>0</v>
      </c>
      <c r="BI37" s="13">
        <v>0</v>
      </c>
      <c r="BJ37" s="13">
        <v>0</v>
      </c>
      <c r="BK37" s="14" t="str">
        <f t="shared" si="10"/>
        <v/>
      </c>
      <c r="BL37" s="15">
        <v>0</v>
      </c>
      <c r="BM37" s="15">
        <v>0</v>
      </c>
      <c r="BN37" s="15">
        <v>0</v>
      </c>
      <c r="BO37" s="17" t="str">
        <f t="shared" si="11"/>
        <v/>
      </c>
      <c r="BP37" s="13">
        <v>0</v>
      </c>
      <c r="BQ37" s="13">
        <v>0</v>
      </c>
      <c r="BR37" s="13">
        <v>0</v>
      </c>
      <c r="BS37" s="14" t="str">
        <f t="shared" si="12"/>
        <v/>
      </c>
      <c r="BT37" s="15">
        <v>0</v>
      </c>
      <c r="BU37" s="15">
        <v>0</v>
      </c>
      <c r="BV37" s="15">
        <v>0</v>
      </c>
      <c r="BW37" s="17" t="str">
        <f t="shared" si="13"/>
        <v/>
      </c>
      <c r="BX37" s="13">
        <v>0</v>
      </c>
      <c r="BY37" s="13">
        <v>0</v>
      </c>
      <c r="BZ37" s="13">
        <v>0</v>
      </c>
      <c r="CA37" s="14" t="str">
        <f t="shared" si="14"/>
        <v/>
      </c>
      <c r="CB37" s="15">
        <v>0</v>
      </c>
      <c r="CC37" s="15">
        <v>0</v>
      </c>
      <c r="CD37" s="15">
        <v>0</v>
      </c>
      <c r="CE37" s="17" t="str">
        <f t="shared" si="15"/>
        <v/>
      </c>
      <c r="CF37" s="13">
        <v>0</v>
      </c>
      <c r="CG37" s="13">
        <v>0</v>
      </c>
      <c r="CH37" s="13">
        <v>0</v>
      </c>
      <c r="CI37" s="14" t="str">
        <f t="shared" si="16"/>
        <v/>
      </c>
      <c r="CJ37" s="15">
        <v>0</v>
      </c>
      <c r="CK37" s="15">
        <v>0</v>
      </c>
      <c r="CL37" s="15">
        <v>0</v>
      </c>
      <c r="CM37" s="18" t="str">
        <f t="shared" si="17"/>
        <v/>
      </c>
      <c r="CN37" s="13">
        <v>0</v>
      </c>
      <c r="CO37" s="13">
        <v>0</v>
      </c>
      <c r="CP37" s="13">
        <v>0</v>
      </c>
      <c r="CQ37" s="18" t="str">
        <f t="shared" si="18"/>
        <v/>
      </c>
      <c r="CR37" s="15">
        <v>0</v>
      </c>
      <c r="CS37" s="15">
        <v>0</v>
      </c>
      <c r="CT37" s="15">
        <v>0</v>
      </c>
      <c r="CU37" s="18" t="str">
        <f t="shared" si="19"/>
        <v/>
      </c>
      <c r="CV37" s="13">
        <v>0</v>
      </c>
      <c r="CW37" s="13">
        <v>0</v>
      </c>
      <c r="CX37" s="13">
        <v>0</v>
      </c>
      <c r="CY37" s="14" t="str">
        <f t="shared" si="20"/>
        <v/>
      </c>
      <c r="CZ37" s="15">
        <v>0</v>
      </c>
      <c r="DA37" s="15">
        <v>0</v>
      </c>
      <c r="DB37" s="15">
        <v>0</v>
      </c>
      <c r="DC37" s="18" t="str">
        <f t="shared" si="21"/>
        <v/>
      </c>
      <c r="DD37" s="13">
        <v>0</v>
      </c>
      <c r="DE37" s="13">
        <v>0</v>
      </c>
      <c r="DF37" s="13">
        <v>0</v>
      </c>
      <c r="DG37" s="14" t="str">
        <f t="shared" si="22"/>
        <v/>
      </c>
      <c r="DH37" s="15">
        <v>0</v>
      </c>
      <c r="DI37" s="15">
        <v>0</v>
      </c>
      <c r="DJ37" s="15">
        <v>0</v>
      </c>
      <c r="DK37" s="18" t="str">
        <f t="shared" si="23"/>
        <v/>
      </c>
      <c r="DL37" s="13">
        <v>0</v>
      </c>
      <c r="DM37" s="13">
        <v>0</v>
      </c>
      <c r="DN37" s="13">
        <v>0</v>
      </c>
      <c r="DO37" s="18" t="str">
        <f t="shared" si="24"/>
        <v/>
      </c>
      <c r="DP37" s="19"/>
      <c r="DQ37" s="7" t="e">
        <f>IF(AND(BB37/BA37&gt;1.05, ((BB37-BA37)/VLOOKUP(E37,#REF!,2,0))&gt;10),"YES","")</f>
        <v>#DIV/0!</v>
      </c>
      <c r="DR37" s="19"/>
      <c r="DS37" s="7" t="str">
        <f t="shared" si="25"/>
        <v/>
      </c>
      <c r="DT37" s="70"/>
      <c r="DU37" s="70"/>
      <c r="DV37" s="70"/>
      <c r="DW37" s="70"/>
      <c r="DX37" s="70"/>
      <c r="DY37" s="71"/>
      <c r="DZ37" s="70"/>
      <c r="EA37" s="70"/>
    </row>
    <row r="38" spans="1:131" x14ac:dyDescent="0.35">
      <c r="A38" s="16">
        <v>2022</v>
      </c>
      <c r="B38" s="16" t="s">
        <v>1</v>
      </c>
      <c r="C38" s="16" t="s">
        <v>7</v>
      </c>
      <c r="D38" s="16"/>
      <c r="E38" s="16" t="s">
        <v>4</v>
      </c>
      <c r="F38" s="16" t="s">
        <v>876</v>
      </c>
      <c r="G38" s="16"/>
      <c r="H38" s="16">
        <v>10208537</v>
      </c>
      <c r="I38" s="70" t="s">
        <v>300</v>
      </c>
      <c r="J38" s="70"/>
      <c r="K38" s="70" t="s">
        <v>150</v>
      </c>
      <c r="L38" s="16" t="s">
        <v>92</v>
      </c>
      <c r="M38" s="16" t="s">
        <v>13</v>
      </c>
      <c r="N38" s="70" t="s">
        <v>45</v>
      </c>
      <c r="O38" s="16" t="s">
        <v>16</v>
      </c>
      <c r="P38" s="16" t="s">
        <v>31</v>
      </c>
      <c r="Q38" s="16" t="s">
        <v>41</v>
      </c>
      <c r="R38" s="16" t="s">
        <v>27</v>
      </c>
      <c r="S38" s="16" t="s">
        <v>150</v>
      </c>
      <c r="T38" s="16" t="s">
        <v>95</v>
      </c>
      <c r="U38" s="71">
        <v>44046</v>
      </c>
      <c r="V38" s="70"/>
      <c r="W38" s="73">
        <v>225165.03270000004</v>
      </c>
      <c r="X38" s="73">
        <v>0</v>
      </c>
      <c r="Y38" s="70" t="s">
        <v>147</v>
      </c>
      <c r="Z38" s="16" t="s">
        <v>28</v>
      </c>
      <c r="AA38" s="70"/>
      <c r="AB38" s="70"/>
      <c r="AC38" s="70"/>
      <c r="AD38" s="72"/>
      <c r="AE38" s="16">
        <v>2020</v>
      </c>
      <c r="AF38" s="16"/>
      <c r="AG38" s="70" t="s">
        <v>839</v>
      </c>
      <c r="AH38" s="74"/>
      <c r="AI38" s="16" t="s">
        <v>28</v>
      </c>
      <c r="AJ38" s="70" t="s">
        <v>151</v>
      </c>
      <c r="AK38" s="72"/>
      <c r="AL38" s="28">
        <v>0</v>
      </c>
      <c r="AM38" s="32" t="s">
        <v>620</v>
      </c>
      <c r="AN38" s="26">
        <f t="shared" si="0"/>
        <v>0</v>
      </c>
      <c r="AO38" s="26">
        <f t="shared" si="1"/>
        <v>0</v>
      </c>
      <c r="AP38" s="9">
        <v>0</v>
      </c>
      <c r="AQ38" s="8" t="s">
        <v>620</v>
      </c>
      <c r="AR38" s="10">
        <f t="shared" si="2"/>
        <v>0</v>
      </c>
      <c r="AS38" s="10">
        <f t="shared" si="3"/>
        <v>0</v>
      </c>
      <c r="AT38" s="11">
        <v>0</v>
      </c>
      <c r="AU38" s="11">
        <v>0</v>
      </c>
      <c r="AV38" s="11">
        <v>0</v>
      </c>
      <c r="AW38" s="5" t="str">
        <f t="shared" si="4"/>
        <v/>
      </c>
      <c r="AX38" s="5" t="str">
        <f t="shared" si="5"/>
        <v/>
      </c>
      <c r="AY38" s="25">
        <f t="shared" si="6"/>
        <v>0</v>
      </c>
      <c r="AZ38" s="5"/>
      <c r="BA38" s="12">
        <v>0</v>
      </c>
      <c r="BB38" s="12">
        <f t="shared" si="7"/>
        <v>225.16503270000004</v>
      </c>
      <c r="BC38" s="6" t="str">
        <f t="shared" si="8"/>
        <v>check!</v>
      </c>
      <c r="BD38" s="12">
        <v>0</v>
      </c>
      <c r="BE38" s="12">
        <v>0</v>
      </c>
      <c r="BF38" s="6" t="str">
        <f t="shared" si="9"/>
        <v>no capex</v>
      </c>
      <c r="BG38" s="31"/>
      <c r="BH38" s="13">
        <v>0</v>
      </c>
      <c r="BI38" s="13">
        <v>0</v>
      </c>
      <c r="BJ38" s="13">
        <v>0</v>
      </c>
      <c r="BK38" s="14" t="str">
        <f t="shared" si="10"/>
        <v/>
      </c>
      <c r="BL38" s="15">
        <v>0</v>
      </c>
      <c r="BM38" s="15">
        <v>0</v>
      </c>
      <c r="BN38" s="15">
        <v>0</v>
      </c>
      <c r="BO38" s="17" t="str">
        <f t="shared" si="11"/>
        <v/>
      </c>
      <c r="BP38" s="13">
        <v>0</v>
      </c>
      <c r="BQ38" s="13">
        <v>0</v>
      </c>
      <c r="BR38" s="13">
        <v>0</v>
      </c>
      <c r="BS38" s="14" t="str">
        <f t="shared" si="12"/>
        <v/>
      </c>
      <c r="BT38" s="15">
        <v>0</v>
      </c>
      <c r="BU38" s="15">
        <v>0</v>
      </c>
      <c r="BV38" s="15">
        <v>0</v>
      </c>
      <c r="BW38" s="17" t="str">
        <f t="shared" si="13"/>
        <v/>
      </c>
      <c r="BX38" s="13">
        <v>0</v>
      </c>
      <c r="BY38" s="13">
        <v>0</v>
      </c>
      <c r="BZ38" s="13">
        <v>0</v>
      </c>
      <c r="CA38" s="14" t="str">
        <f t="shared" si="14"/>
        <v/>
      </c>
      <c r="CB38" s="15">
        <v>0</v>
      </c>
      <c r="CC38" s="15">
        <v>0</v>
      </c>
      <c r="CD38" s="15">
        <v>0</v>
      </c>
      <c r="CE38" s="17" t="str">
        <f t="shared" si="15"/>
        <v/>
      </c>
      <c r="CF38" s="13">
        <v>0</v>
      </c>
      <c r="CG38" s="13">
        <v>0</v>
      </c>
      <c r="CH38" s="13">
        <v>0</v>
      </c>
      <c r="CI38" s="14" t="str">
        <f t="shared" si="16"/>
        <v/>
      </c>
      <c r="CJ38" s="15">
        <v>0</v>
      </c>
      <c r="CK38" s="15">
        <v>0</v>
      </c>
      <c r="CL38" s="15">
        <v>0</v>
      </c>
      <c r="CM38" s="18" t="str">
        <f t="shared" si="17"/>
        <v/>
      </c>
      <c r="CN38" s="13">
        <v>0</v>
      </c>
      <c r="CO38" s="13">
        <v>0</v>
      </c>
      <c r="CP38" s="13">
        <v>0</v>
      </c>
      <c r="CQ38" s="18" t="str">
        <f t="shared" si="18"/>
        <v/>
      </c>
      <c r="CR38" s="15">
        <v>0</v>
      </c>
      <c r="CS38" s="15">
        <v>0</v>
      </c>
      <c r="CT38" s="15">
        <v>0</v>
      </c>
      <c r="CU38" s="18" t="str">
        <f t="shared" si="19"/>
        <v/>
      </c>
      <c r="CV38" s="13">
        <v>0</v>
      </c>
      <c r="CW38" s="13">
        <v>0</v>
      </c>
      <c r="CX38" s="13">
        <v>0</v>
      </c>
      <c r="CY38" s="14" t="str">
        <f t="shared" si="20"/>
        <v/>
      </c>
      <c r="CZ38" s="15">
        <v>0</v>
      </c>
      <c r="DA38" s="15">
        <v>0</v>
      </c>
      <c r="DB38" s="15">
        <v>0</v>
      </c>
      <c r="DC38" s="18" t="str">
        <f t="shared" si="21"/>
        <v/>
      </c>
      <c r="DD38" s="13">
        <v>0</v>
      </c>
      <c r="DE38" s="13">
        <v>0</v>
      </c>
      <c r="DF38" s="13">
        <v>0</v>
      </c>
      <c r="DG38" s="14" t="str">
        <f t="shared" si="22"/>
        <v/>
      </c>
      <c r="DH38" s="15">
        <v>0</v>
      </c>
      <c r="DI38" s="15">
        <v>0</v>
      </c>
      <c r="DJ38" s="15">
        <v>0</v>
      </c>
      <c r="DK38" s="18" t="str">
        <f t="shared" si="23"/>
        <v/>
      </c>
      <c r="DL38" s="13">
        <v>0</v>
      </c>
      <c r="DM38" s="13">
        <v>0</v>
      </c>
      <c r="DN38" s="13">
        <v>0</v>
      </c>
      <c r="DO38" s="18" t="str">
        <f t="shared" si="24"/>
        <v/>
      </c>
      <c r="DP38" s="19"/>
      <c r="DQ38" s="7" t="e">
        <f>IF(AND(BB38/BA38&gt;1.05, ((BB38-BA38)/VLOOKUP(E38,#REF!,2,0))&gt;10),"YES","")</f>
        <v>#DIV/0!</v>
      </c>
      <c r="DR38" s="19"/>
      <c r="DS38" s="7" t="str">
        <f t="shared" si="25"/>
        <v/>
      </c>
      <c r="DT38" s="70"/>
      <c r="DU38" s="70"/>
      <c r="DV38" s="70"/>
      <c r="DW38" s="70"/>
      <c r="DX38" s="70"/>
      <c r="DY38" s="71"/>
      <c r="DZ38" s="70"/>
      <c r="EA38" s="70"/>
    </row>
    <row r="39" spans="1:131" x14ac:dyDescent="0.35">
      <c r="A39" s="16">
        <v>2022</v>
      </c>
      <c r="B39" s="16" t="s">
        <v>2</v>
      </c>
      <c r="C39" s="16" t="s">
        <v>7</v>
      </c>
      <c r="D39" s="16"/>
      <c r="E39" s="16" t="s">
        <v>4</v>
      </c>
      <c r="F39" s="16" t="s">
        <v>876</v>
      </c>
      <c r="G39" s="16"/>
      <c r="H39" s="16">
        <v>10208541</v>
      </c>
      <c r="I39" s="70" t="s">
        <v>166</v>
      </c>
      <c r="J39" s="70"/>
      <c r="K39" s="70" t="s">
        <v>157</v>
      </c>
      <c r="L39" s="16" t="s">
        <v>92</v>
      </c>
      <c r="M39" s="16" t="s">
        <v>13</v>
      </c>
      <c r="N39" s="70" t="s">
        <v>45</v>
      </c>
      <c r="O39" s="16" t="s">
        <v>16</v>
      </c>
      <c r="P39" s="16" t="s">
        <v>31</v>
      </c>
      <c r="Q39" s="16" t="s">
        <v>41</v>
      </c>
      <c r="R39" s="16" t="s">
        <v>27</v>
      </c>
      <c r="S39" s="16" t="s">
        <v>157</v>
      </c>
      <c r="T39" s="16" t="s">
        <v>95</v>
      </c>
      <c r="U39" s="71">
        <v>44035</v>
      </c>
      <c r="V39" s="70"/>
      <c r="W39" s="73">
        <v>168491.89</v>
      </c>
      <c r="X39" s="73">
        <v>0</v>
      </c>
      <c r="Y39" s="70" t="s">
        <v>147</v>
      </c>
      <c r="Z39" s="16" t="s">
        <v>27</v>
      </c>
      <c r="AA39" s="70" t="s">
        <v>27</v>
      </c>
      <c r="AB39" s="70"/>
      <c r="AC39" s="70"/>
      <c r="AD39" s="72"/>
      <c r="AE39" s="16">
        <v>2020</v>
      </c>
      <c r="AF39" s="16"/>
      <c r="AG39" s="70" t="s">
        <v>838</v>
      </c>
      <c r="AH39" s="74"/>
      <c r="AI39" s="16" t="s">
        <v>28</v>
      </c>
      <c r="AJ39" s="70" t="s">
        <v>158</v>
      </c>
      <c r="AK39" s="72"/>
      <c r="AL39" s="28">
        <v>0</v>
      </c>
      <c r="AM39" s="32" t="s">
        <v>620</v>
      </c>
      <c r="AN39" s="26">
        <f t="shared" si="0"/>
        <v>0</v>
      </c>
      <c r="AO39" s="26">
        <f t="shared" si="1"/>
        <v>0</v>
      </c>
      <c r="AP39" s="9">
        <v>0</v>
      </c>
      <c r="AQ39" s="8" t="s">
        <v>620</v>
      </c>
      <c r="AR39" s="10">
        <f t="shared" si="2"/>
        <v>0</v>
      </c>
      <c r="AS39" s="10">
        <f t="shared" si="3"/>
        <v>0</v>
      </c>
      <c r="AT39" s="11">
        <v>0</v>
      </c>
      <c r="AU39" s="11">
        <v>0</v>
      </c>
      <c r="AV39" s="11">
        <v>0</v>
      </c>
      <c r="AW39" s="5" t="str">
        <f t="shared" si="4"/>
        <v/>
      </c>
      <c r="AX39" s="5" t="str">
        <f t="shared" si="5"/>
        <v/>
      </c>
      <c r="AY39" s="25">
        <f t="shared" si="6"/>
        <v>0</v>
      </c>
      <c r="AZ39" s="5">
        <v>0.73500872615429513</v>
      </c>
      <c r="BA39" s="12">
        <v>0</v>
      </c>
      <c r="BB39" s="12">
        <f t="shared" si="7"/>
        <v>168.49189000000001</v>
      </c>
      <c r="BC39" s="6" t="str">
        <f t="shared" si="8"/>
        <v>check!</v>
      </c>
      <c r="BD39" s="12">
        <v>0</v>
      </c>
      <c r="BE39" s="12">
        <v>0</v>
      </c>
      <c r="BF39" s="6" t="str">
        <f t="shared" si="9"/>
        <v>no capex</v>
      </c>
      <c r="BG39" s="31"/>
      <c r="BH39" s="13">
        <v>0</v>
      </c>
      <c r="BI39" s="13">
        <v>0</v>
      </c>
      <c r="BJ39" s="13">
        <v>0</v>
      </c>
      <c r="BK39" s="14" t="str">
        <f t="shared" si="10"/>
        <v/>
      </c>
      <c r="BL39" s="15">
        <v>0</v>
      </c>
      <c r="BM39" s="15">
        <v>0</v>
      </c>
      <c r="BN39" s="15">
        <v>0</v>
      </c>
      <c r="BO39" s="17" t="str">
        <f t="shared" si="11"/>
        <v/>
      </c>
      <c r="BP39" s="13">
        <v>0</v>
      </c>
      <c r="BQ39" s="13">
        <v>0</v>
      </c>
      <c r="BR39" s="13">
        <v>0</v>
      </c>
      <c r="BS39" s="14" t="str">
        <f t="shared" si="12"/>
        <v/>
      </c>
      <c r="BT39" s="15">
        <v>0</v>
      </c>
      <c r="BU39" s="15">
        <v>0</v>
      </c>
      <c r="BV39" s="15">
        <v>0</v>
      </c>
      <c r="BW39" s="17" t="str">
        <f t="shared" si="13"/>
        <v/>
      </c>
      <c r="BX39" s="13">
        <v>0</v>
      </c>
      <c r="BY39" s="13">
        <v>0</v>
      </c>
      <c r="BZ39" s="13">
        <v>0</v>
      </c>
      <c r="CA39" s="14" t="str">
        <f t="shared" si="14"/>
        <v/>
      </c>
      <c r="CB39" s="15">
        <v>0</v>
      </c>
      <c r="CC39" s="15">
        <v>0</v>
      </c>
      <c r="CD39" s="15">
        <v>0</v>
      </c>
      <c r="CE39" s="17" t="str">
        <f t="shared" si="15"/>
        <v/>
      </c>
      <c r="CF39" s="13">
        <v>0</v>
      </c>
      <c r="CG39" s="13">
        <v>0</v>
      </c>
      <c r="CH39" s="13">
        <v>0</v>
      </c>
      <c r="CI39" s="14" t="str">
        <f t="shared" si="16"/>
        <v/>
      </c>
      <c r="CJ39" s="15">
        <v>0</v>
      </c>
      <c r="CK39" s="15">
        <v>0</v>
      </c>
      <c r="CL39" s="15">
        <v>0</v>
      </c>
      <c r="CM39" s="18" t="str">
        <f t="shared" si="17"/>
        <v/>
      </c>
      <c r="CN39" s="13">
        <v>0</v>
      </c>
      <c r="CO39" s="13">
        <v>0</v>
      </c>
      <c r="CP39" s="13">
        <v>0</v>
      </c>
      <c r="CQ39" s="18" t="str">
        <f t="shared" si="18"/>
        <v/>
      </c>
      <c r="CR39" s="15">
        <v>0</v>
      </c>
      <c r="CS39" s="15">
        <v>0</v>
      </c>
      <c r="CT39" s="15">
        <v>0</v>
      </c>
      <c r="CU39" s="18" t="str">
        <f t="shared" si="19"/>
        <v/>
      </c>
      <c r="CV39" s="13">
        <v>0</v>
      </c>
      <c r="CW39" s="13">
        <v>0</v>
      </c>
      <c r="CX39" s="13">
        <v>0</v>
      </c>
      <c r="CY39" s="14" t="str">
        <f t="shared" si="20"/>
        <v/>
      </c>
      <c r="CZ39" s="15">
        <v>0</v>
      </c>
      <c r="DA39" s="15">
        <v>0</v>
      </c>
      <c r="DB39" s="15">
        <v>0</v>
      </c>
      <c r="DC39" s="18" t="str">
        <f t="shared" si="21"/>
        <v/>
      </c>
      <c r="DD39" s="13">
        <v>0</v>
      </c>
      <c r="DE39" s="13">
        <v>0</v>
      </c>
      <c r="DF39" s="13">
        <v>0</v>
      </c>
      <c r="DG39" s="14" t="str">
        <f t="shared" si="22"/>
        <v/>
      </c>
      <c r="DH39" s="15">
        <v>0</v>
      </c>
      <c r="DI39" s="15">
        <v>0</v>
      </c>
      <c r="DJ39" s="15">
        <v>0</v>
      </c>
      <c r="DK39" s="18" t="str">
        <f t="shared" si="23"/>
        <v/>
      </c>
      <c r="DL39" s="13">
        <v>0</v>
      </c>
      <c r="DM39" s="13">
        <v>0</v>
      </c>
      <c r="DN39" s="13">
        <v>0</v>
      </c>
      <c r="DO39" s="18" t="str">
        <f t="shared" si="24"/>
        <v/>
      </c>
      <c r="DP39" s="19"/>
      <c r="DQ39" s="7"/>
      <c r="DR39" s="19"/>
      <c r="DS39" s="7" t="str">
        <f t="shared" si="25"/>
        <v/>
      </c>
      <c r="DT39" s="70"/>
      <c r="DU39" s="70"/>
      <c r="DV39" s="70"/>
      <c r="DW39" s="70"/>
      <c r="DX39" s="70"/>
      <c r="DY39" s="71"/>
      <c r="DZ39" s="70"/>
      <c r="EA39" s="70"/>
    </row>
    <row r="40" spans="1:131" x14ac:dyDescent="0.35">
      <c r="A40" s="16">
        <v>2022</v>
      </c>
      <c r="B40" s="16" t="s">
        <v>1</v>
      </c>
      <c r="C40" s="16" t="s">
        <v>7</v>
      </c>
      <c r="D40" s="16"/>
      <c r="E40" s="16" t="s">
        <v>4</v>
      </c>
      <c r="F40" s="16" t="s">
        <v>876</v>
      </c>
      <c r="G40" s="16"/>
      <c r="H40" s="16">
        <v>10208543</v>
      </c>
      <c r="I40" s="70" t="s">
        <v>350</v>
      </c>
      <c r="J40" s="70"/>
      <c r="K40" s="70" t="s">
        <v>346</v>
      </c>
      <c r="L40" s="16" t="s">
        <v>92</v>
      </c>
      <c r="M40" s="16" t="s">
        <v>13</v>
      </c>
      <c r="N40" s="70" t="s">
        <v>45</v>
      </c>
      <c r="O40" s="16" t="s">
        <v>16</v>
      </c>
      <c r="P40" s="16" t="s">
        <v>31</v>
      </c>
      <c r="Q40" s="16" t="s">
        <v>41</v>
      </c>
      <c r="R40" s="16" t="s">
        <v>27</v>
      </c>
      <c r="S40" s="16" t="s">
        <v>346</v>
      </c>
      <c r="T40" s="16" t="s">
        <v>95</v>
      </c>
      <c r="U40" s="71">
        <v>44325</v>
      </c>
      <c r="V40" s="70"/>
      <c r="W40" s="73">
        <v>288491.68800000002</v>
      </c>
      <c r="X40" s="73">
        <v>0</v>
      </c>
      <c r="Y40" s="70" t="s">
        <v>147</v>
      </c>
      <c r="Z40" s="16" t="s">
        <v>28</v>
      </c>
      <c r="AA40" s="70"/>
      <c r="AB40" s="70"/>
      <c r="AC40" s="70"/>
      <c r="AD40" s="72"/>
      <c r="AE40" s="16">
        <v>2021</v>
      </c>
      <c r="AF40" s="16"/>
      <c r="AG40" s="70" t="s">
        <v>837</v>
      </c>
      <c r="AH40" s="74"/>
      <c r="AI40" s="16" t="s">
        <v>28</v>
      </c>
      <c r="AJ40" s="70" t="s">
        <v>158</v>
      </c>
      <c r="AK40" s="72"/>
      <c r="AL40" s="28">
        <v>0</v>
      </c>
      <c r="AM40" s="32" t="s">
        <v>620</v>
      </c>
      <c r="AN40" s="26">
        <f t="shared" si="0"/>
        <v>0</v>
      </c>
      <c r="AO40" s="26">
        <f t="shared" si="1"/>
        <v>0</v>
      </c>
      <c r="AP40" s="9">
        <v>0</v>
      </c>
      <c r="AQ40" s="8" t="s">
        <v>620</v>
      </c>
      <c r="AR40" s="10">
        <f t="shared" si="2"/>
        <v>0</v>
      </c>
      <c r="AS40" s="10">
        <f t="shared" si="3"/>
        <v>0</v>
      </c>
      <c r="AT40" s="11">
        <v>0</v>
      </c>
      <c r="AU40" s="11">
        <v>0</v>
      </c>
      <c r="AV40" s="11">
        <v>0</v>
      </c>
      <c r="AW40" s="5" t="str">
        <f t="shared" si="4"/>
        <v/>
      </c>
      <c r="AX40" s="5" t="str">
        <f t="shared" si="5"/>
        <v/>
      </c>
      <c r="AY40" s="25">
        <f t="shared" si="6"/>
        <v>0</v>
      </c>
      <c r="AZ40" s="5"/>
      <c r="BA40" s="12">
        <v>0</v>
      </c>
      <c r="BB40" s="12">
        <f t="shared" si="7"/>
        <v>288.49168800000001</v>
      </c>
      <c r="BC40" s="6" t="str">
        <f t="shared" si="8"/>
        <v>check!</v>
      </c>
      <c r="BD40" s="12">
        <v>0</v>
      </c>
      <c r="BE40" s="12">
        <v>0</v>
      </c>
      <c r="BF40" s="6" t="str">
        <f t="shared" si="9"/>
        <v>no capex</v>
      </c>
      <c r="BG40" s="31"/>
      <c r="BH40" s="13">
        <v>0</v>
      </c>
      <c r="BI40" s="13">
        <v>0</v>
      </c>
      <c r="BJ40" s="13">
        <v>0</v>
      </c>
      <c r="BK40" s="14" t="str">
        <f t="shared" si="10"/>
        <v/>
      </c>
      <c r="BL40" s="15">
        <v>0</v>
      </c>
      <c r="BM40" s="15">
        <v>0</v>
      </c>
      <c r="BN40" s="15">
        <v>0</v>
      </c>
      <c r="BO40" s="17" t="str">
        <f t="shared" si="11"/>
        <v/>
      </c>
      <c r="BP40" s="13">
        <v>0</v>
      </c>
      <c r="BQ40" s="13">
        <v>0</v>
      </c>
      <c r="BR40" s="13">
        <v>0</v>
      </c>
      <c r="BS40" s="14" t="str">
        <f t="shared" si="12"/>
        <v/>
      </c>
      <c r="BT40" s="15">
        <v>0</v>
      </c>
      <c r="BU40" s="15">
        <v>0</v>
      </c>
      <c r="BV40" s="15">
        <v>0</v>
      </c>
      <c r="BW40" s="17" t="str">
        <f t="shared" si="13"/>
        <v/>
      </c>
      <c r="BX40" s="13">
        <v>0</v>
      </c>
      <c r="BY40" s="13">
        <v>0</v>
      </c>
      <c r="BZ40" s="13">
        <v>0</v>
      </c>
      <c r="CA40" s="14" t="str">
        <f t="shared" si="14"/>
        <v/>
      </c>
      <c r="CB40" s="15">
        <v>0</v>
      </c>
      <c r="CC40" s="15">
        <v>0</v>
      </c>
      <c r="CD40" s="15">
        <v>0</v>
      </c>
      <c r="CE40" s="17" t="str">
        <f t="shared" si="15"/>
        <v/>
      </c>
      <c r="CF40" s="13">
        <v>0</v>
      </c>
      <c r="CG40" s="13">
        <v>0</v>
      </c>
      <c r="CH40" s="13">
        <v>0</v>
      </c>
      <c r="CI40" s="14" t="str">
        <f t="shared" si="16"/>
        <v/>
      </c>
      <c r="CJ40" s="15">
        <v>0</v>
      </c>
      <c r="CK40" s="15">
        <v>0</v>
      </c>
      <c r="CL40" s="15">
        <v>0</v>
      </c>
      <c r="CM40" s="18" t="str">
        <f t="shared" si="17"/>
        <v/>
      </c>
      <c r="CN40" s="13">
        <v>0</v>
      </c>
      <c r="CO40" s="13">
        <v>0</v>
      </c>
      <c r="CP40" s="13">
        <v>0</v>
      </c>
      <c r="CQ40" s="18" t="str">
        <f t="shared" si="18"/>
        <v/>
      </c>
      <c r="CR40" s="15">
        <v>0</v>
      </c>
      <c r="CS40" s="15">
        <v>0</v>
      </c>
      <c r="CT40" s="15">
        <v>0</v>
      </c>
      <c r="CU40" s="18" t="str">
        <f t="shared" si="19"/>
        <v/>
      </c>
      <c r="CV40" s="13">
        <v>0</v>
      </c>
      <c r="CW40" s="13">
        <v>0</v>
      </c>
      <c r="CX40" s="13">
        <v>0</v>
      </c>
      <c r="CY40" s="14" t="str">
        <f t="shared" si="20"/>
        <v/>
      </c>
      <c r="CZ40" s="15">
        <v>0</v>
      </c>
      <c r="DA40" s="15">
        <v>0</v>
      </c>
      <c r="DB40" s="15">
        <v>0</v>
      </c>
      <c r="DC40" s="18" t="str">
        <f t="shared" si="21"/>
        <v/>
      </c>
      <c r="DD40" s="13">
        <v>0</v>
      </c>
      <c r="DE40" s="13">
        <v>0</v>
      </c>
      <c r="DF40" s="13">
        <v>0</v>
      </c>
      <c r="DG40" s="14" t="str">
        <f t="shared" si="22"/>
        <v/>
      </c>
      <c r="DH40" s="15">
        <v>0</v>
      </c>
      <c r="DI40" s="15">
        <v>0</v>
      </c>
      <c r="DJ40" s="15">
        <v>0</v>
      </c>
      <c r="DK40" s="18" t="str">
        <f t="shared" si="23"/>
        <v/>
      </c>
      <c r="DL40" s="13">
        <v>0</v>
      </c>
      <c r="DM40" s="13">
        <v>0</v>
      </c>
      <c r="DN40" s="13">
        <v>0</v>
      </c>
      <c r="DO40" s="18" t="str">
        <f t="shared" si="24"/>
        <v/>
      </c>
      <c r="DP40" s="19"/>
      <c r="DQ40" s="7" t="e">
        <f>IF(AND(BB40/BA40&gt;1.05, ((BB40-BA40)/VLOOKUP(E40,#REF!,2,0))&gt;10),"YES","")</f>
        <v>#DIV/0!</v>
      </c>
      <c r="DR40" s="19"/>
      <c r="DS40" s="7" t="str">
        <f t="shared" si="25"/>
        <v/>
      </c>
      <c r="DT40" s="70"/>
      <c r="DU40" s="70"/>
      <c r="DV40" s="70"/>
      <c r="DW40" s="70"/>
      <c r="DX40" s="70"/>
      <c r="DY40" s="71"/>
      <c r="DZ40" s="70"/>
      <c r="EA40" s="70"/>
    </row>
    <row r="41" spans="1:131" x14ac:dyDescent="0.35">
      <c r="A41" s="16">
        <v>2022</v>
      </c>
      <c r="B41" s="16" t="s">
        <v>1</v>
      </c>
      <c r="C41" s="16" t="s">
        <v>7</v>
      </c>
      <c r="D41" s="16"/>
      <c r="E41" s="16" t="s">
        <v>4</v>
      </c>
      <c r="F41" s="16" t="s">
        <v>876</v>
      </c>
      <c r="G41" s="16"/>
      <c r="H41" s="16">
        <v>10208550</v>
      </c>
      <c r="I41" s="70" t="s">
        <v>319</v>
      </c>
      <c r="J41" s="70"/>
      <c r="K41" s="70" t="s">
        <v>150</v>
      </c>
      <c r="L41" s="16" t="s">
        <v>92</v>
      </c>
      <c r="M41" s="16" t="s">
        <v>13</v>
      </c>
      <c r="N41" s="70" t="s">
        <v>45</v>
      </c>
      <c r="O41" s="16" t="s">
        <v>16</v>
      </c>
      <c r="P41" s="16" t="s">
        <v>31</v>
      </c>
      <c r="Q41" s="16" t="s">
        <v>41</v>
      </c>
      <c r="R41" s="16" t="s">
        <v>27</v>
      </c>
      <c r="S41" s="16" t="s">
        <v>150</v>
      </c>
      <c r="T41" s="16" t="s">
        <v>95</v>
      </c>
      <c r="U41" s="71">
        <v>44194</v>
      </c>
      <c r="V41" s="70"/>
      <c r="W41" s="73">
        <v>217315.44849999997</v>
      </c>
      <c r="X41" s="73">
        <v>0</v>
      </c>
      <c r="Y41" s="70" t="s">
        <v>147</v>
      </c>
      <c r="Z41" s="16" t="s">
        <v>28</v>
      </c>
      <c r="AA41" s="70"/>
      <c r="AB41" s="70"/>
      <c r="AC41" s="70"/>
      <c r="AD41" s="72"/>
      <c r="AE41" s="16">
        <v>2020</v>
      </c>
      <c r="AF41" s="16"/>
      <c r="AG41" s="70" t="s">
        <v>836</v>
      </c>
      <c r="AH41" s="74"/>
      <c r="AI41" s="16" t="s">
        <v>28</v>
      </c>
      <c r="AJ41" s="70" t="s">
        <v>151</v>
      </c>
      <c r="AK41" s="72"/>
      <c r="AL41" s="28">
        <v>0</v>
      </c>
      <c r="AM41" s="32" t="s">
        <v>620</v>
      </c>
      <c r="AN41" s="26">
        <f t="shared" si="0"/>
        <v>0</v>
      </c>
      <c r="AO41" s="26">
        <f t="shared" si="1"/>
        <v>0</v>
      </c>
      <c r="AP41" s="9">
        <v>0</v>
      </c>
      <c r="AQ41" s="8" t="s">
        <v>620</v>
      </c>
      <c r="AR41" s="10">
        <f t="shared" si="2"/>
        <v>0</v>
      </c>
      <c r="AS41" s="10">
        <f t="shared" si="3"/>
        <v>0</v>
      </c>
      <c r="AT41" s="11">
        <v>0</v>
      </c>
      <c r="AU41" s="11">
        <v>0</v>
      </c>
      <c r="AV41" s="11">
        <v>0</v>
      </c>
      <c r="AW41" s="5" t="str">
        <f t="shared" si="4"/>
        <v/>
      </c>
      <c r="AX41" s="5" t="str">
        <f t="shared" si="5"/>
        <v/>
      </c>
      <c r="AY41" s="25">
        <f t="shared" si="6"/>
        <v>0</v>
      </c>
      <c r="AZ41" s="5"/>
      <c r="BA41" s="12">
        <v>0</v>
      </c>
      <c r="BB41" s="12">
        <f t="shared" si="7"/>
        <v>217.31544849999997</v>
      </c>
      <c r="BC41" s="6" t="str">
        <f t="shared" si="8"/>
        <v>check!</v>
      </c>
      <c r="BD41" s="12">
        <v>0</v>
      </c>
      <c r="BE41" s="12">
        <v>0</v>
      </c>
      <c r="BF41" s="6" t="str">
        <f t="shared" si="9"/>
        <v>no capex</v>
      </c>
      <c r="BG41" s="31"/>
      <c r="BH41" s="13">
        <v>0</v>
      </c>
      <c r="BI41" s="13">
        <v>0</v>
      </c>
      <c r="BJ41" s="13">
        <v>0</v>
      </c>
      <c r="BK41" s="14" t="str">
        <f t="shared" si="10"/>
        <v/>
      </c>
      <c r="BL41" s="15">
        <v>0</v>
      </c>
      <c r="BM41" s="15">
        <v>0</v>
      </c>
      <c r="BN41" s="15">
        <v>0</v>
      </c>
      <c r="BO41" s="17" t="str">
        <f t="shared" si="11"/>
        <v/>
      </c>
      <c r="BP41" s="13">
        <v>0</v>
      </c>
      <c r="BQ41" s="13">
        <v>0</v>
      </c>
      <c r="BR41" s="13">
        <v>0</v>
      </c>
      <c r="BS41" s="14" t="str">
        <f t="shared" si="12"/>
        <v/>
      </c>
      <c r="BT41" s="15">
        <v>0</v>
      </c>
      <c r="BU41" s="15">
        <v>0</v>
      </c>
      <c r="BV41" s="15">
        <v>0</v>
      </c>
      <c r="BW41" s="17" t="str">
        <f t="shared" si="13"/>
        <v/>
      </c>
      <c r="BX41" s="13">
        <v>0</v>
      </c>
      <c r="BY41" s="13">
        <v>0</v>
      </c>
      <c r="BZ41" s="13">
        <v>0</v>
      </c>
      <c r="CA41" s="14" t="str">
        <f t="shared" si="14"/>
        <v/>
      </c>
      <c r="CB41" s="15">
        <v>0</v>
      </c>
      <c r="CC41" s="15">
        <v>0</v>
      </c>
      <c r="CD41" s="15">
        <v>0</v>
      </c>
      <c r="CE41" s="17" t="str">
        <f t="shared" si="15"/>
        <v/>
      </c>
      <c r="CF41" s="13">
        <v>0</v>
      </c>
      <c r="CG41" s="13">
        <v>0</v>
      </c>
      <c r="CH41" s="13">
        <v>0</v>
      </c>
      <c r="CI41" s="14" t="str">
        <f t="shared" si="16"/>
        <v/>
      </c>
      <c r="CJ41" s="15">
        <v>0</v>
      </c>
      <c r="CK41" s="15">
        <v>0</v>
      </c>
      <c r="CL41" s="15">
        <v>0</v>
      </c>
      <c r="CM41" s="18" t="str">
        <f t="shared" si="17"/>
        <v/>
      </c>
      <c r="CN41" s="13">
        <v>0</v>
      </c>
      <c r="CO41" s="13">
        <v>0</v>
      </c>
      <c r="CP41" s="13">
        <v>0</v>
      </c>
      <c r="CQ41" s="18" t="str">
        <f t="shared" si="18"/>
        <v/>
      </c>
      <c r="CR41" s="15">
        <v>0</v>
      </c>
      <c r="CS41" s="15">
        <v>0</v>
      </c>
      <c r="CT41" s="15">
        <v>0</v>
      </c>
      <c r="CU41" s="18" t="str">
        <f t="shared" si="19"/>
        <v/>
      </c>
      <c r="CV41" s="13">
        <v>0</v>
      </c>
      <c r="CW41" s="13">
        <v>0</v>
      </c>
      <c r="CX41" s="13">
        <v>0</v>
      </c>
      <c r="CY41" s="14" t="str">
        <f t="shared" si="20"/>
        <v/>
      </c>
      <c r="CZ41" s="15">
        <v>0</v>
      </c>
      <c r="DA41" s="15">
        <v>0</v>
      </c>
      <c r="DB41" s="15">
        <v>0</v>
      </c>
      <c r="DC41" s="18" t="str">
        <f t="shared" si="21"/>
        <v/>
      </c>
      <c r="DD41" s="13">
        <v>0</v>
      </c>
      <c r="DE41" s="13">
        <v>0</v>
      </c>
      <c r="DF41" s="13">
        <v>0</v>
      </c>
      <c r="DG41" s="14" t="str">
        <f t="shared" si="22"/>
        <v/>
      </c>
      <c r="DH41" s="15">
        <v>0</v>
      </c>
      <c r="DI41" s="15">
        <v>0</v>
      </c>
      <c r="DJ41" s="15">
        <v>0</v>
      </c>
      <c r="DK41" s="18" t="str">
        <f t="shared" si="23"/>
        <v/>
      </c>
      <c r="DL41" s="13">
        <v>0</v>
      </c>
      <c r="DM41" s="13">
        <v>0</v>
      </c>
      <c r="DN41" s="13">
        <v>0</v>
      </c>
      <c r="DO41" s="18" t="str">
        <f t="shared" si="24"/>
        <v/>
      </c>
      <c r="DP41" s="19"/>
      <c r="DQ41" s="7" t="e">
        <f>IF(AND(BB41/BA41&gt;1.05, ((BB41-BA41)/VLOOKUP(E41,#REF!,2,0))&gt;10),"YES","")</f>
        <v>#DIV/0!</v>
      </c>
      <c r="DR41" s="19"/>
      <c r="DS41" s="7" t="str">
        <f t="shared" si="25"/>
        <v/>
      </c>
      <c r="DT41" s="70"/>
      <c r="DU41" s="70"/>
      <c r="DV41" s="70"/>
      <c r="DW41" s="70"/>
      <c r="DX41" s="70"/>
      <c r="DY41" s="71"/>
      <c r="DZ41" s="70"/>
      <c r="EA41" s="70"/>
    </row>
    <row r="42" spans="1:131" x14ac:dyDescent="0.35">
      <c r="A42" s="16">
        <v>2022</v>
      </c>
      <c r="B42" s="16" t="s">
        <v>1</v>
      </c>
      <c r="C42" s="16" t="s">
        <v>7</v>
      </c>
      <c r="D42" s="16"/>
      <c r="E42" s="16" t="s">
        <v>4</v>
      </c>
      <c r="F42" s="16" t="s">
        <v>876</v>
      </c>
      <c r="G42" s="16"/>
      <c r="H42" s="16">
        <v>10208592</v>
      </c>
      <c r="I42" s="70" t="s">
        <v>291</v>
      </c>
      <c r="J42" s="70"/>
      <c r="K42" s="70" t="s">
        <v>171</v>
      </c>
      <c r="L42" s="16" t="s">
        <v>92</v>
      </c>
      <c r="M42" s="16" t="s">
        <v>13</v>
      </c>
      <c r="N42" s="70" t="s">
        <v>45</v>
      </c>
      <c r="O42" s="16" t="s">
        <v>16</v>
      </c>
      <c r="P42" s="16" t="s">
        <v>31</v>
      </c>
      <c r="Q42" s="16" t="s">
        <v>41</v>
      </c>
      <c r="R42" s="16" t="s">
        <v>27</v>
      </c>
      <c r="S42" s="16" t="s">
        <v>171</v>
      </c>
      <c r="T42" s="16" t="s">
        <v>95</v>
      </c>
      <c r="U42" s="71">
        <v>44229</v>
      </c>
      <c r="V42" s="70"/>
      <c r="W42" s="73">
        <v>323260.20380000013</v>
      </c>
      <c r="X42" s="73">
        <v>0</v>
      </c>
      <c r="Y42" s="70" t="s">
        <v>147</v>
      </c>
      <c r="Z42" s="16" t="s">
        <v>28</v>
      </c>
      <c r="AA42" s="70"/>
      <c r="AB42" s="70"/>
      <c r="AC42" s="70"/>
      <c r="AD42" s="72"/>
      <c r="AE42" s="16">
        <v>2021</v>
      </c>
      <c r="AF42" s="16"/>
      <c r="AG42" s="70" t="s">
        <v>835</v>
      </c>
      <c r="AH42" s="74"/>
      <c r="AI42" s="16" t="s">
        <v>28</v>
      </c>
      <c r="AJ42" s="70" t="s">
        <v>158</v>
      </c>
      <c r="AK42" s="72"/>
      <c r="AL42" s="28">
        <v>0</v>
      </c>
      <c r="AM42" s="32" t="s">
        <v>620</v>
      </c>
      <c r="AN42" s="26">
        <f t="shared" si="0"/>
        <v>0</v>
      </c>
      <c r="AO42" s="26">
        <f t="shared" si="1"/>
        <v>0</v>
      </c>
      <c r="AP42" s="9">
        <v>0</v>
      </c>
      <c r="AQ42" s="8" t="s">
        <v>620</v>
      </c>
      <c r="AR42" s="10">
        <f t="shared" si="2"/>
        <v>0</v>
      </c>
      <c r="AS42" s="10">
        <f t="shared" si="3"/>
        <v>0</v>
      </c>
      <c r="AT42" s="11">
        <v>0</v>
      </c>
      <c r="AU42" s="11">
        <v>0</v>
      </c>
      <c r="AV42" s="11">
        <v>0</v>
      </c>
      <c r="AW42" s="5" t="str">
        <f t="shared" si="4"/>
        <v/>
      </c>
      <c r="AX42" s="5" t="str">
        <f t="shared" si="5"/>
        <v/>
      </c>
      <c r="AY42" s="25">
        <f t="shared" si="6"/>
        <v>0</v>
      </c>
      <c r="AZ42" s="5"/>
      <c r="BA42" s="12">
        <v>0</v>
      </c>
      <c r="BB42" s="12">
        <f t="shared" si="7"/>
        <v>323.26020380000011</v>
      </c>
      <c r="BC42" s="6" t="str">
        <f t="shared" si="8"/>
        <v>check!</v>
      </c>
      <c r="BD42" s="12">
        <v>0</v>
      </c>
      <c r="BE42" s="12">
        <v>0</v>
      </c>
      <c r="BF42" s="6" t="str">
        <f t="shared" si="9"/>
        <v>no capex</v>
      </c>
      <c r="BG42" s="31"/>
      <c r="BH42" s="13">
        <v>0</v>
      </c>
      <c r="BI42" s="13">
        <v>0</v>
      </c>
      <c r="BJ42" s="13">
        <v>0</v>
      </c>
      <c r="BK42" s="14" t="str">
        <f t="shared" si="10"/>
        <v/>
      </c>
      <c r="BL42" s="15">
        <v>0</v>
      </c>
      <c r="BM42" s="15">
        <v>0</v>
      </c>
      <c r="BN42" s="15">
        <v>0</v>
      </c>
      <c r="BO42" s="17" t="str">
        <f t="shared" si="11"/>
        <v/>
      </c>
      <c r="BP42" s="13">
        <v>0</v>
      </c>
      <c r="BQ42" s="13">
        <v>0</v>
      </c>
      <c r="BR42" s="13">
        <v>0</v>
      </c>
      <c r="BS42" s="14" t="str">
        <f t="shared" si="12"/>
        <v/>
      </c>
      <c r="BT42" s="15">
        <v>0</v>
      </c>
      <c r="BU42" s="15">
        <v>0</v>
      </c>
      <c r="BV42" s="15">
        <v>0</v>
      </c>
      <c r="BW42" s="17" t="str">
        <f t="shared" si="13"/>
        <v/>
      </c>
      <c r="BX42" s="13">
        <v>0</v>
      </c>
      <c r="BY42" s="13">
        <v>0</v>
      </c>
      <c r="BZ42" s="13">
        <v>0</v>
      </c>
      <c r="CA42" s="14" t="str">
        <f t="shared" si="14"/>
        <v/>
      </c>
      <c r="CB42" s="15">
        <v>0</v>
      </c>
      <c r="CC42" s="15">
        <v>0</v>
      </c>
      <c r="CD42" s="15">
        <v>0</v>
      </c>
      <c r="CE42" s="17" t="str">
        <f t="shared" si="15"/>
        <v/>
      </c>
      <c r="CF42" s="13">
        <v>0</v>
      </c>
      <c r="CG42" s="13">
        <v>0</v>
      </c>
      <c r="CH42" s="13">
        <v>0</v>
      </c>
      <c r="CI42" s="14" t="str">
        <f t="shared" si="16"/>
        <v/>
      </c>
      <c r="CJ42" s="15">
        <v>0</v>
      </c>
      <c r="CK42" s="15">
        <v>0</v>
      </c>
      <c r="CL42" s="15">
        <v>0</v>
      </c>
      <c r="CM42" s="18" t="str">
        <f t="shared" si="17"/>
        <v/>
      </c>
      <c r="CN42" s="13">
        <v>0</v>
      </c>
      <c r="CO42" s="13">
        <v>0</v>
      </c>
      <c r="CP42" s="13">
        <v>0</v>
      </c>
      <c r="CQ42" s="18" t="str">
        <f t="shared" si="18"/>
        <v/>
      </c>
      <c r="CR42" s="15">
        <v>0</v>
      </c>
      <c r="CS42" s="15">
        <v>0</v>
      </c>
      <c r="CT42" s="15">
        <v>0</v>
      </c>
      <c r="CU42" s="18" t="str">
        <f t="shared" si="19"/>
        <v/>
      </c>
      <c r="CV42" s="13">
        <v>0</v>
      </c>
      <c r="CW42" s="13">
        <v>0</v>
      </c>
      <c r="CX42" s="13">
        <v>0</v>
      </c>
      <c r="CY42" s="14" t="str">
        <f t="shared" si="20"/>
        <v/>
      </c>
      <c r="CZ42" s="15">
        <v>0</v>
      </c>
      <c r="DA42" s="15">
        <v>0</v>
      </c>
      <c r="DB42" s="15">
        <v>0</v>
      </c>
      <c r="DC42" s="18" t="str">
        <f t="shared" si="21"/>
        <v/>
      </c>
      <c r="DD42" s="13">
        <v>0</v>
      </c>
      <c r="DE42" s="13">
        <v>0</v>
      </c>
      <c r="DF42" s="13">
        <v>0</v>
      </c>
      <c r="DG42" s="14" t="str">
        <f t="shared" si="22"/>
        <v/>
      </c>
      <c r="DH42" s="15">
        <v>0</v>
      </c>
      <c r="DI42" s="15">
        <v>0</v>
      </c>
      <c r="DJ42" s="15">
        <v>0</v>
      </c>
      <c r="DK42" s="18" t="str">
        <f t="shared" si="23"/>
        <v/>
      </c>
      <c r="DL42" s="13">
        <v>0</v>
      </c>
      <c r="DM42" s="13">
        <v>0</v>
      </c>
      <c r="DN42" s="13">
        <v>0</v>
      </c>
      <c r="DO42" s="18" t="str">
        <f t="shared" si="24"/>
        <v/>
      </c>
      <c r="DP42" s="19"/>
      <c r="DQ42" s="7" t="e">
        <f>IF(AND(BB42/BA42&gt;1.05, ((BB42-BA42)/VLOOKUP(E42,#REF!,2,0))&gt;10),"YES","")</f>
        <v>#DIV/0!</v>
      </c>
      <c r="DR42" s="19"/>
      <c r="DS42" s="7" t="str">
        <f t="shared" si="25"/>
        <v/>
      </c>
      <c r="DT42" s="70"/>
      <c r="DU42" s="70"/>
      <c r="DV42" s="70"/>
      <c r="DW42" s="70"/>
      <c r="DX42" s="70"/>
      <c r="DY42" s="71"/>
      <c r="DZ42" s="70"/>
      <c r="EA42" s="70"/>
    </row>
    <row r="43" spans="1:131" x14ac:dyDescent="0.35">
      <c r="A43" s="16">
        <v>2022</v>
      </c>
      <c r="B43" s="16" t="s">
        <v>1</v>
      </c>
      <c r="C43" s="16" t="s">
        <v>7</v>
      </c>
      <c r="D43" s="16"/>
      <c r="E43" s="16" t="s">
        <v>4</v>
      </c>
      <c r="F43" s="16" t="s">
        <v>876</v>
      </c>
      <c r="G43" s="16"/>
      <c r="H43" s="16">
        <v>10208613</v>
      </c>
      <c r="I43" s="70" t="s">
        <v>288</v>
      </c>
      <c r="J43" s="70"/>
      <c r="K43" s="70" t="s">
        <v>171</v>
      </c>
      <c r="L43" s="16" t="s">
        <v>92</v>
      </c>
      <c r="M43" s="16" t="s">
        <v>13</v>
      </c>
      <c r="N43" s="70" t="s">
        <v>45</v>
      </c>
      <c r="O43" s="16" t="s">
        <v>16</v>
      </c>
      <c r="P43" s="16" t="s">
        <v>31</v>
      </c>
      <c r="Q43" s="16" t="s">
        <v>41</v>
      </c>
      <c r="R43" s="16" t="s">
        <v>27</v>
      </c>
      <c r="S43" s="16" t="s">
        <v>171</v>
      </c>
      <c r="T43" s="16" t="s">
        <v>95</v>
      </c>
      <c r="U43" s="71">
        <v>44195</v>
      </c>
      <c r="V43" s="70"/>
      <c r="W43" s="73">
        <v>418326.52590000001</v>
      </c>
      <c r="X43" s="73">
        <v>0</v>
      </c>
      <c r="Y43" s="70" t="s">
        <v>147</v>
      </c>
      <c r="Z43" s="16" t="s">
        <v>28</v>
      </c>
      <c r="AA43" s="70"/>
      <c r="AB43" s="70"/>
      <c r="AC43" s="70"/>
      <c r="AD43" s="72"/>
      <c r="AE43" s="16">
        <v>2020</v>
      </c>
      <c r="AF43" s="16"/>
      <c r="AG43" s="70" t="s">
        <v>834</v>
      </c>
      <c r="AH43" s="74"/>
      <c r="AI43" s="16" t="s">
        <v>28</v>
      </c>
      <c r="AJ43" s="70" t="s">
        <v>158</v>
      </c>
      <c r="AK43" s="72"/>
      <c r="AL43" s="28">
        <v>0</v>
      </c>
      <c r="AM43" s="32" t="s">
        <v>620</v>
      </c>
      <c r="AN43" s="26">
        <f t="shared" si="0"/>
        <v>0</v>
      </c>
      <c r="AO43" s="26">
        <f t="shared" si="1"/>
        <v>0</v>
      </c>
      <c r="AP43" s="9">
        <v>0</v>
      </c>
      <c r="AQ43" s="8" t="s">
        <v>620</v>
      </c>
      <c r="AR43" s="10">
        <f t="shared" si="2"/>
        <v>0</v>
      </c>
      <c r="AS43" s="10">
        <f t="shared" si="3"/>
        <v>0</v>
      </c>
      <c r="AT43" s="11">
        <v>0</v>
      </c>
      <c r="AU43" s="11">
        <v>0</v>
      </c>
      <c r="AV43" s="11">
        <v>0</v>
      </c>
      <c r="AW43" s="5" t="str">
        <f t="shared" si="4"/>
        <v/>
      </c>
      <c r="AX43" s="5" t="str">
        <f t="shared" si="5"/>
        <v/>
      </c>
      <c r="AY43" s="25">
        <f t="shared" si="6"/>
        <v>0</v>
      </c>
      <c r="AZ43" s="5"/>
      <c r="BA43" s="12">
        <v>0</v>
      </c>
      <c r="BB43" s="12">
        <f t="shared" si="7"/>
        <v>418.32652590000004</v>
      </c>
      <c r="BC43" s="6" t="str">
        <f t="shared" si="8"/>
        <v>check!</v>
      </c>
      <c r="BD43" s="12">
        <v>0</v>
      </c>
      <c r="BE43" s="12">
        <v>0</v>
      </c>
      <c r="BF43" s="6" t="str">
        <f t="shared" si="9"/>
        <v>no capex</v>
      </c>
      <c r="BG43" s="31"/>
      <c r="BH43" s="13">
        <v>0</v>
      </c>
      <c r="BI43" s="13">
        <v>0</v>
      </c>
      <c r="BJ43" s="13">
        <v>0</v>
      </c>
      <c r="BK43" s="14" t="str">
        <f t="shared" si="10"/>
        <v/>
      </c>
      <c r="BL43" s="15">
        <v>0</v>
      </c>
      <c r="BM43" s="15">
        <v>0</v>
      </c>
      <c r="BN43" s="15">
        <v>0</v>
      </c>
      <c r="BO43" s="17" t="str">
        <f t="shared" si="11"/>
        <v/>
      </c>
      <c r="BP43" s="13">
        <v>0</v>
      </c>
      <c r="BQ43" s="13">
        <v>0</v>
      </c>
      <c r="BR43" s="13">
        <v>0</v>
      </c>
      <c r="BS43" s="14" t="str">
        <f t="shared" si="12"/>
        <v/>
      </c>
      <c r="BT43" s="15">
        <v>0</v>
      </c>
      <c r="BU43" s="15">
        <v>0</v>
      </c>
      <c r="BV43" s="15">
        <v>0</v>
      </c>
      <c r="BW43" s="17" t="str">
        <f t="shared" si="13"/>
        <v/>
      </c>
      <c r="BX43" s="13">
        <v>0</v>
      </c>
      <c r="BY43" s="13">
        <v>0</v>
      </c>
      <c r="BZ43" s="13">
        <v>0</v>
      </c>
      <c r="CA43" s="14" t="str">
        <f t="shared" si="14"/>
        <v/>
      </c>
      <c r="CB43" s="15">
        <v>0</v>
      </c>
      <c r="CC43" s="15">
        <v>0</v>
      </c>
      <c r="CD43" s="15">
        <v>0</v>
      </c>
      <c r="CE43" s="17" t="str">
        <f t="shared" si="15"/>
        <v/>
      </c>
      <c r="CF43" s="13">
        <v>0</v>
      </c>
      <c r="CG43" s="13">
        <v>0</v>
      </c>
      <c r="CH43" s="13">
        <v>0</v>
      </c>
      <c r="CI43" s="14" t="str">
        <f t="shared" si="16"/>
        <v/>
      </c>
      <c r="CJ43" s="15">
        <v>0</v>
      </c>
      <c r="CK43" s="15">
        <v>0</v>
      </c>
      <c r="CL43" s="15">
        <v>0</v>
      </c>
      <c r="CM43" s="18" t="str">
        <f t="shared" si="17"/>
        <v/>
      </c>
      <c r="CN43" s="13">
        <v>0</v>
      </c>
      <c r="CO43" s="13">
        <v>0</v>
      </c>
      <c r="CP43" s="13">
        <v>0</v>
      </c>
      <c r="CQ43" s="18" t="str">
        <f t="shared" si="18"/>
        <v/>
      </c>
      <c r="CR43" s="15">
        <v>0</v>
      </c>
      <c r="CS43" s="15">
        <v>0</v>
      </c>
      <c r="CT43" s="15">
        <v>0</v>
      </c>
      <c r="CU43" s="18" t="str">
        <f t="shared" si="19"/>
        <v/>
      </c>
      <c r="CV43" s="13">
        <v>0</v>
      </c>
      <c r="CW43" s="13">
        <v>0</v>
      </c>
      <c r="CX43" s="13">
        <v>0</v>
      </c>
      <c r="CY43" s="14" t="str">
        <f t="shared" si="20"/>
        <v/>
      </c>
      <c r="CZ43" s="15">
        <v>0</v>
      </c>
      <c r="DA43" s="15">
        <v>0</v>
      </c>
      <c r="DB43" s="15">
        <v>0</v>
      </c>
      <c r="DC43" s="18" t="str">
        <f t="shared" si="21"/>
        <v/>
      </c>
      <c r="DD43" s="13">
        <v>0</v>
      </c>
      <c r="DE43" s="13">
        <v>0</v>
      </c>
      <c r="DF43" s="13">
        <v>0</v>
      </c>
      <c r="DG43" s="14" t="str">
        <f t="shared" si="22"/>
        <v/>
      </c>
      <c r="DH43" s="15">
        <v>0</v>
      </c>
      <c r="DI43" s="15">
        <v>0</v>
      </c>
      <c r="DJ43" s="15">
        <v>0</v>
      </c>
      <c r="DK43" s="18" t="str">
        <f t="shared" si="23"/>
        <v/>
      </c>
      <c r="DL43" s="13">
        <v>0</v>
      </c>
      <c r="DM43" s="13">
        <v>0</v>
      </c>
      <c r="DN43" s="13">
        <v>0</v>
      </c>
      <c r="DO43" s="18" t="str">
        <f t="shared" si="24"/>
        <v/>
      </c>
      <c r="DP43" s="19"/>
      <c r="DQ43" s="7" t="e">
        <f>IF(AND(BB43/BA43&gt;1.05, ((BB43-BA43)/VLOOKUP(E43,#REF!,2,0))&gt;10),"YES","")</f>
        <v>#DIV/0!</v>
      </c>
      <c r="DR43" s="19"/>
      <c r="DS43" s="7" t="str">
        <f t="shared" si="25"/>
        <v/>
      </c>
      <c r="DT43" s="70"/>
      <c r="DU43" s="70"/>
      <c r="DV43" s="70"/>
      <c r="DW43" s="70"/>
      <c r="DX43" s="70"/>
      <c r="DY43" s="71"/>
      <c r="DZ43" s="70"/>
      <c r="EA43" s="70"/>
    </row>
    <row r="44" spans="1:131" x14ac:dyDescent="0.35">
      <c r="A44" s="16">
        <v>2022</v>
      </c>
      <c r="B44" s="16" t="s">
        <v>1</v>
      </c>
      <c r="C44" s="16" t="s">
        <v>7</v>
      </c>
      <c r="D44" s="16"/>
      <c r="E44" s="16" t="s">
        <v>4</v>
      </c>
      <c r="F44" s="16" t="s">
        <v>876</v>
      </c>
      <c r="G44" s="16"/>
      <c r="H44" s="16">
        <v>10208613</v>
      </c>
      <c r="I44" s="70" t="s">
        <v>288</v>
      </c>
      <c r="J44" s="70"/>
      <c r="K44" s="70" t="s">
        <v>196</v>
      </c>
      <c r="L44" s="16" t="s">
        <v>92</v>
      </c>
      <c r="M44" s="16" t="s">
        <v>17</v>
      </c>
      <c r="N44" s="70" t="s">
        <v>18</v>
      </c>
      <c r="O44" s="16" t="s">
        <v>16</v>
      </c>
      <c r="P44" s="16" t="s">
        <v>25</v>
      </c>
      <c r="Q44" s="16" t="s">
        <v>101</v>
      </c>
      <c r="R44" s="16" t="s">
        <v>27</v>
      </c>
      <c r="S44" s="16" t="s">
        <v>196</v>
      </c>
      <c r="T44" s="16" t="s">
        <v>95</v>
      </c>
      <c r="U44" s="71">
        <v>44182</v>
      </c>
      <c r="V44" s="70"/>
      <c r="W44" s="73">
        <v>100056.02100000001</v>
      </c>
      <c r="X44" s="73">
        <v>0</v>
      </c>
      <c r="Y44" s="70" t="s">
        <v>147</v>
      </c>
      <c r="Z44" s="16" t="s">
        <v>28</v>
      </c>
      <c r="AA44" s="70"/>
      <c r="AB44" s="70"/>
      <c r="AC44" s="70"/>
      <c r="AD44" s="72"/>
      <c r="AE44" s="16">
        <v>2020</v>
      </c>
      <c r="AF44" s="16"/>
      <c r="AG44" s="70" t="s">
        <v>833</v>
      </c>
      <c r="AH44" s="74"/>
      <c r="AI44" s="16" t="s">
        <v>28</v>
      </c>
      <c r="AJ44" s="70" t="s">
        <v>182</v>
      </c>
      <c r="AK44" s="72"/>
      <c r="AL44" s="28">
        <v>0</v>
      </c>
      <c r="AM44" s="32" t="s">
        <v>620</v>
      </c>
      <c r="AN44" s="26">
        <f t="shared" si="0"/>
        <v>0</v>
      </c>
      <c r="AO44" s="26">
        <f t="shared" si="1"/>
        <v>0</v>
      </c>
      <c r="AP44" s="9">
        <v>0</v>
      </c>
      <c r="AQ44" s="8" t="s">
        <v>620</v>
      </c>
      <c r="AR44" s="10">
        <f t="shared" si="2"/>
        <v>0</v>
      </c>
      <c r="AS44" s="10">
        <f t="shared" si="3"/>
        <v>0</v>
      </c>
      <c r="AT44" s="11">
        <v>0</v>
      </c>
      <c r="AU44" s="11">
        <v>0</v>
      </c>
      <c r="AV44" s="11">
        <v>0</v>
      </c>
      <c r="AW44" s="5" t="str">
        <f t="shared" si="4"/>
        <v/>
      </c>
      <c r="AX44" s="5" t="str">
        <f t="shared" si="5"/>
        <v/>
      </c>
      <c r="AY44" s="25">
        <f t="shared" si="6"/>
        <v>0</v>
      </c>
      <c r="AZ44" s="5"/>
      <c r="BA44" s="12">
        <v>0</v>
      </c>
      <c r="BB44" s="12">
        <f t="shared" si="7"/>
        <v>100.056021</v>
      </c>
      <c r="BC44" s="6" t="str">
        <f t="shared" si="8"/>
        <v>check!</v>
      </c>
      <c r="BD44" s="12">
        <v>0</v>
      </c>
      <c r="BE44" s="12">
        <v>0</v>
      </c>
      <c r="BF44" s="6" t="str">
        <f t="shared" si="9"/>
        <v>no capex</v>
      </c>
      <c r="BG44" s="31"/>
      <c r="BH44" s="13">
        <v>0</v>
      </c>
      <c r="BI44" s="13">
        <v>0</v>
      </c>
      <c r="BJ44" s="13">
        <v>0</v>
      </c>
      <c r="BK44" s="14" t="str">
        <f t="shared" si="10"/>
        <v/>
      </c>
      <c r="BL44" s="15">
        <v>0</v>
      </c>
      <c r="BM44" s="15">
        <v>0</v>
      </c>
      <c r="BN44" s="15">
        <v>0</v>
      </c>
      <c r="BO44" s="17" t="str">
        <f t="shared" si="11"/>
        <v/>
      </c>
      <c r="BP44" s="13">
        <v>0</v>
      </c>
      <c r="BQ44" s="13">
        <v>0</v>
      </c>
      <c r="BR44" s="13">
        <v>0</v>
      </c>
      <c r="BS44" s="14" t="str">
        <f t="shared" si="12"/>
        <v/>
      </c>
      <c r="BT44" s="15">
        <v>0</v>
      </c>
      <c r="BU44" s="15">
        <v>0</v>
      </c>
      <c r="BV44" s="15">
        <v>0</v>
      </c>
      <c r="BW44" s="17" t="str">
        <f t="shared" si="13"/>
        <v/>
      </c>
      <c r="BX44" s="13">
        <v>0</v>
      </c>
      <c r="BY44" s="13">
        <v>0</v>
      </c>
      <c r="BZ44" s="13">
        <v>0</v>
      </c>
      <c r="CA44" s="14" t="str">
        <f t="shared" si="14"/>
        <v/>
      </c>
      <c r="CB44" s="15">
        <v>0</v>
      </c>
      <c r="CC44" s="15">
        <v>0</v>
      </c>
      <c r="CD44" s="15">
        <v>0</v>
      </c>
      <c r="CE44" s="17" t="str">
        <f t="shared" si="15"/>
        <v/>
      </c>
      <c r="CF44" s="13">
        <v>0</v>
      </c>
      <c r="CG44" s="13">
        <v>0</v>
      </c>
      <c r="CH44" s="13">
        <v>0</v>
      </c>
      <c r="CI44" s="14" t="str">
        <f t="shared" si="16"/>
        <v/>
      </c>
      <c r="CJ44" s="15">
        <v>0</v>
      </c>
      <c r="CK44" s="15">
        <v>0</v>
      </c>
      <c r="CL44" s="15">
        <v>0</v>
      </c>
      <c r="CM44" s="18" t="str">
        <f t="shared" si="17"/>
        <v/>
      </c>
      <c r="CN44" s="13">
        <v>0</v>
      </c>
      <c r="CO44" s="13">
        <v>0</v>
      </c>
      <c r="CP44" s="13">
        <v>0</v>
      </c>
      <c r="CQ44" s="18" t="str">
        <f t="shared" si="18"/>
        <v/>
      </c>
      <c r="CR44" s="15">
        <v>0</v>
      </c>
      <c r="CS44" s="15">
        <v>0</v>
      </c>
      <c r="CT44" s="15">
        <v>0</v>
      </c>
      <c r="CU44" s="18" t="str">
        <f t="shared" si="19"/>
        <v/>
      </c>
      <c r="CV44" s="13">
        <v>0</v>
      </c>
      <c r="CW44" s="13">
        <v>0</v>
      </c>
      <c r="CX44" s="13">
        <v>0</v>
      </c>
      <c r="CY44" s="14" t="str">
        <f t="shared" si="20"/>
        <v/>
      </c>
      <c r="CZ44" s="15">
        <v>0</v>
      </c>
      <c r="DA44" s="15">
        <v>0</v>
      </c>
      <c r="DB44" s="15">
        <v>0</v>
      </c>
      <c r="DC44" s="18" t="str">
        <f t="shared" si="21"/>
        <v/>
      </c>
      <c r="DD44" s="13">
        <v>0</v>
      </c>
      <c r="DE44" s="13">
        <v>0</v>
      </c>
      <c r="DF44" s="13">
        <v>0</v>
      </c>
      <c r="DG44" s="14" t="str">
        <f t="shared" si="22"/>
        <v/>
      </c>
      <c r="DH44" s="15">
        <v>0</v>
      </c>
      <c r="DI44" s="15">
        <v>0</v>
      </c>
      <c r="DJ44" s="15">
        <v>0</v>
      </c>
      <c r="DK44" s="18" t="str">
        <f t="shared" si="23"/>
        <v/>
      </c>
      <c r="DL44" s="13">
        <v>0</v>
      </c>
      <c r="DM44" s="13">
        <v>0</v>
      </c>
      <c r="DN44" s="13">
        <v>0</v>
      </c>
      <c r="DO44" s="18" t="str">
        <f t="shared" si="24"/>
        <v/>
      </c>
      <c r="DP44" s="19"/>
      <c r="DQ44" s="7" t="e">
        <f>IF(AND(BB44/BA44&gt;1.05, ((BB44-BA44)/VLOOKUP(E44,#REF!,2,0))&gt;10),"YES","")</f>
        <v>#DIV/0!</v>
      </c>
      <c r="DR44" s="19"/>
      <c r="DS44" s="7" t="str">
        <f t="shared" si="25"/>
        <v/>
      </c>
      <c r="DT44" s="70"/>
      <c r="DU44" s="70"/>
      <c r="DV44" s="70"/>
      <c r="DW44" s="70"/>
      <c r="DX44" s="70"/>
      <c r="DY44" s="71"/>
      <c r="DZ44" s="70"/>
      <c r="EA44" s="70"/>
    </row>
    <row r="45" spans="1:131" x14ac:dyDescent="0.35">
      <c r="A45" s="16">
        <v>2022</v>
      </c>
      <c r="B45" s="16" t="s">
        <v>2</v>
      </c>
      <c r="C45" s="16" t="s">
        <v>7</v>
      </c>
      <c r="D45" s="16"/>
      <c r="E45" s="16" t="s">
        <v>4</v>
      </c>
      <c r="F45" s="16" t="s">
        <v>876</v>
      </c>
      <c r="G45" s="16"/>
      <c r="H45" s="16">
        <v>10208621</v>
      </c>
      <c r="I45" s="70" t="s">
        <v>185</v>
      </c>
      <c r="J45" s="70"/>
      <c r="K45" s="70" t="s">
        <v>181</v>
      </c>
      <c r="L45" s="16" t="s">
        <v>92</v>
      </c>
      <c r="M45" s="16" t="s">
        <v>17</v>
      </c>
      <c r="N45" s="70" t="s">
        <v>38</v>
      </c>
      <c r="O45" s="16" t="s">
        <v>16</v>
      </c>
      <c r="P45" s="16" t="s">
        <v>25</v>
      </c>
      <c r="Q45" s="16"/>
      <c r="R45" s="16" t="s">
        <v>27</v>
      </c>
      <c r="S45" s="16" t="s">
        <v>181</v>
      </c>
      <c r="T45" s="16" t="s">
        <v>95</v>
      </c>
      <c r="U45" s="71">
        <v>43875</v>
      </c>
      <c r="V45" s="70"/>
      <c r="W45" s="73">
        <v>120683.15481292475</v>
      </c>
      <c r="X45" s="73">
        <v>0</v>
      </c>
      <c r="Y45" s="70" t="s">
        <v>147</v>
      </c>
      <c r="Z45" s="16" t="s">
        <v>27</v>
      </c>
      <c r="AA45" s="70" t="s">
        <v>27</v>
      </c>
      <c r="AB45" s="70"/>
      <c r="AC45" s="70"/>
      <c r="AD45" s="72"/>
      <c r="AE45" s="16">
        <v>2020</v>
      </c>
      <c r="AF45" s="16"/>
      <c r="AG45" s="70" t="s">
        <v>832</v>
      </c>
      <c r="AH45" s="74"/>
      <c r="AI45" s="16" t="s">
        <v>28</v>
      </c>
      <c r="AJ45" s="70" t="s">
        <v>182</v>
      </c>
      <c r="AK45" s="72"/>
      <c r="AL45" s="28">
        <v>0</v>
      </c>
      <c r="AM45" s="32" t="s">
        <v>620</v>
      </c>
      <c r="AN45" s="26">
        <f t="shared" si="0"/>
        <v>0</v>
      </c>
      <c r="AO45" s="26">
        <f t="shared" si="1"/>
        <v>0</v>
      </c>
      <c r="AP45" s="9">
        <v>0</v>
      </c>
      <c r="AQ45" s="8" t="s">
        <v>620</v>
      </c>
      <c r="AR45" s="10">
        <f t="shared" si="2"/>
        <v>0</v>
      </c>
      <c r="AS45" s="10">
        <f t="shared" si="3"/>
        <v>0</v>
      </c>
      <c r="AT45" s="11">
        <v>0</v>
      </c>
      <c r="AU45" s="11">
        <v>0</v>
      </c>
      <c r="AV45" s="11">
        <v>0</v>
      </c>
      <c r="AW45" s="5" t="str">
        <f t="shared" si="4"/>
        <v/>
      </c>
      <c r="AX45" s="5" t="str">
        <f t="shared" si="5"/>
        <v/>
      </c>
      <c r="AY45" s="25">
        <f t="shared" si="6"/>
        <v>0</v>
      </c>
      <c r="AZ45" s="5">
        <v>0.73736471237103829</v>
      </c>
      <c r="BA45" s="12">
        <v>0</v>
      </c>
      <c r="BB45" s="12">
        <f t="shared" si="7"/>
        <v>120.68315481292476</v>
      </c>
      <c r="BC45" s="6" t="str">
        <f t="shared" si="8"/>
        <v>check!</v>
      </c>
      <c r="BD45" s="12">
        <v>0</v>
      </c>
      <c r="BE45" s="12">
        <v>0</v>
      </c>
      <c r="BF45" s="6" t="str">
        <f t="shared" si="9"/>
        <v>no capex</v>
      </c>
      <c r="BG45" s="31"/>
      <c r="BH45" s="13">
        <v>0</v>
      </c>
      <c r="BI45" s="13">
        <v>0</v>
      </c>
      <c r="BJ45" s="13">
        <v>0</v>
      </c>
      <c r="BK45" s="14" t="str">
        <f t="shared" si="10"/>
        <v/>
      </c>
      <c r="BL45" s="15">
        <v>0</v>
      </c>
      <c r="BM45" s="15">
        <v>0</v>
      </c>
      <c r="BN45" s="15">
        <v>0</v>
      </c>
      <c r="BO45" s="17" t="str">
        <f t="shared" si="11"/>
        <v/>
      </c>
      <c r="BP45" s="13">
        <v>0</v>
      </c>
      <c r="BQ45" s="13">
        <v>0</v>
      </c>
      <c r="BR45" s="13">
        <v>0</v>
      </c>
      <c r="BS45" s="14" t="str">
        <f t="shared" si="12"/>
        <v/>
      </c>
      <c r="BT45" s="15">
        <v>0</v>
      </c>
      <c r="BU45" s="15">
        <v>0</v>
      </c>
      <c r="BV45" s="15">
        <v>0</v>
      </c>
      <c r="BW45" s="17" t="str">
        <f t="shared" si="13"/>
        <v/>
      </c>
      <c r="BX45" s="13">
        <v>0</v>
      </c>
      <c r="BY45" s="13">
        <v>0</v>
      </c>
      <c r="BZ45" s="13">
        <v>0</v>
      </c>
      <c r="CA45" s="14" t="str">
        <f t="shared" si="14"/>
        <v/>
      </c>
      <c r="CB45" s="15">
        <v>0</v>
      </c>
      <c r="CC45" s="15">
        <v>0</v>
      </c>
      <c r="CD45" s="15">
        <v>0</v>
      </c>
      <c r="CE45" s="17" t="str">
        <f t="shared" si="15"/>
        <v/>
      </c>
      <c r="CF45" s="13">
        <v>0</v>
      </c>
      <c r="CG45" s="13">
        <v>0</v>
      </c>
      <c r="CH45" s="13">
        <v>0</v>
      </c>
      <c r="CI45" s="14" t="str">
        <f t="shared" si="16"/>
        <v/>
      </c>
      <c r="CJ45" s="15">
        <v>0</v>
      </c>
      <c r="CK45" s="15">
        <v>0</v>
      </c>
      <c r="CL45" s="15">
        <v>0</v>
      </c>
      <c r="CM45" s="18" t="str">
        <f t="shared" si="17"/>
        <v/>
      </c>
      <c r="CN45" s="13">
        <v>0</v>
      </c>
      <c r="CO45" s="13">
        <v>0</v>
      </c>
      <c r="CP45" s="13">
        <v>0</v>
      </c>
      <c r="CQ45" s="18" t="str">
        <f t="shared" si="18"/>
        <v/>
      </c>
      <c r="CR45" s="15">
        <v>0</v>
      </c>
      <c r="CS45" s="15">
        <v>0</v>
      </c>
      <c r="CT45" s="15">
        <v>0</v>
      </c>
      <c r="CU45" s="18" t="str">
        <f t="shared" si="19"/>
        <v/>
      </c>
      <c r="CV45" s="13">
        <v>0</v>
      </c>
      <c r="CW45" s="13">
        <v>0</v>
      </c>
      <c r="CX45" s="13">
        <v>0</v>
      </c>
      <c r="CY45" s="14" t="str">
        <f t="shared" si="20"/>
        <v/>
      </c>
      <c r="CZ45" s="15">
        <v>0</v>
      </c>
      <c r="DA45" s="15">
        <v>0</v>
      </c>
      <c r="DB45" s="15">
        <v>0</v>
      </c>
      <c r="DC45" s="18" t="str">
        <f t="shared" si="21"/>
        <v/>
      </c>
      <c r="DD45" s="13">
        <v>0</v>
      </c>
      <c r="DE45" s="13">
        <v>0</v>
      </c>
      <c r="DF45" s="13">
        <v>0</v>
      </c>
      <c r="DG45" s="14" t="str">
        <f t="shared" si="22"/>
        <v/>
      </c>
      <c r="DH45" s="15">
        <v>0</v>
      </c>
      <c r="DI45" s="15">
        <v>0</v>
      </c>
      <c r="DJ45" s="15">
        <v>0</v>
      </c>
      <c r="DK45" s="18" t="str">
        <f t="shared" si="23"/>
        <v/>
      </c>
      <c r="DL45" s="13">
        <v>0</v>
      </c>
      <c r="DM45" s="13">
        <v>0</v>
      </c>
      <c r="DN45" s="13">
        <v>0</v>
      </c>
      <c r="DO45" s="18" t="str">
        <f t="shared" si="24"/>
        <v/>
      </c>
      <c r="DP45" s="19"/>
      <c r="DQ45" s="7"/>
      <c r="DR45" s="19"/>
      <c r="DS45" s="7" t="str">
        <f t="shared" si="25"/>
        <v/>
      </c>
      <c r="DT45" s="70" t="s">
        <v>28</v>
      </c>
      <c r="DU45" s="70" t="s">
        <v>91</v>
      </c>
      <c r="DV45" s="70" t="s">
        <v>186</v>
      </c>
      <c r="DW45" s="70" t="s">
        <v>28</v>
      </c>
      <c r="DX45" s="70" t="s">
        <v>99</v>
      </c>
      <c r="DY45" s="71">
        <v>45107</v>
      </c>
      <c r="DZ45" s="70"/>
      <c r="EA45" s="70"/>
    </row>
    <row r="46" spans="1:131" x14ac:dyDescent="0.35">
      <c r="A46" s="16">
        <v>2022</v>
      </c>
      <c r="B46" s="16" t="s">
        <v>1</v>
      </c>
      <c r="C46" s="16" t="s">
        <v>7</v>
      </c>
      <c r="D46" s="16"/>
      <c r="E46" s="16" t="s">
        <v>4</v>
      </c>
      <c r="F46" s="16" t="s">
        <v>876</v>
      </c>
      <c r="G46" s="16"/>
      <c r="H46" s="16">
        <v>10208623</v>
      </c>
      <c r="I46" s="70" t="s">
        <v>289</v>
      </c>
      <c r="J46" s="70"/>
      <c r="K46" s="70" t="s">
        <v>171</v>
      </c>
      <c r="L46" s="16" t="s">
        <v>92</v>
      </c>
      <c r="M46" s="16" t="s">
        <v>13</v>
      </c>
      <c r="N46" s="70" t="s">
        <v>45</v>
      </c>
      <c r="O46" s="16" t="s">
        <v>16</v>
      </c>
      <c r="P46" s="16" t="s">
        <v>31</v>
      </c>
      <c r="Q46" s="16" t="s">
        <v>41</v>
      </c>
      <c r="R46" s="16" t="s">
        <v>27</v>
      </c>
      <c r="S46" s="16" t="s">
        <v>171</v>
      </c>
      <c r="T46" s="16" t="s">
        <v>95</v>
      </c>
      <c r="U46" s="71">
        <v>44148</v>
      </c>
      <c r="V46" s="70"/>
      <c r="W46" s="73">
        <v>341272.10229999997</v>
      </c>
      <c r="X46" s="73">
        <v>0</v>
      </c>
      <c r="Y46" s="70" t="s">
        <v>147</v>
      </c>
      <c r="Z46" s="16" t="s">
        <v>28</v>
      </c>
      <c r="AA46" s="70"/>
      <c r="AB46" s="70"/>
      <c r="AC46" s="70"/>
      <c r="AD46" s="72"/>
      <c r="AE46" s="16">
        <v>2020</v>
      </c>
      <c r="AF46" s="16"/>
      <c r="AG46" s="70" t="s">
        <v>831</v>
      </c>
      <c r="AH46" s="74"/>
      <c r="AI46" s="16" t="s">
        <v>28</v>
      </c>
      <c r="AJ46" s="70" t="s">
        <v>158</v>
      </c>
      <c r="AK46" s="72"/>
      <c r="AL46" s="28">
        <v>0</v>
      </c>
      <c r="AM46" s="32" t="s">
        <v>620</v>
      </c>
      <c r="AN46" s="26">
        <f t="shared" si="0"/>
        <v>0</v>
      </c>
      <c r="AO46" s="26">
        <f t="shared" si="1"/>
        <v>0</v>
      </c>
      <c r="AP46" s="9">
        <v>0</v>
      </c>
      <c r="AQ46" s="8" t="s">
        <v>620</v>
      </c>
      <c r="AR46" s="10">
        <f t="shared" si="2"/>
        <v>0</v>
      </c>
      <c r="AS46" s="10">
        <f t="shared" si="3"/>
        <v>0</v>
      </c>
      <c r="AT46" s="11">
        <v>0</v>
      </c>
      <c r="AU46" s="11">
        <v>0</v>
      </c>
      <c r="AV46" s="11">
        <v>0</v>
      </c>
      <c r="AW46" s="5" t="str">
        <f t="shared" si="4"/>
        <v/>
      </c>
      <c r="AX46" s="5" t="str">
        <f t="shared" si="5"/>
        <v/>
      </c>
      <c r="AY46" s="25">
        <f t="shared" si="6"/>
        <v>0</v>
      </c>
      <c r="AZ46" s="5"/>
      <c r="BA46" s="12">
        <v>0</v>
      </c>
      <c r="BB46" s="12">
        <f t="shared" si="7"/>
        <v>341.27210229999997</v>
      </c>
      <c r="BC46" s="6" t="str">
        <f t="shared" si="8"/>
        <v>check!</v>
      </c>
      <c r="BD46" s="12">
        <v>0</v>
      </c>
      <c r="BE46" s="12">
        <v>0</v>
      </c>
      <c r="BF46" s="6" t="str">
        <f t="shared" si="9"/>
        <v>no capex</v>
      </c>
      <c r="BG46" s="31"/>
      <c r="BH46" s="13">
        <v>0</v>
      </c>
      <c r="BI46" s="13">
        <v>0</v>
      </c>
      <c r="BJ46" s="13">
        <v>0</v>
      </c>
      <c r="BK46" s="14" t="str">
        <f t="shared" si="10"/>
        <v/>
      </c>
      <c r="BL46" s="15">
        <v>0</v>
      </c>
      <c r="BM46" s="15">
        <v>0</v>
      </c>
      <c r="BN46" s="15">
        <v>0</v>
      </c>
      <c r="BO46" s="17" t="str">
        <f t="shared" si="11"/>
        <v/>
      </c>
      <c r="BP46" s="13">
        <v>0</v>
      </c>
      <c r="BQ46" s="13">
        <v>0</v>
      </c>
      <c r="BR46" s="13">
        <v>0</v>
      </c>
      <c r="BS46" s="14" t="str">
        <f t="shared" si="12"/>
        <v/>
      </c>
      <c r="BT46" s="15">
        <v>0</v>
      </c>
      <c r="BU46" s="15">
        <v>0</v>
      </c>
      <c r="BV46" s="15">
        <v>0</v>
      </c>
      <c r="BW46" s="17" t="str">
        <f t="shared" si="13"/>
        <v/>
      </c>
      <c r="BX46" s="13">
        <v>0</v>
      </c>
      <c r="BY46" s="13">
        <v>0</v>
      </c>
      <c r="BZ46" s="13">
        <v>0</v>
      </c>
      <c r="CA46" s="14" t="str">
        <f t="shared" si="14"/>
        <v/>
      </c>
      <c r="CB46" s="15">
        <v>0</v>
      </c>
      <c r="CC46" s="15">
        <v>0</v>
      </c>
      <c r="CD46" s="15">
        <v>0</v>
      </c>
      <c r="CE46" s="17" t="str">
        <f t="shared" si="15"/>
        <v/>
      </c>
      <c r="CF46" s="13">
        <v>0</v>
      </c>
      <c r="CG46" s="13">
        <v>0</v>
      </c>
      <c r="CH46" s="13">
        <v>0</v>
      </c>
      <c r="CI46" s="14" t="str">
        <f t="shared" si="16"/>
        <v/>
      </c>
      <c r="CJ46" s="15">
        <v>0</v>
      </c>
      <c r="CK46" s="15">
        <v>0</v>
      </c>
      <c r="CL46" s="15">
        <v>0</v>
      </c>
      <c r="CM46" s="18" t="str">
        <f t="shared" si="17"/>
        <v/>
      </c>
      <c r="CN46" s="13">
        <v>0</v>
      </c>
      <c r="CO46" s="13">
        <v>0</v>
      </c>
      <c r="CP46" s="13">
        <v>0</v>
      </c>
      <c r="CQ46" s="18" t="str">
        <f t="shared" si="18"/>
        <v/>
      </c>
      <c r="CR46" s="15">
        <v>0</v>
      </c>
      <c r="CS46" s="15">
        <v>0</v>
      </c>
      <c r="CT46" s="15">
        <v>0</v>
      </c>
      <c r="CU46" s="18" t="str">
        <f t="shared" si="19"/>
        <v/>
      </c>
      <c r="CV46" s="13">
        <v>0</v>
      </c>
      <c r="CW46" s="13">
        <v>0</v>
      </c>
      <c r="CX46" s="13">
        <v>0</v>
      </c>
      <c r="CY46" s="14" t="str">
        <f t="shared" si="20"/>
        <v/>
      </c>
      <c r="CZ46" s="15">
        <v>0</v>
      </c>
      <c r="DA46" s="15">
        <v>0</v>
      </c>
      <c r="DB46" s="15">
        <v>0</v>
      </c>
      <c r="DC46" s="18" t="str">
        <f t="shared" si="21"/>
        <v/>
      </c>
      <c r="DD46" s="13">
        <v>0</v>
      </c>
      <c r="DE46" s="13">
        <v>0</v>
      </c>
      <c r="DF46" s="13">
        <v>0</v>
      </c>
      <c r="DG46" s="14" t="str">
        <f t="shared" si="22"/>
        <v/>
      </c>
      <c r="DH46" s="15">
        <v>0</v>
      </c>
      <c r="DI46" s="15">
        <v>0</v>
      </c>
      <c r="DJ46" s="15">
        <v>0</v>
      </c>
      <c r="DK46" s="18" t="str">
        <f t="shared" si="23"/>
        <v/>
      </c>
      <c r="DL46" s="13">
        <v>0</v>
      </c>
      <c r="DM46" s="13">
        <v>0</v>
      </c>
      <c r="DN46" s="13">
        <v>0</v>
      </c>
      <c r="DO46" s="18" t="str">
        <f t="shared" si="24"/>
        <v/>
      </c>
      <c r="DP46" s="19"/>
      <c r="DQ46" s="7" t="e">
        <f>IF(AND(BB46/BA46&gt;1.05, ((BB46-BA46)/VLOOKUP(E46,#REF!,2,0))&gt;10),"YES","")</f>
        <v>#DIV/0!</v>
      </c>
      <c r="DR46" s="19"/>
      <c r="DS46" s="7" t="str">
        <f t="shared" si="25"/>
        <v/>
      </c>
      <c r="DT46" s="70"/>
      <c r="DU46" s="70"/>
      <c r="DV46" s="70"/>
      <c r="DW46" s="70"/>
      <c r="DX46" s="70"/>
      <c r="DY46" s="71"/>
      <c r="DZ46" s="70"/>
      <c r="EA46" s="70"/>
    </row>
    <row r="47" spans="1:131" x14ac:dyDescent="0.35">
      <c r="A47" s="16">
        <v>2022</v>
      </c>
      <c r="B47" s="16" t="s">
        <v>2</v>
      </c>
      <c r="C47" s="16" t="s">
        <v>7</v>
      </c>
      <c r="D47" s="16"/>
      <c r="E47" s="16" t="s">
        <v>4</v>
      </c>
      <c r="F47" s="16" t="s">
        <v>876</v>
      </c>
      <c r="G47" s="16"/>
      <c r="H47" s="16">
        <v>10208629</v>
      </c>
      <c r="I47" s="70" t="s">
        <v>190</v>
      </c>
      <c r="J47" s="70"/>
      <c r="K47" s="70" t="s">
        <v>181</v>
      </c>
      <c r="L47" s="16" t="s">
        <v>92</v>
      </c>
      <c r="M47" s="16" t="s">
        <v>17</v>
      </c>
      <c r="N47" s="70" t="s">
        <v>38</v>
      </c>
      <c r="O47" s="16" t="s">
        <v>16</v>
      </c>
      <c r="P47" s="16" t="s">
        <v>25</v>
      </c>
      <c r="Q47" s="16"/>
      <c r="R47" s="16" t="s">
        <v>27</v>
      </c>
      <c r="S47" s="16" t="s">
        <v>181</v>
      </c>
      <c r="T47" s="16" t="s">
        <v>95</v>
      </c>
      <c r="U47" s="71">
        <v>44050</v>
      </c>
      <c r="V47" s="70"/>
      <c r="W47" s="73">
        <v>50221.984812924718</v>
      </c>
      <c r="X47" s="73">
        <v>0</v>
      </c>
      <c r="Y47" s="70" t="s">
        <v>147</v>
      </c>
      <c r="Z47" s="16" t="s">
        <v>27</v>
      </c>
      <c r="AA47" s="70" t="s">
        <v>27</v>
      </c>
      <c r="AB47" s="70"/>
      <c r="AC47" s="70"/>
      <c r="AD47" s="72"/>
      <c r="AE47" s="16">
        <v>2020</v>
      </c>
      <c r="AF47" s="16"/>
      <c r="AG47" s="70" t="s">
        <v>830</v>
      </c>
      <c r="AH47" s="74"/>
      <c r="AI47" s="16" t="s">
        <v>28</v>
      </c>
      <c r="AJ47" s="70" t="s">
        <v>182</v>
      </c>
      <c r="AK47" s="72"/>
      <c r="AL47" s="28">
        <v>0</v>
      </c>
      <c r="AM47" s="32" t="s">
        <v>620</v>
      </c>
      <c r="AN47" s="26">
        <f t="shared" si="0"/>
        <v>0</v>
      </c>
      <c r="AO47" s="26">
        <f t="shared" si="1"/>
        <v>0</v>
      </c>
      <c r="AP47" s="9">
        <v>0</v>
      </c>
      <c r="AQ47" s="8" t="s">
        <v>620</v>
      </c>
      <c r="AR47" s="10">
        <f t="shared" si="2"/>
        <v>0</v>
      </c>
      <c r="AS47" s="10">
        <f t="shared" si="3"/>
        <v>0</v>
      </c>
      <c r="AT47" s="11">
        <v>0</v>
      </c>
      <c r="AU47" s="11">
        <v>0</v>
      </c>
      <c r="AV47" s="11">
        <v>0</v>
      </c>
      <c r="AW47" s="5" t="str">
        <f t="shared" si="4"/>
        <v/>
      </c>
      <c r="AX47" s="5" t="str">
        <f t="shared" si="5"/>
        <v/>
      </c>
      <c r="AY47" s="25">
        <f t="shared" si="6"/>
        <v>0</v>
      </c>
      <c r="AZ47" s="5">
        <v>0.36828613274284427</v>
      </c>
      <c r="BA47" s="12">
        <v>0</v>
      </c>
      <c r="BB47" s="12">
        <f t="shared" si="7"/>
        <v>50.221984812924717</v>
      </c>
      <c r="BC47" s="6" t="str">
        <f t="shared" si="8"/>
        <v>check!</v>
      </c>
      <c r="BD47" s="12">
        <v>0</v>
      </c>
      <c r="BE47" s="12">
        <v>0</v>
      </c>
      <c r="BF47" s="6" t="str">
        <f t="shared" si="9"/>
        <v>no capex</v>
      </c>
      <c r="BG47" s="31"/>
      <c r="BH47" s="13">
        <v>0</v>
      </c>
      <c r="BI47" s="13">
        <v>0</v>
      </c>
      <c r="BJ47" s="13">
        <v>0</v>
      </c>
      <c r="BK47" s="14" t="str">
        <f t="shared" si="10"/>
        <v/>
      </c>
      <c r="BL47" s="15">
        <v>0</v>
      </c>
      <c r="BM47" s="15">
        <v>0</v>
      </c>
      <c r="BN47" s="15">
        <v>0</v>
      </c>
      <c r="BO47" s="17" t="str">
        <f t="shared" si="11"/>
        <v/>
      </c>
      <c r="BP47" s="13">
        <v>0</v>
      </c>
      <c r="BQ47" s="13">
        <v>0</v>
      </c>
      <c r="BR47" s="13">
        <v>0</v>
      </c>
      <c r="BS47" s="14" t="str">
        <f t="shared" si="12"/>
        <v/>
      </c>
      <c r="BT47" s="15">
        <v>0</v>
      </c>
      <c r="BU47" s="15">
        <v>0</v>
      </c>
      <c r="BV47" s="15">
        <v>0</v>
      </c>
      <c r="BW47" s="17" t="str">
        <f t="shared" si="13"/>
        <v/>
      </c>
      <c r="BX47" s="13">
        <v>0</v>
      </c>
      <c r="BY47" s="13">
        <v>0</v>
      </c>
      <c r="BZ47" s="13">
        <v>0</v>
      </c>
      <c r="CA47" s="14" t="str">
        <f t="shared" si="14"/>
        <v/>
      </c>
      <c r="CB47" s="15">
        <v>0</v>
      </c>
      <c r="CC47" s="15">
        <v>0</v>
      </c>
      <c r="CD47" s="15">
        <v>0</v>
      </c>
      <c r="CE47" s="17" t="str">
        <f t="shared" si="15"/>
        <v/>
      </c>
      <c r="CF47" s="13">
        <v>0</v>
      </c>
      <c r="CG47" s="13">
        <v>0</v>
      </c>
      <c r="CH47" s="13">
        <v>0</v>
      </c>
      <c r="CI47" s="14" t="str">
        <f t="shared" si="16"/>
        <v/>
      </c>
      <c r="CJ47" s="15">
        <v>0</v>
      </c>
      <c r="CK47" s="15">
        <v>0</v>
      </c>
      <c r="CL47" s="15">
        <v>0</v>
      </c>
      <c r="CM47" s="18" t="str">
        <f t="shared" si="17"/>
        <v/>
      </c>
      <c r="CN47" s="13">
        <v>0</v>
      </c>
      <c r="CO47" s="13">
        <v>0</v>
      </c>
      <c r="CP47" s="13">
        <v>0</v>
      </c>
      <c r="CQ47" s="18" t="str">
        <f t="shared" si="18"/>
        <v/>
      </c>
      <c r="CR47" s="15">
        <v>0</v>
      </c>
      <c r="CS47" s="15">
        <v>0</v>
      </c>
      <c r="CT47" s="15">
        <v>0</v>
      </c>
      <c r="CU47" s="18" t="str">
        <f t="shared" si="19"/>
        <v/>
      </c>
      <c r="CV47" s="13">
        <v>0</v>
      </c>
      <c r="CW47" s="13">
        <v>0</v>
      </c>
      <c r="CX47" s="13">
        <v>0</v>
      </c>
      <c r="CY47" s="14" t="str">
        <f t="shared" si="20"/>
        <v/>
      </c>
      <c r="CZ47" s="15">
        <v>0</v>
      </c>
      <c r="DA47" s="15">
        <v>0</v>
      </c>
      <c r="DB47" s="15">
        <v>0</v>
      </c>
      <c r="DC47" s="18" t="str">
        <f t="shared" si="21"/>
        <v/>
      </c>
      <c r="DD47" s="13">
        <v>0</v>
      </c>
      <c r="DE47" s="13">
        <v>0</v>
      </c>
      <c r="DF47" s="13">
        <v>0</v>
      </c>
      <c r="DG47" s="14" t="str">
        <f t="shared" si="22"/>
        <v/>
      </c>
      <c r="DH47" s="15">
        <v>0</v>
      </c>
      <c r="DI47" s="15">
        <v>0</v>
      </c>
      <c r="DJ47" s="15">
        <v>0</v>
      </c>
      <c r="DK47" s="18" t="str">
        <f t="shared" si="23"/>
        <v/>
      </c>
      <c r="DL47" s="13">
        <v>0</v>
      </c>
      <c r="DM47" s="13">
        <v>0</v>
      </c>
      <c r="DN47" s="13">
        <v>0</v>
      </c>
      <c r="DO47" s="18" t="str">
        <f t="shared" si="24"/>
        <v/>
      </c>
      <c r="DP47" s="19"/>
      <c r="DQ47" s="7"/>
      <c r="DR47" s="19"/>
      <c r="DS47" s="7" t="str">
        <f t="shared" si="25"/>
        <v/>
      </c>
      <c r="DT47" s="70"/>
      <c r="DU47" s="70"/>
      <c r="DV47" s="70"/>
      <c r="DW47" s="70"/>
      <c r="DX47" s="70"/>
      <c r="DY47" s="71"/>
      <c r="DZ47" s="70"/>
      <c r="EA47" s="70"/>
    </row>
    <row r="48" spans="1:131" x14ac:dyDescent="0.35">
      <c r="A48" s="16">
        <v>2022</v>
      </c>
      <c r="B48" s="16" t="s">
        <v>2</v>
      </c>
      <c r="C48" s="16" t="s">
        <v>7</v>
      </c>
      <c r="D48" s="16"/>
      <c r="E48" s="16" t="s">
        <v>4</v>
      </c>
      <c r="F48" s="16" t="s">
        <v>876</v>
      </c>
      <c r="G48" s="16"/>
      <c r="H48" s="16">
        <v>10208640</v>
      </c>
      <c r="I48" s="70" t="s">
        <v>106</v>
      </c>
      <c r="J48" s="70"/>
      <c r="K48" s="70" t="s">
        <v>107</v>
      </c>
      <c r="L48" s="16" t="s">
        <v>89</v>
      </c>
      <c r="M48" s="16" t="s">
        <v>6</v>
      </c>
      <c r="N48" s="70" t="s">
        <v>21</v>
      </c>
      <c r="O48" s="16" t="s">
        <v>20</v>
      </c>
      <c r="P48" s="16" t="s">
        <v>32</v>
      </c>
      <c r="Q48" s="16"/>
      <c r="R48" s="16" t="s">
        <v>28</v>
      </c>
      <c r="S48" s="16" t="s">
        <v>36</v>
      </c>
      <c r="T48" s="16" t="s">
        <v>95</v>
      </c>
      <c r="U48" s="71">
        <v>44404</v>
      </c>
      <c r="V48" s="70"/>
      <c r="W48" s="73">
        <v>3028163.3118999992</v>
      </c>
      <c r="X48" s="73">
        <v>0</v>
      </c>
      <c r="Y48" s="70" t="s">
        <v>108</v>
      </c>
      <c r="Z48" s="16" t="s">
        <v>28</v>
      </c>
      <c r="AA48" s="70"/>
      <c r="AB48" s="70"/>
      <c r="AC48" s="70"/>
      <c r="AD48" s="72"/>
      <c r="AE48" s="16">
        <v>2020</v>
      </c>
      <c r="AF48" s="16"/>
      <c r="AG48" s="70" t="s">
        <v>829</v>
      </c>
      <c r="AH48" s="74"/>
      <c r="AI48" s="16" t="s">
        <v>28</v>
      </c>
      <c r="AJ48" s="70"/>
      <c r="AK48" s="72"/>
      <c r="AL48" s="28">
        <v>0</v>
      </c>
      <c r="AM48" s="32" t="s">
        <v>620</v>
      </c>
      <c r="AN48" s="26">
        <f t="shared" si="0"/>
        <v>0</v>
      </c>
      <c r="AO48" s="26">
        <f t="shared" si="1"/>
        <v>0</v>
      </c>
      <c r="AP48" s="9">
        <v>0.82981867981987878</v>
      </c>
      <c r="AQ48" s="8"/>
      <c r="AR48" s="10">
        <f t="shared" si="2"/>
        <v>0</v>
      </c>
      <c r="AS48" s="10">
        <f t="shared" si="3"/>
        <v>0</v>
      </c>
      <c r="AT48" s="11">
        <v>0</v>
      </c>
      <c r="AU48" s="11">
        <v>843.10464185347212</v>
      </c>
      <c r="AV48" s="11">
        <v>83</v>
      </c>
      <c r="AW48" s="5">
        <f t="shared" si="4"/>
        <v>9.8445668401888647E-2</v>
      </c>
      <c r="AX48" s="5" t="str">
        <f t="shared" si="5"/>
        <v>YES</v>
      </c>
      <c r="AY48" s="25">
        <f t="shared" si="6"/>
        <v>83</v>
      </c>
      <c r="AZ48" s="5">
        <v>0.90601853366206364</v>
      </c>
      <c r="BA48" s="12">
        <v>0</v>
      </c>
      <c r="BB48" s="12">
        <f t="shared" si="7"/>
        <v>3028.1633118999994</v>
      </c>
      <c r="BC48" s="6" t="str">
        <f t="shared" si="8"/>
        <v>check!</v>
      </c>
      <c r="BD48" s="12">
        <v>0</v>
      </c>
      <c r="BE48" s="12">
        <v>0</v>
      </c>
      <c r="BF48" s="6" t="str">
        <f t="shared" si="9"/>
        <v>no capex</v>
      </c>
      <c r="BG48" s="31"/>
      <c r="BH48" s="13">
        <v>0</v>
      </c>
      <c r="BI48" s="13">
        <v>4174.0613005300002</v>
      </c>
      <c r="BJ48" s="13">
        <v>496</v>
      </c>
      <c r="BK48" s="14">
        <f t="shared" si="10"/>
        <v>0.1188291125329234</v>
      </c>
      <c r="BL48" s="15">
        <v>0</v>
      </c>
      <c r="BM48" s="15">
        <v>364.76780999999994</v>
      </c>
      <c r="BN48" s="15">
        <v>13</v>
      </c>
      <c r="BO48" s="17">
        <f t="shared" si="11"/>
        <v>3.5639109712011049E-2</v>
      </c>
      <c r="BP48" s="13">
        <v>0</v>
      </c>
      <c r="BQ48" s="13">
        <v>64.752210128850976</v>
      </c>
      <c r="BR48" s="13">
        <v>95</v>
      </c>
      <c r="BS48" s="14">
        <f t="shared" si="12"/>
        <v>1.4671313891982789</v>
      </c>
      <c r="BT48" s="15">
        <v>0</v>
      </c>
      <c r="BU48" s="15">
        <v>23.032858660099325</v>
      </c>
      <c r="BV48" s="15">
        <v>79</v>
      </c>
      <c r="BW48" s="17">
        <f t="shared" si="13"/>
        <v>3.4298825502218109</v>
      </c>
      <c r="BX48" s="13">
        <v>0</v>
      </c>
      <c r="BY48" s="13">
        <v>8.395842</v>
      </c>
      <c r="BZ48" s="13">
        <v>122</v>
      </c>
      <c r="CA48" s="14">
        <f t="shared" si="14"/>
        <v>14.531002369982666</v>
      </c>
      <c r="CB48" s="15">
        <v>0</v>
      </c>
      <c r="CC48" s="15">
        <v>73.148052128850978</v>
      </c>
      <c r="CD48" s="15">
        <v>217</v>
      </c>
      <c r="CE48" s="17">
        <f t="shared" si="15"/>
        <v>2.9665861726263398</v>
      </c>
      <c r="CF48" s="13">
        <v>0</v>
      </c>
      <c r="CG48" s="13">
        <v>426.53441963146895</v>
      </c>
      <c r="CH48" s="13">
        <v>1823</v>
      </c>
      <c r="CI48" s="14">
        <f t="shared" si="16"/>
        <v>4.2739809874548804</v>
      </c>
      <c r="CJ48" s="15">
        <v>0</v>
      </c>
      <c r="CK48" s="15">
        <v>935.14535221247081</v>
      </c>
      <c r="CL48" s="15">
        <v>1305</v>
      </c>
      <c r="CM48" s="18">
        <f t="shared" si="17"/>
        <v>1.3955049842385314</v>
      </c>
      <c r="CN48" s="13">
        <v>0</v>
      </c>
      <c r="CO48" s="13">
        <v>-115.3236078751178</v>
      </c>
      <c r="CP48" s="13">
        <v>-1881</v>
      </c>
      <c r="CQ48" s="18">
        <f t="shared" si="18"/>
        <v>0</v>
      </c>
      <c r="CR48" s="15">
        <v>0</v>
      </c>
      <c r="CS48" s="15">
        <v>9.2864671777415086</v>
      </c>
      <c r="CT48" s="15">
        <v>41</v>
      </c>
      <c r="CU48" s="18">
        <f t="shared" si="19"/>
        <v>4.4150266420229034</v>
      </c>
      <c r="CV48" s="13">
        <v>0</v>
      </c>
      <c r="CW48" s="13">
        <v>884.57395446620399</v>
      </c>
      <c r="CX48" s="13">
        <v>1620</v>
      </c>
      <c r="CY48" s="14">
        <f t="shared" si="20"/>
        <v>1.8313901193005266</v>
      </c>
      <c r="CZ48" s="15">
        <v>0</v>
      </c>
      <c r="DA48" s="15">
        <v>-98.329304577731904</v>
      </c>
      <c r="DB48" s="15">
        <v>-41</v>
      </c>
      <c r="DC48" s="18">
        <f t="shared" si="21"/>
        <v>1.5830337641858494</v>
      </c>
      <c r="DD48" s="13">
        <v>0</v>
      </c>
      <c r="DE48" s="13">
        <v>0</v>
      </c>
      <c r="DF48" s="13">
        <v>0</v>
      </c>
      <c r="DG48" s="14" t="str">
        <f t="shared" si="22"/>
        <v/>
      </c>
      <c r="DH48" s="15">
        <v>0</v>
      </c>
      <c r="DI48" s="15">
        <v>48.464149965000011</v>
      </c>
      <c r="DJ48" s="15">
        <v>63</v>
      </c>
      <c r="DK48" s="18">
        <f t="shared" si="23"/>
        <v>1.2999299491582446</v>
      </c>
      <c r="DL48" s="13">
        <v>0</v>
      </c>
      <c r="DM48" s="13">
        <v>0</v>
      </c>
      <c r="DN48" s="13">
        <v>83</v>
      </c>
      <c r="DO48" s="18" t="str">
        <f t="shared" si="24"/>
        <v/>
      </c>
      <c r="DP48" s="19"/>
      <c r="DQ48" s="7"/>
      <c r="DR48" s="19"/>
      <c r="DS48" s="7" t="str">
        <f t="shared" si="25"/>
        <v>YES</v>
      </c>
      <c r="DT48" s="70" t="s">
        <v>28</v>
      </c>
      <c r="DU48" s="70" t="s">
        <v>90</v>
      </c>
      <c r="DV48" s="70" t="s">
        <v>109</v>
      </c>
      <c r="DW48" s="70" t="s">
        <v>28</v>
      </c>
      <c r="DX48" s="70"/>
      <c r="DY48" s="71"/>
      <c r="DZ48" s="70"/>
      <c r="EA48" s="70"/>
    </row>
    <row r="49" spans="1:131" x14ac:dyDescent="0.35">
      <c r="A49" s="16">
        <v>2022</v>
      </c>
      <c r="B49" s="16" t="s">
        <v>1</v>
      </c>
      <c r="C49" s="16" t="s">
        <v>7</v>
      </c>
      <c r="D49" s="16"/>
      <c r="E49" s="16" t="s">
        <v>4</v>
      </c>
      <c r="F49" s="16" t="s">
        <v>876</v>
      </c>
      <c r="G49" s="16"/>
      <c r="H49" s="16">
        <v>10208647</v>
      </c>
      <c r="I49" s="70" t="s">
        <v>316</v>
      </c>
      <c r="J49" s="70"/>
      <c r="K49" s="70" t="s">
        <v>150</v>
      </c>
      <c r="L49" s="16" t="s">
        <v>92</v>
      </c>
      <c r="M49" s="16" t="s">
        <v>13</v>
      </c>
      <c r="N49" s="70" t="s">
        <v>45</v>
      </c>
      <c r="O49" s="16" t="s">
        <v>16</v>
      </c>
      <c r="P49" s="16" t="s">
        <v>31</v>
      </c>
      <c r="Q49" s="16" t="s">
        <v>41</v>
      </c>
      <c r="R49" s="16" t="s">
        <v>27</v>
      </c>
      <c r="S49" s="16" t="s">
        <v>150</v>
      </c>
      <c r="T49" s="16" t="s">
        <v>95</v>
      </c>
      <c r="U49" s="71">
        <v>44158</v>
      </c>
      <c r="V49" s="70"/>
      <c r="W49" s="73">
        <v>245355.93270000003</v>
      </c>
      <c r="X49" s="73">
        <v>0</v>
      </c>
      <c r="Y49" s="70" t="s">
        <v>147</v>
      </c>
      <c r="Z49" s="16" t="s">
        <v>28</v>
      </c>
      <c r="AA49" s="70"/>
      <c r="AB49" s="70"/>
      <c r="AC49" s="70"/>
      <c r="AD49" s="72"/>
      <c r="AE49" s="16">
        <v>2020</v>
      </c>
      <c r="AF49" s="16"/>
      <c r="AG49" s="70" t="s">
        <v>828</v>
      </c>
      <c r="AH49" s="74"/>
      <c r="AI49" s="16" t="s">
        <v>28</v>
      </c>
      <c r="AJ49" s="70" t="s">
        <v>151</v>
      </c>
      <c r="AK49" s="72"/>
      <c r="AL49" s="28">
        <v>0</v>
      </c>
      <c r="AM49" s="32" t="s">
        <v>620</v>
      </c>
      <c r="AN49" s="26">
        <f t="shared" si="0"/>
        <v>0</v>
      </c>
      <c r="AO49" s="26">
        <f t="shared" si="1"/>
        <v>0</v>
      </c>
      <c r="AP49" s="9">
        <v>0</v>
      </c>
      <c r="AQ49" s="8" t="s">
        <v>620</v>
      </c>
      <c r="AR49" s="10">
        <f t="shared" si="2"/>
        <v>0</v>
      </c>
      <c r="AS49" s="10">
        <f t="shared" si="3"/>
        <v>0</v>
      </c>
      <c r="AT49" s="11">
        <v>0</v>
      </c>
      <c r="AU49" s="11">
        <v>0</v>
      </c>
      <c r="AV49" s="11">
        <v>0</v>
      </c>
      <c r="AW49" s="5" t="str">
        <f t="shared" si="4"/>
        <v/>
      </c>
      <c r="AX49" s="5" t="str">
        <f t="shared" si="5"/>
        <v/>
      </c>
      <c r="AY49" s="25">
        <f t="shared" si="6"/>
        <v>0</v>
      </c>
      <c r="AZ49" s="5"/>
      <c r="BA49" s="12">
        <v>0</v>
      </c>
      <c r="BB49" s="12">
        <f t="shared" si="7"/>
        <v>245.35593270000004</v>
      </c>
      <c r="BC49" s="6" t="str">
        <f t="shared" si="8"/>
        <v>check!</v>
      </c>
      <c r="BD49" s="12">
        <v>0</v>
      </c>
      <c r="BE49" s="12">
        <v>0</v>
      </c>
      <c r="BF49" s="6" t="str">
        <f t="shared" si="9"/>
        <v>no capex</v>
      </c>
      <c r="BG49" s="31"/>
      <c r="BH49" s="13">
        <v>0</v>
      </c>
      <c r="BI49" s="13">
        <v>0</v>
      </c>
      <c r="BJ49" s="13">
        <v>0</v>
      </c>
      <c r="BK49" s="14" t="str">
        <f t="shared" si="10"/>
        <v/>
      </c>
      <c r="BL49" s="15">
        <v>0</v>
      </c>
      <c r="BM49" s="15">
        <v>0</v>
      </c>
      <c r="BN49" s="15">
        <v>0</v>
      </c>
      <c r="BO49" s="17" t="str">
        <f t="shared" si="11"/>
        <v/>
      </c>
      <c r="BP49" s="13">
        <v>0</v>
      </c>
      <c r="BQ49" s="13">
        <v>0</v>
      </c>
      <c r="BR49" s="13">
        <v>0</v>
      </c>
      <c r="BS49" s="14" t="str">
        <f t="shared" si="12"/>
        <v/>
      </c>
      <c r="BT49" s="15">
        <v>0</v>
      </c>
      <c r="BU49" s="15">
        <v>0</v>
      </c>
      <c r="BV49" s="15">
        <v>0</v>
      </c>
      <c r="BW49" s="17" t="str">
        <f t="shared" si="13"/>
        <v/>
      </c>
      <c r="BX49" s="13">
        <v>0</v>
      </c>
      <c r="BY49" s="13">
        <v>0</v>
      </c>
      <c r="BZ49" s="13">
        <v>0</v>
      </c>
      <c r="CA49" s="14" t="str">
        <f t="shared" si="14"/>
        <v/>
      </c>
      <c r="CB49" s="15">
        <v>0</v>
      </c>
      <c r="CC49" s="15">
        <v>0</v>
      </c>
      <c r="CD49" s="15">
        <v>0</v>
      </c>
      <c r="CE49" s="17" t="str">
        <f t="shared" si="15"/>
        <v/>
      </c>
      <c r="CF49" s="13">
        <v>0</v>
      </c>
      <c r="CG49" s="13">
        <v>0</v>
      </c>
      <c r="CH49" s="13">
        <v>0</v>
      </c>
      <c r="CI49" s="14" t="str">
        <f t="shared" si="16"/>
        <v/>
      </c>
      <c r="CJ49" s="15">
        <v>0</v>
      </c>
      <c r="CK49" s="15">
        <v>0</v>
      </c>
      <c r="CL49" s="15">
        <v>0</v>
      </c>
      <c r="CM49" s="18" t="str">
        <f t="shared" si="17"/>
        <v/>
      </c>
      <c r="CN49" s="13">
        <v>0</v>
      </c>
      <c r="CO49" s="13">
        <v>0</v>
      </c>
      <c r="CP49" s="13">
        <v>0</v>
      </c>
      <c r="CQ49" s="18" t="str">
        <f t="shared" si="18"/>
        <v/>
      </c>
      <c r="CR49" s="15">
        <v>0</v>
      </c>
      <c r="CS49" s="15">
        <v>0</v>
      </c>
      <c r="CT49" s="15">
        <v>0</v>
      </c>
      <c r="CU49" s="18" t="str">
        <f t="shared" si="19"/>
        <v/>
      </c>
      <c r="CV49" s="13">
        <v>0</v>
      </c>
      <c r="CW49" s="13">
        <v>0</v>
      </c>
      <c r="CX49" s="13">
        <v>0</v>
      </c>
      <c r="CY49" s="14" t="str">
        <f t="shared" si="20"/>
        <v/>
      </c>
      <c r="CZ49" s="15">
        <v>0</v>
      </c>
      <c r="DA49" s="15">
        <v>0</v>
      </c>
      <c r="DB49" s="15">
        <v>0</v>
      </c>
      <c r="DC49" s="18" t="str">
        <f t="shared" si="21"/>
        <v/>
      </c>
      <c r="DD49" s="13">
        <v>0</v>
      </c>
      <c r="DE49" s="13">
        <v>0</v>
      </c>
      <c r="DF49" s="13">
        <v>0</v>
      </c>
      <c r="DG49" s="14" t="str">
        <f t="shared" si="22"/>
        <v/>
      </c>
      <c r="DH49" s="15">
        <v>0</v>
      </c>
      <c r="DI49" s="15">
        <v>0</v>
      </c>
      <c r="DJ49" s="15">
        <v>0</v>
      </c>
      <c r="DK49" s="18" t="str">
        <f t="shared" si="23"/>
        <v/>
      </c>
      <c r="DL49" s="13">
        <v>0</v>
      </c>
      <c r="DM49" s="13">
        <v>0</v>
      </c>
      <c r="DN49" s="13">
        <v>0</v>
      </c>
      <c r="DO49" s="18" t="str">
        <f t="shared" si="24"/>
        <v/>
      </c>
      <c r="DP49" s="19"/>
      <c r="DQ49" s="7" t="e">
        <f>IF(AND(BB49/BA49&gt;1.05, ((BB49-BA49)/VLOOKUP(E49,#REF!,2,0))&gt;10),"YES","")</f>
        <v>#DIV/0!</v>
      </c>
      <c r="DR49" s="19"/>
      <c r="DS49" s="7" t="str">
        <f t="shared" si="25"/>
        <v/>
      </c>
      <c r="DT49" s="70"/>
      <c r="DU49" s="70"/>
      <c r="DV49" s="70"/>
      <c r="DW49" s="70"/>
      <c r="DX49" s="70"/>
      <c r="DY49" s="71"/>
      <c r="DZ49" s="70"/>
      <c r="EA49" s="70"/>
    </row>
    <row r="50" spans="1:131" x14ac:dyDescent="0.35">
      <c r="A50" s="16">
        <v>2022</v>
      </c>
      <c r="B50" s="16" t="s">
        <v>1</v>
      </c>
      <c r="C50" s="16" t="s">
        <v>7</v>
      </c>
      <c r="D50" s="16"/>
      <c r="E50" s="16" t="s">
        <v>4</v>
      </c>
      <c r="F50" s="16" t="s">
        <v>876</v>
      </c>
      <c r="G50" s="16"/>
      <c r="H50" s="16">
        <v>10208660</v>
      </c>
      <c r="I50" s="70" t="s">
        <v>303</v>
      </c>
      <c r="J50" s="70"/>
      <c r="K50" s="70" t="s">
        <v>150</v>
      </c>
      <c r="L50" s="16" t="s">
        <v>92</v>
      </c>
      <c r="M50" s="16" t="s">
        <v>13</v>
      </c>
      <c r="N50" s="70" t="s">
        <v>45</v>
      </c>
      <c r="O50" s="16" t="s">
        <v>16</v>
      </c>
      <c r="P50" s="16" t="s">
        <v>31</v>
      </c>
      <c r="Q50" s="16" t="s">
        <v>41</v>
      </c>
      <c r="R50" s="16" t="s">
        <v>27</v>
      </c>
      <c r="S50" s="16" t="s">
        <v>150</v>
      </c>
      <c r="T50" s="16" t="s">
        <v>95</v>
      </c>
      <c r="U50" s="71">
        <v>44073</v>
      </c>
      <c r="V50" s="70"/>
      <c r="W50" s="73">
        <v>165295.84700000001</v>
      </c>
      <c r="X50" s="73">
        <v>0</v>
      </c>
      <c r="Y50" s="70" t="s">
        <v>147</v>
      </c>
      <c r="Z50" s="16" t="s">
        <v>28</v>
      </c>
      <c r="AA50" s="70"/>
      <c r="AB50" s="70"/>
      <c r="AC50" s="70"/>
      <c r="AD50" s="72"/>
      <c r="AE50" s="16">
        <v>2020</v>
      </c>
      <c r="AF50" s="16"/>
      <c r="AG50" s="70" t="s">
        <v>827</v>
      </c>
      <c r="AH50" s="74"/>
      <c r="AI50" s="16" t="s">
        <v>28</v>
      </c>
      <c r="AJ50" s="70" t="s">
        <v>151</v>
      </c>
      <c r="AK50" s="72"/>
      <c r="AL50" s="28">
        <v>0</v>
      </c>
      <c r="AM50" s="32" t="s">
        <v>620</v>
      </c>
      <c r="AN50" s="26">
        <f t="shared" si="0"/>
        <v>0</v>
      </c>
      <c r="AO50" s="26">
        <f t="shared" si="1"/>
        <v>0</v>
      </c>
      <c r="AP50" s="9">
        <v>0</v>
      </c>
      <c r="AQ50" s="8" t="s">
        <v>620</v>
      </c>
      <c r="AR50" s="10">
        <f t="shared" si="2"/>
        <v>0</v>
      </c>
      <c r="AS50" s="10">
        <f t="shared" si="3"/>
        <v>0</v>
      </c>
      <c r="AT50" s="11">
        <v>0</v>
      </c>
      <c r="AU50" s="11">
        <v>0</v>
      </c>
      <c r="AV50" s="11">
        <v>0</v>
      </c>
      <c r="AW50" s="5" t="str">
        <f t="shared" si="4"/>
        <v/>
      </c>
      <c r="AX50" s="5" t="str">
        <f t="shared" si="5"/>
        <v/>
      </c>
      <c r="AY50" s="25">
        <f t="shared" si="6"/>
        <v>0</v>
      </c>
      <c r="AZ50" s="5"/>
      <c r="BA50" s="12">
        <v>0</v>
      </c>
      <c r="BB50" s="12">
        <f t="shared" si="7"/>
        <v>165.29584700000001</v>
      </c>
      <c r="BC50" s="6" t="str">
        <f t="shared" si="8"/>
        <v>check!</v>
      </c>
      <c r="BD50" s="12">
        <v>0</v>
      </c>
      <c r="BE50" s="12">
        <v>0</v>
      </c>
      <c r="BF50" s="6" t="str">
        <f t="shared" si="9"/>
        <v>no capex</v>
      </c>
      <c r="BG50" s="31"/>
      <c r="BH50" s="13">
        <v>0</v>
      </c>
      <c r="BI50" s="13">
        <v>0</v>
      </c>
      <c r="BJ50" s="13">
        <v>0</v>
      </c>
      <c r="BK50" s="14" t="str">
        <f t="shared" si="10"/>
        <v/>
      </c>
      <c r="BL50" s="15">
        <v>0</v>
      </c>
      <c r="BM50" s="15">
        <v>0</v>
      </c>
      <c r="BN50" s="15">
        <v>0</v>
      </c>
      <c r="BO50" s="17" t="str">
        <f t="shared" si="11"/>
        <v/>
      </c>
      <c r="BP50" s="13">
        <v>0</v>
      </c>
      <c r="BQ50" s="13">
        <v>0</v>
      </c>
      <c r="BR50" s="13">
        <v>0</v>
      </c>
      <c r="BS50" s="14" t="str">
        <f t="shared" si="12"/>
        <v/>
      </c>
      <c r="BT50" s="15">
        <v>0</v>
      </c>
      <c r="BU50" s="15">
        <v>0</v>
      </c>
      <c r="BV50" s="15">
        <v>0</v>
      </c>
      <c r="BW50" s="17" t="str">
        <f t="shared" si="13"/>
        <v/>
      </c>
      <c r="BX50" s="13">
        <v>0</v>
      </c>
      <c r="BY50" s="13">
        <v>0</v>
      </c>
      <c r="BZ50" s="13">
        <v>0</v>
      </c>
      <c r="CA50" s="14" t="str">
        <f t="shared" si="14"/>
        <v/>
      </c>
      <c r="CB50" s="15">
        <v>0</v>
      </c>
      <c r="CC50" s="15">
        <v>0</v>
      </c>
      <c r="CD50" s="15">
        <v>0</v>
      </c>
      <c r="CE50" s="17" t="str">
        <f t="shared" si="15"/>
        <v/>
      </c>
      <c r="CF50" s="13">
        <v>0</v>
      </c>
      <c r="CG50" s="13">
        <v>0</v>
      </c>
      <c r="CH50" s="13">
        <v>0</v>
      </c>
      <c r="CI50" s="14" t="str">
        <f t="shared" si="16"/>
        <v/>
      </c>
      <c r="CJ50" s="15">
        <v>0</v>
      </c>
      <c r="CK50" s="15">
        <v>0</v>
      </c>
      <c r="CL50" s="15">
        <v>0</v>
      </c>
      <c r="CM50" s="18" t="str">
        <f t="shared" si="17"/>
        <v/>
      </c>
      <c r="CN50" s="13">
        <v>0</v>
      </c>
      <c r="CO50" s="13">
        <v>0</v>
      </c>
      <c r="CP50" s="13">
        <v>0</v>
      </c>
      <c r="CQ50" s="18" t="str">
        <f t="shared" si="18"/>
        <v/>
      </c>
      <c r="CR50" s="15">
        <v>0</v>
      </c>
      <c r="CS50" s="15">
        <v>0</v>
      </c>
      <c r="CT50" s="15">
        <v>0</v>
      </c>
      <c r="CU50" s="18" t="str">
        <f t="shared" si="19"/>
        <v/>
      </c>
      <c r="CV50" s="13">
        <v>0</v>
      </c>
      <c r="CW50" s="13">
        <v>0</v>
      </c>
      <c r="CX50" s="13">
        <v>0</v>
      </c>
      <c r="CY50" s="14" t="str">
        <f t="shared" si="20"/>
        <v/>
      </c>
      <c r="CZ50" s="15">
        <v>0</v>
      </c>
      <c r="DA50" s="15">
        <v>0</v>
      </c>
      <c r="DB50" s="15">
        <v>0</v>
      </c>
      <c r="DC50" s="18" t="str">
        <f t="shared" si="21"/>
        <v/>
      </c>
      <c r="DD50" s="13">
        <v>0</v>
      </c>
      <c r="DE50" s="13">
        <v>0</v>
      </c>
      <c r="DF50" s="13">
        <v>0</v>
      </c>
      <c r="DG50" s="14" t="str">
        <f t="shared" si="22"/>
        <v/>
      </c>
      <c r="DH50" s="15">
        <v>0</v>
      </c>
      <c r="DI50" s="15">
        <v>0</v>
      </c>
      <c r="DJ50" s="15">
        <v>0</v>
      </c>
      <c r="DK50" s="18" t="str">
        <f t="shared" si="23"/>
        <v/>
      </c>
      <c r="DL50" s="13">
        <v>0</v>
      </c>
      <c r="DM50" s="13">
        <v>0</v>
      </c>
      <c r="DN50" s="13">
        <v>0</v>
      </c>
      <c r="DO50" s="18" t="str">
        <f t="shared" si="24"/>
        <v/>
      </c>
      <c r="DP50" s="19"/>
      <c r="DQ50" s="7" t="e">
        <f>IF(AND(BB50/BA50&gt;1.05, ((BB50-BA50)/VLOOKUP(E50,#REF!,2,0))&gt;10),"YES","")</f>
        <v>#DIV/0!</v>
      </c>
      <c r="DR50" s="19"/>
      <c r="DS50" s="7" t="str">
        <f t="shared" si="25"/>
        <v/>
      </c>
      <c r="DT50" s="70"/>
      <c r="DU50" s="70"/>
      <c r="DV50" s="70"/>
      <c r="DW50" s="70"/>
      <c r="DX50" s="70"/>
      <c r="DY50" s="71"/>
      <c r="DZ50" s="70"/>
      <c r="EA50" s="70"/>
    </row>
    <row r="51" spans="1:131" x14ac:dyDescent="0.35">
      <c r="A51" s="16">
        <v>2022</v>
      </c>
      <c r="B51" s="16" t="s">
        <v>2</v>
      </c>
      <c r="C51" s="16" t="s">
        <v>7</v>
      </c>
      <c r="D51" s="16"/>
      <c r="E51" s="16" t="s">
        <v>4</v>
      </c>
      <c r="F51" s="16" t="s">
        <v>876</v>
      </c>
      <c r="G51" s="16"/>
      <c r="H51" s="16">
        <v>10208662</v>
      </c>
      <c r="I51" s="70" t="s">
        <v>164</v>
      </c>
      <c r="J51" s="70"/>
      <c r="K51" s="70" t="s">
        <v>157</v>
      </c>
      <c r="L51" s="16" t="s">
        <v>92</v>
      </c>
      <c r="M51" s="16" t="s">
        <v>13</v>
      </c>
      <c r="N51" s="70" t="s">
        <v>45</v>
      </c>
      <c r="O51" s="16" t="s">
        <v>16</v>
      </c>
      <c r="P51" s="16" t="s">
        <v>31</v>
      </c>
      <c r="Q51" s="16" t="s">
        <v>41</v>
      </c>
      <c r="R51" s="16" t="s">
        <v>27</v>
      </c>
      <c r="S51" s="16" t="s">
        <v>157</v>
      </c>
      <c r="T51" s="16" t="s">
        <v>95</v>
      </c>
      <c r="U51" s="71">
        <v>44007</v>
      </c>
      <c r="V51" s="70"/>
      <c r="W51" s="73">
        <v>110741.7</v>
      </c>
      <c r="X51" s="73">
        <v>0</v>
      </c>
      <c r="Y51" s="70" t="s">
        <v>147</v>
      </c>
      <c r="Z51" s="16" t="s">
        <v>27</v>
      </c>
      <c r="AA51" s="70" t="s">
        <v>27</v>
      </c>
      <c r="AB51" s="70"/>
      <c r="AC51" s="70"/>
      <c r="AD51" s="72"/>
      <c r="AE51" s="16">
        <v>2020</v>
      </c>
      <c r="AF51" s="16"/>
      <c r="AG51" s="70" t="s">
        <v>826</v>
      </c>
      <c r="AH51" s="74"/>
      <c r="AI51" s="16" t="s">
        <v>28</v>
      </c>
      <c r="AJ51" s="70" t="s">
        <v>158</v>
      </c>
      <c r="AK51" s="72"/>
      <c r="AL51" s="28">
        <v>0</v>
      </c>
      <c r="AM51" s="32" t="s">
        <v>620</v>
      </c>
      <c r="AN51" s="26">
        <f t="shared" si="0"/>
        <v>0</v>
      </c>
      <c r="AO51" s="26">
        <f t="shared" si="1"/>
        <v>0</v>
      </c>
      <c r="AP51" s="9">
        <v>0</v>
      </c>
      <c r="AQ51" s="8" t="s">
        <v>620</v>
      </c>
      <c r="AR51" s="10">
        <f t="shared" si="2"/>
        <v>0</v>
      </c>
      <c r="AS51" s="10">
        <f t="shared" si="3"/>
        <v>0</v>
      </c>
      <c r="AT51" s="11">
        <v>0</v>
      </c>
      <c r="AU51" s="11">
        <v>0</v>
      </c>
      <c r="AV51" s="11">
        <v>0</v>
      </c>
      <c r="AW51" s="5" t="str">
        <f t="shared" si="4"/>
        <v/>
      </c>
      <c r="AX51" s="5" t="str">
        <f t="shared" si="5"/>
        <v/>
      </c>
      <c r="AY51" s="25">
        <f t="shared" si="6"/>
        <v>0</v>
      </c>
      <c r="AZ51" s="5">
        <v>0.81701633574351795</v>
      </c>
      <c r="BA51" s="12">
        <v>0</v>
      </c>
      <c r="BB51" s="12">
        <f t="shared" si="7"/>
        <v>110.74169999999999</v>
      </c>
      <c r="BC51" s="6" t="str">
        <f t="shared" si="8"/>
        <v>check!</v>
      </c>
      <c r="BD51" s="12">
        <v>0</v>
      </c>
      <c r="BE51" s="12">
        <v>0</v>
      </c>
      <c r="BF51" s="6" t="str">
        <f t="shared" si="9"/>
        <v>no capex</v>
      </c>
      <c r="BG51" s="31"/>
      <c r="BH51" s="13">
        <v>0</v>
      </c>
      <c r="BI51" s="13">
        <v>0</v>
      </c>
      <c r="BJ51" s="13">
        <v>0</v>
      </c>
      <c r="BK51" s="14" t="str">
        <f t="shared" si="10"/>
        <v/>
      </c>
      <c r="BL51" s="15">
        <v>0</v>
      </c>
      <c r="BM51" s="15">
        <v>0</v>
      </c>
      <c r="BN51" s="15">
        <v>0</v>
      </c>
      <c r="BO51" s="17" t="str">
        <f t="shared" si="11"/>
        <v/>
      </c>
      <c r="BP51" s="13">
        <v>0</v>
      </c>
      <c r="BQ51" s="13">
        <v>0</v>
      </c>
      <c r="BR51" s="13">
        <v>0</v>
      </c>
      <c r="BS51" s="14" t="str">
        <f t="shared" si="12"/>
        <v/>
      </c>
      <c r="BT51" s="15">
        <v>0</v>
      </c>
      <c r="BU51" s="15">
        <v>0</v>
      </c>
      <c r="BV51" s="15">
        <v>0</v>
      </c>
      <c r="BW51" s="17" t="str">
        <f t="shared" si="13"/>
        <v/>
      </c>
      <c r="BX51" s="13">
        <v>0</v>
      </c>
      <c r="BY51" s="13">
        <v>0</v>
      </c>
      <c r="BZ51" s="13">
        <v>0</v>
      </c>
      <c r="CA51" s="14" t="str">
        <f t="shared" si="14"/>
        <v/>
      </c>
      <c r="CB51" s="15">
        <v>0</v>
      </c>
      <c r="CC51" s="15">
        <v>0</v>
      </c>
      <c r="CD51" s="15">
        <v>0</v>
      </c>
      <c r="CE51" s="17" t="str">
        <f t="shared" si="15"/>
        <v/>
      </c>
      <c r="CF51" s="13">
        <v>0</v>
      </c>
      <c r="CG51" s="13">
        <v>0</v>
      </c>
      <c r="CH51" s="13">
        <v>0</v>
      </c>
      <c r="CI51" s="14" t="str">
        <f t="shared" si="16"/>
        <v/>
      </c>
      <c r="CJ51" s="15">
        <v>0</v>
      </c>
      <c r="CK51" s="15">
        <v>0</v>
      </c>
      <c r="CL51" s="15">
        <v>0</v>
      </c>
      <c r="CM51" s="18" t="str">
        <f t="shared" si="17"/>
        <v/>
      </c>
      <c r="CN51" s="13">
        <v>0</v>
      </c>
      <c r="CO51" s="13">
        <v>0</v>
      </c>
      <c r="CP51" s="13">
        <v>0</v>
      </c>
      <c r="CQ51" s="18" t="str">
        <f t="shared" si="18"/>
        <v/>
      </c>
      <c r="CR51" s="15">
        <v>0</v>
      </c>
      <c r="CS51" s="15">
        <v>0</v>
      </c>
      <c r="CT51" s="15">
        <v>0</v>
      </c>
      <c r="CU51" s="18" t="str">
        <f t="shared" si="19"/>
        <v/>
      </c>
      <c r="CV51" s="13">
        <v>0</v>
      </c>
      <c r="CW51" s="13">
        <v>0</v>
      </c>
      <c r="CX51" s="13">
        <v>0</v>
      </c>
      <c r="CY51" s="14" t="str">
        <f t="shared" si="20"/>
        <v/>
      </c>
      <c r="CZ51" s="15">
        <v>0</v>
      </c>
      <c r="DA51" s="15">
        <v>0</v>
      </c>
      <c r="DB51" s="15">
        <v>0</v>
      </c>
      <c r="DC51" s="18" t="str">
        <f t="shared" si="21"/>
        <v/>
      </c>
      <c r="DD51" s="13">
        <v>0</v>
      </c>
      <c r="DE51" s="13">
        <v>0</v>
      </c>
      <c r="DF51" s="13">
        <v>0</v>
      </c>
      <c r="DG51" s="14" t="str">
        <f t="shared" si="22"/>
        <v/>
      </c>
      <c r="DH51" s="15">
        <v>0</v>
      </c>
      <c r="DI51" s="15">
        <v>0</v>
      </c>
      <c r="DJ51" s="15">
        <v>0</v>
      </c>
      <c r="DK51" s="18" t="str">
        <f t="shared" si="23"/>
        <v/>
      </c>
      <c r="DL51" s="13">
        <v>0</v>
      </c>
      <c r="DM51" s="13">
        <v>0</v>
      </c>
      <c r="DN51" s="13">
        <v>0</v>
      </c>
      <c r="DO51" s="18" t="str">
        <f t="shared" si="24"/>
        <v/>
      </c>
      <c r="DP51" s="19"/>
      <c r="DQ51" s="7"/>
      <c r="DR51" s="19"/>
      <c r="DS51" s="7" t="str">
        <f t="shared" si="25"/>
        <v/>
      </c>
      <c r="DT51" s="70"/>
      <c r="DU51" s="70"/>
      <c r="DV51" s="70"/>
      <c r="DW51" s="70"/>
      <c r="DX51" s="70"/>
      <c r="DY51" s="71"/>
      <c r="DZ51" s="70"/>
      <c r="EA51" s="70"/>
    </row>
    <row r="52" spans="1:131" x14ac:dyDescent="0.35">
      <c r="A52" s="16">
        <v>2022</v>
      </c>
      <c r="B52" s="16" t="s">
        <v>1</v>
      </c>
      <c r="C52" s="16" t="s">
        <v>7</v>
      </c>
      <c r="D52" s="16"/>
      <c r="E52" s="16" t="s">
        <v>4</v>
      </c>
      <c r="F52" s="16" t="s">
        <v>876</v>
      </c>
      <c r="G52" s="16"/>
      <c r="H52" s="16">
        <v>10208667</v>
      </c>
      <c r="I52" s="70" t="s">
        <v>321</v>
      </c>
      <c r="J52" s="70"/>
      <c r="K52" s="70" t="s">
        <v>150</v>
      </c>
      <c r="L52" s="16" t="s">
        <v>92</v>
      </c>
      <c r="M52" s="16" t="s">
        <v>13</v>
      </c>
      <c r="N52" s="70" t="s">
        <v>45</v>
      </c>
      <c r="O52" s="16" t="s">
        <v>16</v>
      </c>
      <c r="P52" s="16" t="s">
        <v>31</v>
      </c>
      <c r="Q52" s="16" t="s">
        <v>41</v>
      </c>
      <c r="R52" s="16" t="s">
        <v>27</v>
      </c>
      <c r="S52" s="16" t="s">
        <v>150</v>
      </c>
      <c r="T52" s="16" t="s">
        <v>95</v>
      </c>
      <c r="U52" s="71">
        <v>44559</v>
      </c>
      <c r="V52" s="70"/>
      <c r="W52" s="73">
        <v>261499.79310000001</v>
      </c>
      <c r="X52" s="73">
        <v>0</v>
      </c>
      <c r="Y52" s="70" t="s">
        <v>147</v>
      </c>
      <c r="Z52" s="16" t="s">
        <v>28</v>
      </c>
      <c r="AA52" s="70"/>
      <c r="AB52" s="70"/>
      <c r="AC52" s="70"/>
      <c r="AD52" s="72"/>
      <c r="AE52" s="16">
        <v>2021</v>
      </c>
      <c r="AF52" s="16"/>
      <c r="AG52" s="70" t="s">
        <v>825</v>
      </c>
      <c r="AH52" s="74"/>
      <c r="AI52" s="16" t="s">
        <v>28</v>
      </c>
      <c r="AJ52" s="70" t="s">
        <v>151</v>
      </c>
      <c r="AK52" s="72"/>
      <c r="AL52" s="28">
        <v>0</v>
      </c>
      <c r="AM52" s="32" t="s">
        <v>620</v>
      </c>
      <c r="AN52" s="26">
        <f t="shared" si="0"/>
        <v>0</v>
      </c>
      <c r="AO52" s="26">
        <f t="shared" si="1"/>
        <v>0</v>
      </c>
      <c r="AP52" s="9">
        <v>0</v>
      </c>
      <c r="AQ52" s="8" t="s">
        <v>620</v>
      </c>
      <c r="AR52" s="10">
        <f t="shared" si="2"/>
        <v>0</v>
      </c>
      <c r="AS52" s="10">
        <f t="shared" si="3"/>
        <v>0</v>
      </c>
      <c r="AT52" s="11">
        <v>0</v>
      </c>
      <c r="AU52" s="11">
        <v>0</v>
      </c>
      <c r="AV52" s="11">
        <v>0</v>
      </c>
      <c r="AW52" s="5" t="str">
        <f t="shared" si="4"/>
        <v/>
      </c>
      <c r="AX52" s="5" t="str">
        <f t="shared" si="5"/>
        <v/>
      </c>
      <c r="AY52" s="25">
        <f t="shared" si="6"/>
        <v>0</v>
      </c>
      <c r="AZ52" s="5"/>
      <c r="BA52" s="12">
        <v>0</v>
      </c>
      <c r="BB52" s="12">
        <f t="shared" si="7"/>
        <v>261.49979310000003</v>
      </c>
      <c r="BC52" s="6" t="str">
        <f t="shared" si="8"/>
        <v>check!</v>
      </c>
      <c r="BD52" s="12">
        <v>0</v>
      </c>
      <c r="BE52" s="12">
        <v>0</v>
      </c>
      <c r="BF52" s="6" t="str">
        <f t="shared" si="9"/>
        <v>no capex</v>
      </c>
      <c r="BG52" s="31"/>
      <c r="BH52" s="13">
        <v>0</v>
      </c>
      <c r="BI52" s="13">
        <v>0</v>
      </c>
      <c r="BJ52" s="13">
        <v>0</v>
      </c>
      <c r="BK52" s="14" t="str">
        <f t="shared" si="10"/>
        <v/>
      </c>
      <c r="BL52" s="15">
        <v>0</v>
      </c>
      <c r="BM52" s="15">
        <v>0</v>
      </c>
      <c r="BN52" s="15">
        <v>0</v>
      </c>
      <c r="BO52" s="17" t="str">
        <f t="shared" si="11"/>
        <v/>
      </c>
      <c r="BP52" s="13">
        <v>0</v>
      </c>
      <c r="BQ52" s="13">
        <v>0</v>
      </c>
      <c r="BR52" s="13">
        <v>0</v>
      </c>
      <c r="BS52" s="14" t="str">
        <f t="shared" si="12"/>
        <v/>
      </c>
      <c r="BT52" s="15">
        <v>0</v>
      </c>
      <c r="BU52" s="15">
        <v>0</v>
      </c>
      <c r="BV52" s="15">
        <v>0</v>
      </c>
      <c r="BW52" s="17" t="str">
        <f t="shared" si="13"/>
        <v/>
      </c>
      <c r="BX52" s="13">
        <v>0</v>
      </c>
      <c r="BY52" s="13">
        <v>0</v>
      </c>
      <c r="BZ52" s="13">
        <v>0</v>
      </c>
      <c r="CA52" s="14" t="str">
        <f t="shared" si="14"/>
        <v/>
      </c>
      <c r="CB52" s="15">
        <v>0</v>
      </c>
      <c r="CC52" s="15">
        <v>0</v>
      </c>
      <c r="CD52" s="15">
        <v>0</v>
      </c>
      <c r="CE52" s="17" t="str">
        <f t="shared" si="15"/>
        <v/>
      </c>
      <c r="CF52" s="13">
        <v>0</v>
      </c>
      <c r="CG52" s="13">
        <v>0</v>
      </c>
      <c r="CH52" s="13">
        <v>0</v>
      </c>
      <c r="CI52" s="14" t="str">
        <f t="shared" si="16"/>
        <v/>
      </c>
      <c r="CJ52" s="15">
        <v>0</v>
      </c>
      <c r="CK52" s="15">
        <v>0</v>
      </c>
      <c r="CL52" s="15">
        <v>0</v>
      </c>
      <c r="CM52" s="18" t="str">
        <f t="shared" si="17"/>
        <v/>
      </c>
      <c r="CN52" s="13">
        <v>0</v>
      </c>
      <c r="CO52" s="13">
        <v>0</v>
      </c>
      <c r="CP52" s="13">
        <v>0</v>
      </c>
      <c r="CQ52" s="18" t="str">
        <f t="shared" si="18"/>
        <v/>
      </c>
      <c r="CR52" s="15">
        <v>0</v>
      </c>
      <c r="CS52" s="15">
        <v>0</v>
      </c>
      <c r="CT52" s="15">
        <v>0</v>
      </c>
      <c r="CU52" s="18" t="str">
        <f t="shared" si="19"/>
        <v/>
      </c>
      <c r="CV52" s="13">
        <v>0</v>
      </c>
      <c r="CW52" s="13">
        <v>0</v>
      </c>
      <c r="CX52" s="13">
        <v>0</v>
      </c>
      <c r="CY52" s="14" t="str">
        <f t="shared" si="20"/>
        <v/>
      </c>
      <c r="CZ52" s="15">
        <v>0</v>
      </c>
      <c r="DA52" s="15">
        <v>0</v>
      </c>
      <c r="DB52" s="15">
        <v>0</v>
      </c>
      <c r="DC52" s="18" t="str">
        <f t="shared" si="21"/>
        <v/>
      </c>
      <c r="DD52" s="13">
        <v>0</v>
      </c>
      <c r="DE52" s="13">
        <v>0</v>
      </c>
      <c r="DF52" s="13">
        <v>0</v>
      </c>
      <c r="DG52" s="14" t="str">
        <f t="shared" si="22"/>
        <v/>
      </c>
      <c r="DH52" s="15">
        <v>0</v>
      </c>
      <c r="DI52" s="15">
        <v>0</v>
      </c>
      <c r="DJ52" s="15">
        <v>0</v>
      </c>
      <c r="DK52" s="18" t="str">
        <f t="shared" si="23"/>
        <v/>
      </c>
      <c r="DL52" s="13">
        <v>0</v>
      </c>
      <c r="DM52" s="13">
        <v>0</v>
      </c>
      <c r="DN52" s="13">
        <v>0</v>
      </c>
      <c r="DO52" s="18" t="str">
        <f t="shared" si="24"/>
        <v/>
      </c>
      <c r="DP52" s="19"/>
      <c r="DQ52" s="7" t="e">
        <f>IF(AND(BB52/BA52&gt;1.05, ((BB52-BA52)/VLOOKUP(E52,#REF!,2,0))&gt;10),"YES","")</f>
        <v>#DIV/0!</v>
      </c>
      <c r="DR52" s="19"/>
      <c r="DS52" s="7" t="str">
        <f t="shared" si="25"/>
        <v/>
      </c>
      <c r="DT52" s="70" t="s">
        <v>28</v>
      </c>
      <c r="DU52" s="70" t="s">
        <v>91</v>
      </c>
      <c r="DV52" s="70" t="s">
        <v>299</v>
      </c>
      <c r="DW52" s="70" t="s">
        <v>28</v>
      </c>
      <c r="DX52" s="70" t="s">
        <v>99</v>
      </c>
      <c r="DY52" s="71">
        <v>45077</v>
      </c>
      <c r="DZ52" s="70"/>
      <c r="EA52" s="70"/>
    </row>
    <row r="53" spans="1:131" x14ac:dyDescent="0.35">
      <c r="A53" s="16">
        <v>2022</v>
      </c>
      <c r="B53" s="16" t="s">
        <v>1</v>
      </c>
      <c r="C53" s="16" t="s">
        <v>7</v>
      </c>
      <c r="D53" s="16"/>
      <c r="E53" s="16" t="s">
        <v>4</v>
      </c>
      <c r="F53" s="16" t="s">
        <v>876</v>
      </c>
      <c r="G53" s="16"/>
      <c r="H53" s="16">
        <v>10208672</v>
      </c>
      <c r="I53" s="70" t="s">
        <v>351</v>
      </c>
      <c r="J53" s="70"/>
      <c r="K53" s="70" t="s">
        <v>352</v>
      </c>
      <c r="L53" s="16" t="s">
        <v>92</v>
      </c>
      <c r="M53" s="16" t="s">
        <v>13</v>
      </c>
      <c r="N53" s="70" t="s">
        <v>47</v>
      </c>
      <c r="O53" s="16" t="s">
        <v>16</v>
      </c>
      <c r="P53" s="16" t="s">
        <v>31</v>
      </c>
      <c r="Q53" s="16" t="s">
        <v>41</v>
      </c>
      <c r="R53" s="16" t="s">
        <v>27</v>
      </c>
      <c r="S53" s="16" t="s">
        <v>353</v>
      </c>
      <c r="T53" s="16" t="s">
        <v>95</v>
      </c>
      <c r="U53" s="71">
        <v>44530</v>
      </c>
      <c r="V53" s="70"/>
      <c r="W53" s="73">
        <v>5973.81</v>
      </c>
      <c r="X53" s="73">
        <v>0</v>
      </c>
      <c r="Y53" s="70" t="s">
        <v>147</v>
      </c>
      <c r="Z53" s="16" t="s">
        <v>28</v>
      </c>
      <c r="AA53" s="70"/>
      <c r="AB53" s="70"/>
      <c r="AC53" s="70"/>
      <c r="AD53" s="72"/>
      <c r="AE53" s="16">
        <v>2021</v>
      </c>
      <c r="AF53" s="16"/>
      <c r="AG53" s="70" t="s">
        <v>824</v>
      </c>
      <c r="AH53" s="74"/>
      <c r="AI53" s="16" t="s">
        <v>28</v>
      </c>
      <c r="AJ53" s="70" t="s">
        <v>151</v>
      </c>
      <c r="AK53" s="72"/>
      <c r="AL53" s="28">
        <v>0</v>
      </c>
      <c r="AM53" s="32" t="s">
        <v>620</v>
      </c>
      <c r="AN53" s="26">
        <f t="shared" si="0"/>
        <v>0</v>
      </c>
      <c r="AO53" s="26">
        <f t="shared" si="1"/>
        <v>0</v>
      </c>
      <c r="AP53" s="9">
        <v>0</v>
      </c>
      <c r="AQ53" s="8" t="s">
        <v>620</v>
      </c>
      <c r="AR53" s="10">
        <f t="shared" si="2"/>
        <v>0</v>
      </c>
      <c r="AS53" s="10">
        <f t="shared" si="3"/>
        <v>0</v>
      </c>
      <c r="AT53" s="11">
        <v>0</v>
      </c>
      <c r="AU53" s="11">
        <v>0</v>
      </c>
      <c r="AV53" s="11">
        <v>0</v>
      </c>
      <c r="AW53" s="5" t="str">
        <f t="shared" si="4"/>
        <v/>
      </c>
      <c r="AX53" s="5" t="str">
        <f t="shared" si="5"/>
        <v/>
      </c>
      <c r="AY53" s="25">
        <f t="shared" si="6"/>
        <v>0</v>
      </c>
      <c r="AZ53" s="5"/>
      <c r="BA53" s="12">
        <v>0</v>
      </c>
      <c r="BB53" s="12">
        <f t="shared" si="7"/>
        <v>5.9738100000000003</v>
      </c>
      <c r="BC53" s="6" t="str">
        <f t="shared" si="8"/>
        <v>check!</v>
      </c>
      <c r="BD53" s="12">
        <v>0</v>
      </c>
      <c r="BE53" s="12">
        <v>0</v>
      </c>
      <c r="BF53" s="6" t="str">
        <f t="shared" si="9"/>
        <v>no capex</v>
      </c>
      <c r="BG53" s="31"/>
      <c r="BH53" s="13">
        <v>0</v>
      </c>
      <c r="BI53" s="13">
        <v>0</v>
      </c>
      <c r="BJ53" s="13">
        <v>0</v>
      </c>
      <c r="BK53" s="14" t="str">
        <f t="shared" si="10"/>
        <v/>
      </c>
      <c r="BL53" s="15">
        <v>0</v>
      </c>
      <c r="BM53" s="15">
        <v>0</v>
      </c>
      <c r="BN53" s="15">
        <v>0</v>
      </c>
      <c r="BO53" s="17" t="str">
        <f t="shared" si="11"/>
        <v/>
      </c>
      <c r="BP53" s="13">
        <v>0</v>
      </c>
      <c r="BQ53" s="13">
        <v>0</v>
      </c>
      <c r="BR53" s="13">
        <v>0</v>
      </c>
      <c r="BS53" s="14" t="str">
        <f t="shared" si="12"/>
        <v/>
      </c>
      <c r="BT53" s="15">
        <v>0</v>
      </c>
      <c r="BU53" s="15">
        <v>0</v>
      </c>
      <c r="BV53" s="15">
        <v>0</v>
      </c>
      <c r="BW53" s="17" t="str">
        <f t="shared" si="13"/>
        <v/>
      </c>
      <c r="BX53" s="13">
        <v>0</v>
      </c>
      <c r="BY53" s="13">
        <v>0</v>
      </c>
      <c r="BZ53" s="13">
        <v>0</v>
      </c>
      <c r="CA53" s="14" t="str">
        <f t="shared" si="14"/>
        <v/>
      </c>
      <c r="CB53" s="15">
        <v>0</v>
      </c>
      <c r="CC53" s="15">
        <v>0</v>
      </c>
      <c r="CD53" s="15">
        <v>0</v>
      </c>
      <c r="CE53" s="17" t="str">
        <f t="shared" si="15"/>
        <v/>
      </c>
      <c r="CF53" s="13">
        <v>0</v>
      </c>
      <c r="CG53" s="13">
        <v>0</v>
      </c>
      <c r="CH53" s="13">
        <v>0</v>
      </c>
      <c r="CI53" s="14" t="str">
        <f t="shared" si="16"/>
        <v/>
      </c>
      <c r="CJ53" s="15">
        <v>0</v>
      </c>
      <c r="CK53" s="15">
        <v>0</v>
      </c>
      <c r="CL53" s="15">
        <v>0</v>
      </c>
      <c r="CM53" s="18" t="str">
        <f t="shared" si="17"/>
        <v/>
      </c>
      <c r="CN53" s="13">
        <v>0</v>
      </c>
      <c r="CO53" s="13">
        <v>0</v>
      </c>
      <c r="CP53" s="13">
        <v>0</v>
      </c>
      <c r="CQ53" s="18" t="str">
        <f t="shared" si="18"/>
        <v/>
      </c>
      <c r="CR53" s="15">
        <v>0</v>
      </c>
      <c r="CS53" s="15">
        <v>0</v>
      </c>
      <c r="CT53" s="15">
        <v>0</v>
      </c>
      <c r="CU53" s="18" t="str">
        <f t="shared" si="19"/>
        <v/>
      </c>
      <c r="CV53" s="13">
        <v>0</v>
      </c>
      <c r="CW53" s="13">
        <v>0</v>
      </c>
      <c r="CX53" s="13">
        <v>0</v>
      </c>
      <c r="CY53" s="14" t="str">
        <f t="shared" si="20"/>
        <v/>
      </c>
      <c r="CZ53" s="15">
        <v>0</v>
      </c>
      <c r="DA53" s="15">
        <v>0</v>
      </c>
      <c r="DB53" s="15">
        <v>0</v>
      </c>
      <c r="DC53" s="18" t="str">
        <f t="shared" si="21"/>
        <v/>
      </c>
      <c r="DD53" s="13">
        <v>0</v>
      </c>
      <c r="DE53" s="13">
        <v>0</v>
      </c>
      <c r="DF53" s="13">
        <v>0</v>
      </c>
      <c r="DG53" s="14" t="str">
        <f t="shared" si="22"/>
        <v/>
      </c>
      <c r="DH53" s="15">
        <v>0</v>
      </c>
      <c r="DI53" s="15">
        <v>0</v>
      </c>
      <c r="DJ53" s="15">
        <v>0</v>
      </c>
      <c r="DK53" s="18" t="str">
        <f t="shared" si="23"/>
        <v/>
      </c>
      <c r="DL53" s="13">
        <v>0</v>
      </c>
      <c r="DM53" s="13">
        <v>0</v>
      </c>
      <c r="DN53" s="13">
        <v>0</v>
      </c>
      <c r="DO53" s="18" t="str">
        <f t="shared" si="24"/>
        <v/>
      </c>
      <c r="DP53" s="19"/>
      <c r="DQ53" s="7" t="e">
        <f>IF(AND(BB53/BA53&gt;1.05, ((BB53-BA53)/VLOOKUP(E53,#REF!,2,0))&gt;10),"YES","")</f>
        <v>#DIV/0!</v>
      </c>
      <c r="DR53" s="19"/>
      <c r="DS53" s="7" t="str">
        <f t="shared" si="25"/>
        <v/>
      </c>
      <c r="DT53" s="70"/>
      <c r="DU53" s="70"/>
      <c r="DV53" s="70"/>
      <c r="DW53" s="70"/>
      <c r="DX53" s="70"/>
      <c r="DY53" s="71"/>
      <c r="DZ53" s="70"/>
      <c r="EA53" s="70"/>
    </row>
    <row r="54" spans="1:131" x14ac:dyDescent="0.35">
      <c r="A54" s="16">
        <v>2022</v>
      </c>
      <c r="B54" s="16" t="s">
        <v>1</v>
      </c>
      <c r="C54" s="16" t="s">
        <v>7</v>
      </c>
      <c r="D54" s="16"/>
      <c r="E54" s="16" t="s">
        <v>4</v>
      </c>
      <c r="F54" s="16" t="s">
        <v>876</v>
      </c>
      <c r="G54" s="16"/>
      <c r="H54" s="16">
        <v>10208674</v>
      </c>
      <c r="I54" s="70" t="s">
        <v>324</v>
      </c>
      <c r="J54" s="70"/>
      <c r="K54" s="70" t="s">
        <v>150</v>
      </c>
      <c r="L54" s="16" t="s">
        <v>92</v>
      </c>
      <c r="M54" s="16" t="s">
        <v>13</v>
      </c>
      <c r="N54" s="70" t="s">
        <v>45</v>
      </c>
      <c r="O54" s="16" t="s">
        <v>16</v>
      </c>
      <c r="P54" s="16" t="s">
        <v>31</v>
      </c>
      <c r="Q54" s="16" t="s">
        <v>41</v>
      </c>
      <c r="R54" s="16" t="s">
        <v>27</v>
      </c>
      <c r="S54" s="16" t="s">
        <v>150</v>
      </c>
      <c r="T54" s="16" t="s">
        <v>95</v>
      </c>
      <c r="U54" s="71">
        <v>44299</v>
      </c>
      <c r="V54" s="70"/>
      <c r="W54" s="73">
        <v>218932.27200000006</v>
      </c>
      <c r="X54" s="73">
        <v>0</v>
      </c>
      <c r="Y54" s="70" t="s">
        <v>147</v>
      </c>
      <c r="Z54" s="16" t="s">
        <v>28</v>
      </c>
      <c r="AA54" s="70"/>
      <c r="AB54" s="70"/>
      <c r="AC54" s="70"/>
      <c r="AD54" s="72"/>
      <c r="AE54" s="16">
        <v>2021</v>
      </c>
      <c r="AF54" s="16"/>
      <c r="AG54" s="70" t="s">
        <v>823</v>
      </c>
      <c r="AH54" s="74"/>
      <c r="AI54" s="16" t="s">
        <v>28</v>
      </c>
      <c r="AJ54" s="70" t="s">
        <v>151</v>
      </c>
      <c r="AK54" s="72"/>
      <c r="AL54" s="28">
        <v>0</v>
      </c>
      <c r="AM54" s="32" t="s">
        <v>620</v>
      </c>
      <c r="AN54" s="26">
        <f t="shared" si="0"/>
        <v>0</v>
      </c>
      <c r="AO54" s="26">
        <f t="shared" si="1"/>
        <v>0</v>
      </c>
      <c r="AP54" s="9">
        <v>0</v>
      </c>
      <c r="AQ54" s="8" t="s">
        <v>620</v>
      </c>
      <c r="AR54" s="10">
        <f t="shared" si="2"/>
        <v>0</v>
      </c>
      <c r="AS54" s="10">
        <f t="shared" si="3"/>
        <v>0</v>
      </c>
      <c r="AT54" s="11">
        <v>0</v>
      </c>
      <c r="AU54" s="11">
        <v>0</v>
      </c>
      <c r="AV54" s="11">
        <v>0</v>
      </c>
      <c r="AW54" s="5" t="str">
        <f t="shared" si="4"/>
        <v/>
      </c>
      <c r="AX54" s="5" t="str">
        <f t="shared" si="5"/>
        <v/>
      </c>
      <c r="AY54" s="25">
        <f t="shared" si="6"/>
        <v>0</v>
      </c>
      <c r="AZ54" s="5"/>
      <c r="BA54" s="12">
        <v>0</v>
      </c>
      <c r="BB54" s="12">
        <f t="shared" si="7"/>
        <v>218.93227200000007</v>
      </c>
      <c r="BC54" s="6" t="str">
        <f t="shared" si="8"/>
        <v>check!</v>
      </c>
      <c r="BD54" s="12">
        <v>0</v>
      </c>
      <c r="BE54" s="12">
        <v>0</v>
      </c>
      <c r="BF54" s="6" t="str">
        <f t="shared" si="9"/>
        <v>no capex</v>
      </c>
      <c r="BG54" s="31"/>
      <c r="BH54" s="13">
        <v>0</v>
      </c>
      <c r="BI54" s="13">
        <v>0</v>
      </c>
      <c r="BJ54" s="13">
        <v>0</v>
      </c>
      <c r="BK54" s="14" t="str">
        <f t="shared" si="10"/>
        <v/>
      </c>
      <c r="BL54" s="15">
        <v>0</v>
      </c>
      <c r="BM54" s="15">
        <v>0</v>
      </c>
      <c r="BN54" s="15">
        <v>0</v>
      </c>
      <c r="BO54" s="17" t="str">
        <f t="shared" si="11"/>
        <v/>
      </c>
      <c r="BP54" s="13">
        <v>0</v>
      </c>
      <c r="BQ54" s="13">
        <v>0</v>
      </c>
      <c r="BR54" s="13">
        <v>0</v>
      </c>
      <c r="BS54" s="14" t="str">
        <f t="shared" si="12"/>
        <v/>
      </c>
      <c r="BT54" s="15">
        <v>0</v>
      </c>
      <c r="BU54" s="15">
        <v>0</v>
      </c>
      <c r="BV54" s="15">
        <v>0</v>
      </c>
      <c r="BW54" s="17" t="str">
        <f t="shared" si="13"/>
        <v/>
      </c>
      <c r="BX54" s="13">
        <v>0</v>
      </c>
      <c r="BY54" s="13">
        <v>0</v>
      </c>
      <c r="BZ54" s="13">
        <v>0</v>
      </c>
      <c r="CA54" s="14" t="str">
        <f t="shared" si="14"/>
        <v/>
      </c>
      <c r="CB54" s="15">
        <v>0</v>
      </c>
      <c r="CC54" s="15">
        <v>0</v>
      </c>
      <c r="CD54" s="15">
        <v>0</v>
      </c>
      <c r="CE54" s="17" t="str">
        <f t="shared" si="15"/>
        <v/>
      </c>
      <c r="CF54" s="13">
        <v>0</v>
      </c>
      <c r="CG54" s="13">
        <v>0</v>
      </c>
      <c r="CH54" s="13">
        <v>0</v>
      </c>
      <c r="CI54" s="14" t="str">
        <f t="shared" si="16"/>
        <v/>
      </c>
      <c r="CJ54" s="15">
        <v>0</v>
      </c>
      <c r="CK54" s="15">
        <v>0</v>
      </c>
      <c r="CL54" s="15">
        <v>0</v>
      </c>
      <c r="CM54" s="18" t="str">
        <f t="shared" si="17"/>
        <v/>
      </c>
      <c r="CN54" s="13">
        <v>0</v>
      </c>
      <c r="CO54" s="13">
        <v>0</v>
      </c>
      <c r="CP54" s="13">
        <v>0</v>
      </c>
      <c r="CQ54" s="18" t="str">
        <f t="shared" si="18"/>
        <v/>
      </c>
      <c r="CR54" s="15">
        <v>0</v>
      </c>
      <c r="CS54" s="15">
        <v>0</v>
      </c>
      <c r="CT54" s="15">
        <v>0</v>
      </c>
      <c r="CU54" s="18" t="str">
        <f t="shared" si="19"/>
        <v/>
      </c>
      <c r="CV54" s="13">
        <v>0</v>
      </c>
      <c r="CW54" s="13">
        <v>0</v>
      </c>
      <c r="CX54" s="13">
        <v>0</v>
      </c>
      <c r="CY54" s="14" t="str">
        <f t="shared" si="20"/>
        <v/>
      </c>
      <c r="CZ54" s="15">
        <v>0</v>
      </c>
      <c r="DA54" s="15">
        <v>0</v>
      </c>
      <c r="DB54" s="15">
        <v>0</v>
      </c>
      <c r="DC54" s="18" t="str">
        <f t="shared" si="21"/>
        <v/>
      </c>
      <c r="DD54" s="13">
        <v>0</v>
      </c>
      <c r="DE54" s="13">
        <v>0</v>
      </c>
      <c r="DF54" s="13">
        <v>0</v>
      </c>
      <c r="DG54" s="14" t="str">
        <f t="shared" si="22"/>
        <v/>
      </c>
      <c r="DH54" s="15">
        <v>0</v>
      </c>
      <c r="DI54" s="15">
        <v>0</v>
      </c>
      <c r="DJ54" s="15">
        <v>0</v>
      </c>
      <c r="DK54" s="18" t="str">
        <f t="shared" si="23"/>
        <v/>
      </c>
      <c r="DL54" s="13">
        <v>0</v>
      </c>
      <c r="DM54" s="13">
        <v>0</v>
      </c>
      <c r="DN54" s="13">
        <v>0</v>
      </c>
      <c r="DO54" s="18" t="str">
        <f t="shared" si="24"/>
        <v/>
      </c>
      <c r="DP54" s="19"/>
      <c r="DQ54" s="7" t="e">
        <f>IF(AND(BB54/BA54&gt;1.05, ((BB54-BA54)/VLOOKUP(E54,#REF!,2,0))&gt;10),"YES","")</f>
        <v>#DIV/0!</v>
      </c>
      <c r="DR54" s="19"/>
      <c r="DS54" s="7" t="str">
        <f t="shared" si="25"/>
        <v/>
      </c>
      <c r="DT54" s="70" t="s">
        <v>28</v>
      </c>
      <c r="DU54" s="70" t="s">
        <v>91</v>
      </c>
      <c r="DV54" s="70" t="s">
        <v>299</v>
      </c>
      <c r="DW54" s="70" t="s">
        <v>28</v>
      </c>
      <c r="DX54" s="70" t="s">
        <v>99</v>
      </c>
      <c r="DY54" s="71">
        <v>45077</v>
      </c>
      <c r="DZ54" s="70"/>
      <c r="EA54" s="70"/>
    </row>
    <row r="55" spans="1:131" x14ac:dyDescent="0.35">
      <c r="A55" s="16">
        <v>2022</v>
      </c>
      <c r="B55" s="16" t="s">
        <v>1</v>
      </c>
      <c r="C55" s="16" t="s">
        <v>7</v>
      </c>
      <c r="D55" s="16"/>
      <c r="E55" s="16" t="s">
        <v>4</v>
      </c>
      <c r="F55" s="16" t="s">
        <v>876</v>
      </c>
      <c r="G55" s="16"/>
      <c r="H55" s="16">
        <v>10208684</v>
      </c>
      <c r="I55" s="70" t="s">
        <v>320</v>
      </c>
      <c r="J55" s="70"/>
      <c r="K55" s="70" t="s">
        <v>150</v>
      </c>
      <c r="L55" s="16" t="s">
        <v>92</v>
      </c>
      <c r="M55" s="16" t="s">
        <v>13</v>
      </c>
      <c r="N55" s="70" t="s">
        <v>45</v>
      </c>
      <c r="O55" s="16" t="s">
        <v>16</v>
      </c>
      <c r="P55" s="16" t="s">
        <v>31</v>
      </c>
      <c r="Q55" s="16" t="s">
        <v>41</v>
      </c>
      <c r="R55" s="16" t="s">
        <v>27</v>
      </c>
      <c r="S55" s="16" t="s">
        <v>150</v>
      </c>
      <c r="T55" s="16" t="s">
        <v>95</v>
      </c>
      <c r="U55" s="71">
        <v>44292</v>
      </c>
      <c r="V55" s="70"/>
      <c r="W55" s="73">
        <v>210473.09810000003</v>
      </c>
      <c r="X55" s="73">
        <v>0</v>
      </c>
      <c r="Y55" s="70" t="s">
        <v>147</v>
      </c>
      <c r="Z55" s="16" t="s">
        <v>28</v>
      </c>
      <c r="AA55" s="70"/>
      <c r="AB55" s="70"/>
      <c r="AC55" s="70"/>
      <c r="AD55" s="72"/>
      <c r="AE55" s="16">
        <v>2021</v>
      </c>
      <c r="AF55" s="16"/>
      <c r="AG55" s="70" t="s">
        <v>822</v>
      </c>
      <c r="AH55" s="74"/>
      <c r="AI55" s="16" t="s">
        <v>28</v>
      </c>
      <c r="AJ55" s="70" t="s">
        <v>151</v>
      </c>
      <c r="AK55" s="72"/>
      <c r="AL55" s="28">
        <v>0</v>
      </c>
      <c r="AM55" s="32" t="s">
        <v>620</v>
      </c>
      <c r="AN55" s="26">
        <f t="shared" si="0"/>
        <v>0</v>
      </c>
      <c r="AO55" s="26">
        <f t="shared" si="1"/>
        <v>0</v>
      </c>
      <c r="AP55" s="9">
        <v>0</v>
      </c>
      <c r="AQ55" s="8" t="s">
        <v>620</v>
      </c>
      <c r="AR55" s="10">
        <f t="shared" si="2"/>
        <v>0</v>
      </c>
      <c r="AS55" s="10">
        <f t="shared" si="3"/>
        <v>0</v>
      </c>
      <c r="AT55" s="11">
        <v>0</v>
      </c>
      <c r="AU55" s="11">
        <v>0</v>
      </c>
      <c r="AV55" s="11">
        <v>0</v>
      </c>
      <c r="AW55" s="5" t="str">
        <f t="shared" si="4"/>
        <v/>
      </c>
      <c r="AX55" s="5" t="str">
        <f t="shared" si="5"/>
        <v/>
      </c>
      <c r="AY55" s="25">
        <f t="shared" si="6"/>
        <v>0</v>
      </c>
      <c r="AZ55" s="5"/>
      <c r="BA55" s="12">
        <v>0</v>
      </c>
      <c r="BB55" s="12">
        <f t="shared" si="7"/>
        <v>210.47309810000004</v>
      </c>
      <c r="BC55" s="6" t="str">
        <f t="shared" si="8"/>
        <v>check!</v>
      </c>
      <c r="BD55" s="12">
        <v>0</v>
      </c>
      <c r="BE55" s="12">
        <v>0</v>
      </c>
      <c r="BF55" s="6" t="str">
        <f t="shared" si="9"/>
        <v>no capex</v>
      </c>
      <c r="BG55" s="31"/>
      <c r="BH55" s="13">
        <v>0</v>
      </c>
      <c r="BI55" s="13">
        <v>0</v>
      </c>
      <c r="BJ55" s="13">
        <v>0</v>
      </c>
      <c r="BK55" s="14" t="str">
        <f t="shared" si="10"/>
        <v/>
      </c>
      <c r="BL55" s="15">
        <v>0</v>
      </c>
      <c r="BM55" s="15">
        <v>0</v>
      </c>
      <c r="BN55" s="15">
        <v>0</v>
      </c>
      <c r="BO55" s="17" t="str">
        <f t="shared" si="11"/>
        <v/>
      </c>
      <c r="BP55" s="13">
        <v>0</v>
      </c>
      <c r="BQ55" s="13">
        <v>0</v>
      </c>
      <c r="BR55" s="13">
        <v>0</v>
      </c>
      <c r="BS55" s="14" t="str">
        <f t="shared" si="12"/>
        <v/>
      </c>
      <c r="BT55" s="15">
        <v>0</v>
      </c>
      <c r="BU55" s="15">
        <v>0</v>
      </c>
      <c r="BV55" s="15">
        <v>0</v>
      </c>
      <c r="BW55" s="17" t="str">
        <f t="shared" si="13"/>
        <v/>
      </c>
      <c r="BX55" s="13">
        <v>0</v>
      </c>
      <c r="BY55" s="13">
        <v>0</v>
      </c>
      <c r="BZ55" s="13">
        <v>0</v>
      </c>
      <c r="CA55" s="14" t="str">
        <f t="shared" si="14"/>
        <v/>
      </c>
      <c r="CB55" s="15">
        <v>0</v>
      </c>
      <c r="CC55" s="15">
        <v>0</v>
      </c>
      <c r="CD55" s="15">
        <v>0</v>
      </c>
      <c r="CE55" s="17" t="str">
        <f t="shared" si="15"/>
        <v/>
      </c>
      <c r="CF55" s="13">
        <v>0</v>
      </c>
      <c r="CG55" s="13">
        <v>0</v>
      </c>
      <c r="CH55" s="13">
        <v>0</v>
      </c>
      <c r="CI55" s="14" t="str">
        <f t="shared" si="16"/>
        <v/>
      </c>
      <c r="CJ55" s="15">
        <v>0</v>
      </c>
      <c r="CK55" s="15">
        <v>0</v>
      </c>
      <c r="CL55" s="15">
        <v>0</v>
      </c>
      <c r="CM55" s="18" t="str">
        <f t="shared" si="17"/>
        <v/>
      </c>
      <c r="CN55" s="13">
        <v>0</v>
      </c>
      <c r="CO55" s="13">
        <v>0</v>
      </c>
      <c r="CP55" s="13">
        <v>0</v>
      </c>
      <c r="CQ55" s="18" t="str">
        <f t="shared" si="18"/>
        <v/>
      </c>
      <c r="CR55" s="15">
        <v>0</v>
      </c>
      <c r="CS55" s="15">
        <v>0</v>
      </c>
      <c r="CT55" s="15">
        <v>0</v>
      </c>
      <c r="CU55" s="18" t="str">
        <f t="shared" si="19"/>
        <v/>
      </c>
      <c r="CV55" s="13">
        <v>0</v>
      </c>
      <c r="CW55" s="13">
        <v>0</v>
      </c>
      <c r="CX55" s="13">
        <v>0</v>
      </c>
      <c r="CY55" s="14" t="str">
        <f t="shared" si="20"/>
        <v/>
      </c>
      <c r="CZ55" s="15">
        <v>0</v>
      </c>
      <c r="DA55" s="15">
        <v>0</v>
      </c>
      <c r="DB55" s="15">
        <v>0</v>
      </c>
      <c r="DC55" s="18" t="str">
        <f t="shared" si="21"/>
        <v/>
      </c>
      <c r="DD55" s="13">
        <v>0</v>
      </c>
      <c r="DE55" s="13">
        <v>0</v>
      </c>
      <c r="DF55" s="13">
        <v>0</v>
      </c>
      <c r="DG55" s="14" t="str">
        <f t="shared" si="22"/>
        <v/>
      </c>
      <c r="DH55" s="15">
        <v>0</v>
      </c>
      <c r="DI55" s="15">
        <v>0</v>
      </c>
      <c r="DJ55" s="15">
        <v>0</v>
      </c>
      <c r="DK55" s="18" t="str">
        <f t="shared" si="23"/>
        <v/>
      </c>
      <c r="DL55" s="13">
        <v>0</v>
      </c>
      <c r="DM55" s="13">
        <v>0</v>
      </c>
      <c r="DN55" s="13">
        <v>0</v>
      </c>
      <c r="DO55" s="18" t="str">
        <f t="shared" si="24"/>
        <v/>
      </c>
      <c r="DP55" s="19"/>
      <c r="DQ55" s="7" t="e">
        <f>IF(AND(BB55/BA55&gt;1.05, ((BB55-BA55)/VLOOKUP(E55,#REF!,2,0))&gt;10),"YES","")</f>
        <v>#DIV/0!</v>
      </c>
      <c r="DR55" s="19"/>
      <c r="DS55" s="7" t="str">
        <f t="shared" si="25"/>
        <v/>
      </c>
      <c r="DT55" s="70" t="s">
        <v>28</v>
      </c>
      <c r="DU55" s="70" t="s">
        <v>91</v>
      </c>
      <c r="DV55" s="70" t="s">
        <v>299</v>
      </c>
      <c r="DW55" s="70" t="s">
        <v>28</v>
      </c>
      <c r="DX55" s="70" t="s">
        <v>99</v>
      </c>
      <c r="DY55" s="71">
        <v>45077</v>
      </c>
      <c r="DZ55" s="70"/>
      <c r="EA55" s="70"/>
    </row>
    <row r="56" spans="1:131" x14ac:dyDescent="0.35">
      <c r="A56" s="16">
        <v>2022</v>
      </c>
      <c r="B56" s="16" t="s">
        <v>2</v>
      </c>
      <c r="C56" s="16" t="s">
        <v>7</v>
      </c>
      <c r="D56" s="16"/>
      <c r="E56" s="16" t="s">
        <v>4</v>
      </c>
      <c r="F56" s="16" t="s">
        <v>876</v>
      </c>
      <c r="G56" s="16"/>
      <c r="H56" s="16">
        <v>10208698</v>
      </c>
      <c r="I56" s="70" t="s">
        <v>184</v>
      </c>
      <c r="J56" s="70"/>
      <c r="K56" s="70" t="s">
        <v>181</v>
      </c>
      <c r="L56" s="16" t="s">
        <v>92</v>
      </c>
      <c r="M56" s="16" t="s">
        <v>17</v>
      </c>
      <c r="N56" s="70" t="s">
        <v>38</v>
      </c>
      <c r="O56" s="16" t="s">
        <v>16</v>
      </c>
      <c r="P56" s="16" t="s">
        <v>25</v>
      </c>
      <c r="Q56" s="16"/>
      <c r="R56" s="16" t="s">
        <v>27</v>
      </c>
      <c r="S56" s="16" t="s">
        <v>181</v>
      </c>
      <c r="T56" s="16" t="s">
        <v>95</v>
      </c>
      <c r="U56" s="71">
        <v>43900</v>
      </c>
      <c r="V56" s="70"/>
      <c r="W56" s="73">
        <v>122476.53481292474</v>
      </c>
      <c r="X56" s="73">
        <v>0</v>
      </c>
      <c r="Y56" s="70" t="s">
        <v>147</v>
      </c>
      <c r="Z56" s="16" t="s">
        <v>27</v>
      </c>
      <c r="AA56" s="70" t="s">
        <v>27</v>
      </c>
      <c r="AB56" s="70"/>
      <c r="AC56" s="70"/>
      <c r="AD56" s="72"/>
      <c r="AE56" s="16">
        <v>2020</v>
      </c>
      <c r="AF56" s="16"/>
      <c r="AG56" s="70" t="s">
        <v>821</v>
      </c>
      <c r="AH56" s="74"/>
      <c r="AI56" s="16" t="s">
        <v>28</v>
      </c>
      <c r="AJ56" s="70" t="s">
        <v>182</v>
      </c>
      <c r="AK56" s="72"/>
      <c r="AL56" s="28">
        <v>0</v>
      </c>
      <c r="AM56" s="32" t="s">
        <v>620</v>
      </c>
      <c r="AN56" s="26">
        <f t="shared" si="0"/>
        <v>0</v>
      </c>
      <c r="AO56" s="26">
        <f t="shared" si="1"/>
        <v>0</v>
      </c>
      <c r="AP56" s="9">
        <v>0</v>
      </c>
      <c r="AQ56" s="8" t="s">
        <v>620</v>
      </c>
      <c r="AR56" s="10">
        <f t="shared" si="2"/>
        <v>0</v>
      </c>
      <c r="AS56" s="10">
        <f t="shared" si="3"/>
        <v>0</v>
      </c>
      <c r="AT56" s="11">
        <v>0</v>
      </c>
      <c r="AU56" s="11">
        <v>0</v>
      </c>
      <c r="AV56" s="11">
        <v>0</v>
      </c>
      <c r="AW56" s="5" t="str">
        <f t="shared" si="4"/>
        <v/>
      </c>
      <c r="AX56" s="5" t="str">
        <f t="shared" si="5"/>
        <v/>
      </c>
      <c r="AY56" s="25">
        <f t="shared" si="6"/>
        <v>0</v>
      </c>
      <c r="AZ56" s="5">
        <v>0.44135794982091103</v>
      </c>
      <c r="BA56" s="12">
        <v>0</v>
      </c>
      <c r="BB56" s="12">
        <f t="shared" si="7"/>
        <v>122.47653481292474</v>
      </c>
      <c r="BC56" s="6" t="str">
        <f t="shared" si="8"/>
        <v>check!</v>
      </c>
      <c r="BD56" s="12">
        <v>0</v>
      </c>
      <c r="BE56" s="12">
        <v>0</v>
      </c>
      <c r="BF56" s="6" t="str">
        <f t="shared" si="9"/>
        <v>no capex</v>
      </c>
      <c r="BG56" s="31"/>
      <c r="BH56" s="13">
        <v>0</v>
      </c>
      <c r="BI56" s="13">
        <v>0</v>
      </c>
      <c r="BJ56" s="13">
        <v>0</v>
      </c>
      <c r="BK56" s="14" t="str">
        <f t="shared" si="10"/>
        <v/>
      </c>
      <c r="BL56" s="15">
        <v>0</v>
      </c>
      <c r="BM56" s="15">
        <v>0</v>
      </c>
      <c r="BN56" s="15">
        <v>0</v>
      </c>
      <c r="BO56" s="17" t="str">
        <f t="shared" si="11"/>
        <v/>
      </c>
      <c r="BP56" s="13">
        <v>0</v>
      </c>
      <c r="BQ56" s="13">
        <v>0</v>
      </c>
      <c r="BR56" s="13">
        <v>0</v>
      </c>
      <c r="BS56" s="14" t="str">
        <f t="shared" si="12"/>
        <v/>
      </c>
      <c r="BT56" s="15">
        <v>0</v>
      </c>
      <c r="BU56" s="15">
        <v>0</v>
      </c>
      <c r="BV56" s="15">
        <v>0</v>
      </c>
      <c r="BW56" s="17" t="str">
        <f t="shared" si="13"/>
        <v/>
      </c>
      <c r="BX56" s="13">
        <v>0</v>
      </c>
      <c r="BY56" s="13">
        <v>0</v>
      </c>
      <c r="BZ56" s="13">
        <v>0</v>
      </c>
      <c r="CA56" s="14" t="str">
        <f t="shared" si="14"/>
        <v/>
      </c>
      <c r="CB56" s="15">
        <v>0</v>
      </c>
      <c r="CC56" s="15">
        <v>0</v>
      </c>
      <c r="CD56" s="15">
        <v>0</v>
      </c>
      <c r="CE56" s="17" t="str">
        <f t="shared" si="15"/>
        <v/>
      </c>
      <c r="CF56" s="13">
        <v>0</v>
      </c>
      <c r="CG56" s="13">
        <v>0</v>
      </c>
      <c r="CH56" s="13">
        <v>0</v>
      </c>
      <c r="CI56" s="14" t="str">
        <f t="shared" si="16"/>
        <v/>
      </c>
      <c r="CJ56" s="15">
        <v>0</v>
      </c>
      <c r="CK56" s="15">
        <v>0</v>
      </c>
      <c r="CL56" s="15">
        <v>0</v>
      </c>
      <c r="CM56" s="18" t="str">
        <f t="shared" si="17"/>
        <v/>
      </c>
      <c r="CN56" s="13">
        <v>0</v>
      </c>
      <c r="CO56" s="13">
        <v>0</v>
      </c>
      <c r="CP56" s="13">
        <v>0</v>
      </c>
      <c r="CQ56" s="18" t="str">
        <f t="shared" si="18"/>
        <v/>
      </c>
      <c r="CR56" s="15">
        <v>0</v>
      </c>
      <c r="CS56" s="15">
        <v>0</v>
      </c>
      <c r="CT56" s="15">
        <v>0</v>
      </c>
      <c r="CU56" s="18" t="str">
        <f t="shared" si="19"/>
        <v/>
      </c>
      <c r="CV56" s="13">
        <v>0</v>
      </c>
      <c r="CW56" s="13">
        <v>0</v>
      </c>
      <c r="CX56" s="13">
        <v>0</v>
      </c>
      <c r="CY56" s="14" t="str">
        <f t="shared" si="20"/>
        <v/>
      </c>
      <c r="CZ56" s="15">
        <v>0</v>
      </c>
      <c r="DA56" s="15">
        <v>0</v>
      </c>
      <c r="DB56" s="15">
        <v>0</v>
      </c>
      <c r="DC56" s="18" t="str">
        <f t="shared" si="21"/>
        <v/>
      </c>
      <c r="DD56" s="13">
        <v>0</v>
      </c>
      <c r="DE56" s="13">
        <v>0</v>
      </c>
      <c r="DF56" s="13">
        <v>0</v>
      </c>
      <c r="DG56" s="14" t="str">
        <f t="shared" si="22"/>
        <v/>
      </c>
      <c r="DH56" s="15">
        <v>0</v>
      </c>
      <c r="DI56" s="15">
        <v>0</v>
      </c>
      <c r="DJ56" s="15">
        <v>0</v>
      </c>
      <c r="DK56" s="18" t="str">
        <f t="shared" si="23"/>
        <v/>
      </c>
      <c r="DL56" s="13">
        <v>0</v>
      </c>
      <c r="DM56" s="13">
        <v>0</v>
      </c>
      <c r="DN56" s="13">
        <v>0</v>
      </c>
      <c r="DO56" s="18" t="str">
        <f t="shared" si="24"/>
        <v/>
      </c>
      <c r="DP56" s="19"/>
      <c r="DQ56" s="7"/>
      <c r="DR56" s="19"/>
      <c r="DS56" s="7" t="str">
        <f t="shared" si="25"/>
        <v/>
      </c>
      <c r="DT56" s="70"/>
      <c r="DU56" s="70"/>
      <c r="DV56" s="70"/>
      <c r="DW56" s="70"/>
      <c r="DX56" s="70"/>
      <c r="DY56" s="71"/>
      <c r="DZ56" s="70"/>
      <c r="EA56" s="70"/>
    </row>
    <row r="57" spans="1:131" x14ac:dyDescent="0.35">
      <c r="A57" s="16">
        <v>2022</v>
      </c>
      <c r="B57" s="16" t="s">
        <v>1</v>
      </c>
      <c r="C57" s="16" t="s">
        <v>7</v>
      </c>
      <c r="D57" s="16"/>
      <c r="E57" s="16" t="s">
        <v>4</v>
      </c>
      <c r="F57" s="16" t="s">
        <v>876</v>
      </c>
      <c r="G57" s="16"/>
      <c r="H57" s="16">
        <v>10208701</v>
      </c>
      <c r="I57" s="70" t="s">
        <v>292</v>
      </c>
      <c r="J57" s="70"/>
      <c r="K57" s="70" t="s">
        <v>171</v>
      </c>
      <c r="L57" s="16" t="s">
        <v>92</v>
      </c>
      <c r="M57" s="16" t="s">
        <v>13</v>
      </c>
      <c r="N57" s="70" t="s">
        <v>45</v>
      </c>
      <c r="O57" s="16" t="s">
        <v>16</v>
      </c>
      <c r="P57" s="16" t="s">
        <v>31</v>
      </c>
      <c r="Q57" s="16" t="s">
        <v>41</v>
      </c>
      <c r="R57" s="16" t="s">
        <v>27</v>
      </c>
      <c r="S57" s="16" t="s">
        <v>171</v>
      </c>
      <c r="T57" s="16" t="s">
        <v>95</v>
      </c>
      <c r="U57" s="71">
        <v>44266</v>
      </c>
      <c r="V57" s="70"/>
      <c r="W57" s="73">
        <v>301813.15590000007</v>
      </c>
      <c r="X57" s="73">
        <v>0</v>
      </c>
      <c r="Y57" s="70" t="s">
        <v>147</v>
      </c>
      <c r="Z57" s="16" t="s">
        <v>28</v>
      </c>
      <c r="AA57" s="70"/>
      <c r="AB57" s="70"/>
      <c r="AC57" s="70"/>
      <c r="AD57" s="72"/>
      <c r="AE57" s="16">
        <v>2021</v>
      </c>
      <c r="AF57" s="16"/>
      <c r="AG57" s="70" t="s">
        <v>820</v>
      </c>
      <c r="AH57" s="74"/>
      <c r="AI57" s="16" t="s">
        <v>28</v>
      </c>
      <c r="AJ57" s="70" t="s">
        <v>158</v>
      </c>
      <c r="AK57" s="72"/>
      <c r="AL57" s="28">
        <v>0</v>
      </c>
      <c r="AM57" s="32" t="s">
        <v>620</v>
      </c>
      <c r="AN57" s="26">
        <f t="shared" si="0"/>
        <v>0</v>
      </c>
      <c r="AO57" s="26">
        <f t="shared" si="1"/>
        <v>0</v>
      </c>
      <c r="AP57" s="9">
        <v>0</v>
      </c>
      <c r="AQ57" s="8" t="s">
        <v>620</v>
      </c>
      <c r="AR57" s="10">
        <f t="shared" si="2"/>
        <v>0</v>
      </c>
      <c r="AS57" s="10">
        <f t="shared" si="3"/>
        <v>0</v>
      </c>
      <c r="AT57" s="11">
        <v>0</v>
      </c>
      <c r="AU57" s="11">
        <v>0</v>
      </c>
      <c r="AV57" s="11">
        <v>0</v>
      </c>
      <c r="AW57" s="5" t="str">
        <f t="shared" si="4"/>
        <v/>
      </c>
      <c r="AX57" s="5" t="str">
        <f t="shared" si="5"/>
        <v/>
      </c>
      <c r="AY57" s="25">
        <f t="shared" si="6"/>
        <v>0</v>
      </c>
      <c r="AZ57" s="5"/>
      <c r="BA57" s="12">
        <v>0</v>
      </c>
      <c r="BB57" s="12">
        <f t="shared" si="7"/>
        <v>301.81315590000008</v>
      </c>
      <c r="BC57" s="6" t="str">
        <f t="shared" si="8"/>
        <v>check!</v>
      </c>
      <c r="BD57" s="12">
        <v>0</v>
      </c>
      <c r="BE57" s="12">
        <v>0</v>
      </c>
      <c r="BF57" s="6" t="str">
        <f t="shared" si="9"/>
        <v>no capex</v>
      </c>
      <c r="BG57" s="31"/>
      <c r="BH57" s="13">
        <v>0</v>
      </c>
      <c r="BI57" s="13">
        <v>0</v>
      </c>
      <c r="BJ57" s="13">
        <v>0</v>
      </c>
      <c r="BK57" s="14" t="str">
        <f t="shared" si="10"/>
        <v/>
      </c>
      <c r="BL57" s="15">
        <v>0</v>
      </c>
      <c r="BM57" s="15">
        <v>0</v>
      </c>
      <c r="BN57" s="15">
        <v>0</v>
      </c>
      <c r="BO57" s="17" t="str">
        <f t="shared" si="11"/>
        <v/>
      </c>
      <c r="BP57" s="13">
        <v>0</v>
      </c>
      <c r="BQ57" s="13">
        <v>0</v>
      </c>
      <c r="BR57" s="13">
        <v>0</v>
      </c>
      <c r="BS57" s="14" t="str">
        <f t="shared" si="12"/>
        <v/>
      </c>
      <c r="BT57" s="15">
        <v>0</v>
      </c>
      <c r="BU57" s="15">
        <v>0</v>
      </c>
      <c r="BV57" s="15">
        <v>0</v>
      </c>
      <c r="BW57" s="17" t="str">
        <f t="shared" si="13"/>
        <v/>
      </c>
      <c r="BX57" s="13">
        <v>0</v>
      </c>
      <c r="BY57" s="13">
        <v>0</v>
      </c>
      <c r="BZ57" s="13">
        <v>0</v>
      </c>
      <c r="CA57" s="14" t="str">
        <f t="shared" si="14"/>
        <v/>
      </c>
      <c r="CB57" s="15">
        <v>0</v>
      </c>
      <c r="CC57" s="15">
        <v>0</v>
      </c>
      <c r="CD57" s="15">
        <v>0</v>
      </c>
      <c r="CE57" s="17" t="str">
        <f t="shared" si="15"/>
        <v/>
      </c>
      <c r="CF57" s="13">
        <v>0</v>
      </c>
      <c r="CG57" s="13">
        <v>0</v>
      </c>
      <c r="CH57" s="13">
        <v>0</v>
      </c>
      <c r="CI57" s="14" t="str">
        <f t="shared" si="16"/>
        <v/>
      </c>
      <c r="CJ57" s="15">
        <v>0</v>
      </c>
      <c r="CK57" s="15">
        <v>0</v>
      </c>
      <c r="CL57" s="15">
        <v>0</v>
      </c>
      <c r="CM57" s="18" t="str">
        <f t="shared" si="17"/>
        <v/>
      </c>
      <c r="CN57" s="13">
        <v>0</v>
      </c>
      <c r="CO57" s="13">
        <v>0</v>
      </c>
      <c r="CP57" s="13">
        <v>0</v>
      </c>
      <c r="CQ57" s="18" t="str">
        <f t="shared" si="18"/>
        <v/>
      </c>
      <c r="CR57" s="15">
        <v>0</v>
      </c>
      <c r="CS57" s="15">
        <v>0</v>
      </c>
      <c r="CT57" s="15">
        <v>0</v>
      </c>
      <c r="CU57" s="18" t="str">
        <f t="shared" si="19"/>
        <v/>
      </c>
      <c r="CV57" s="13">
        <v>0</v>
      </c>
      <c r="CW57" s="13">
        <v>0</v>
      </c>
      <c r="CX57" s="13">
        <v>0</v>
      </c>
      <c r="CY57" s="14" t="str">
        <f t="shared" si="20"/>
        <v/>
      </c>
      <c r="CZ57" s="15">
        <v>0</v>
      </c>
      <c r="DA57" s="15">
        <v>0</v>
      </c>
      <c r="DB57" s="15">
        <v>0</v>
      </c>
      <c r="DC57" s="18" t="str">
        <f t="shared" si="21"/>
        <v/>
      </c>
      <c r="DD57" s="13">
        <v>0</v>
      </c>
      <c r="DE57" s="13">
        <v>0</v>
      </c>
      <c r="DF57" s="13">
        <v>0</v>
      </c>
      <c r="DG57" s="14" t="str">
        <f t="shared" si="22"/>
        <v/>
      </c>
      <c r="DH57" s="15">
        <v>0</v>
      </c>
      <c r="DI57" s="15">
        <v>0</v>
      </c>
      <c r="DJ57" s="15">
        <v>0</v>
      </c>
      <c r="DK57" s="18" t="str">
        <f t="shared" si="23"/>
        <v/>
      </c>
      <c r="DL57" s="13">
        <v>0</v>
      </c>
      <c r="DM57" s="13">
        <v>0</v>
      </c>
      <c r="DN57" s="13">
        <v>0</v>
      </c>
      <c r="DO57" s="18" t="str">
        <f t="shared" si="24"/>
        <v/>
      </c>
      <c r="DP57" s="19"/>
      <c r="DQ57" s="7" t="e">
        <f>IF(AND(BB57/BA57&gt;1.05, ((BB57-BA57)/VLOOKUP(E57,#REF!,2,0))&gt;10),"YES","")</f>
        <v>#DIV/0!</v>
      </c>
      <c r="DR57" s="19"/>
      <c r="DS57" s="7" t="str">
        <f t="shared" si="25"/>
        <v/>
      </c>
      <c r="DT57" s="70"/>
      <c r="DU57" s="70"/>
      <c r="DV57" s="70"/>
      <c r="DW57" s="70"/>
      <c r="DX57" s="70"/>
      <c r="DY57" s="71"/>
      <c r="DZ57" s="70"/>
      <c r="EA57" s="70"/>
    </row>
    <row r="58" spans="1:131" x14ac:dyDescent="0.35">
      <c r="A58" s="16">
        <v>2022</v>
      </c>
      <c r="B58" s="16" t="s">
        <v>1</v>
      </c>
      <c r="C58" s="16" t="s">
        <v>7</v>
      </c>
      <c r="D58" s="16"/>
      <c r="E58" s="16" t="s">
        <v>4</v>
      </c>
      <c r="F58" s="16" t="s">
        <v>876</v>
      </c>
      <c r="G58" s="16"/>
      <c r="H58" s="16">
        <v>10208702</v>
      </c>
      <c r="I58" s="70" t="s">
        <v>354</v>
      </c>
      <c r="J58" s="70"/>
      <c r="K58" s="70" t="s">
        <v>352</v>
      </c>
      <c r="L58" s="16" t="s">
        <v>92</v>
      </c>
      <c r="M58" s="16" t="s">
        <v>13</v>
      </c>
      <c r="N58" s="70" t="s">
        <v>47</v>
      </c>
      <c r="O58" s="16" t="s">
        <v>16</v>
      </c>
      <c r="P58" s="16" t="s">
        <v>31</v>
      </c>
      <c r="Q58" s="16" t="s">
        <v>41</v>
      </c>
      <c r="R58" s="16" t="s">
        <v>27</v>
      </c>
      <c r="S58" s="16" t="s">
        <v>353</v>
      </c>
      <c r="T58" s="16" t="s">
        <v>95</v>
      </c>
      <c r="U58" s="71">
        <v>44531</v>
      </c>
      <c r="V58" s="70"/>
      <c r="W58" s="73">
        <v>9861.6550000000007</v>
      </c>
      <c r="X58" s="73">
        <v>0</v>
      </c>
      <c r="Y58" s="70" t="s">
        <v>147</v>
      </c>
      <c r="Z58" s="16" t="s">
        <v>28</v>
      </c>
      <c r="AA58" s="70"/>
      <c r="AB58" s="70"/>
      <c r="AC58" s="70"/>
      <c r="AD58" s="72"/>
      <c r="AE58" s="16">
        <v>2021</v>
      </c>
      <c r="AF58" s="16"/>
      <c r="AG58" s="70" t="s">
        <v>819</v>
      </c>
      <c r="AH58" s="74"/>
      <c r="AI58" s="16" t="s">
        <v>28</v>
      </c>
      <c r="AJ58" s="70" t="s">
        <v>151</v>
      </c>
      <c r="AK58" s="72"/>
      <c r="AL58" s="28">
        <v>0</v>
      </c>
      <c r="AM58" s="32" t="s">
        <v>620</v>
      </c>
      <c r="AN58" s="26">
        <f t="shared" si="0"/>
        <v>0</v>
      </c>
      <c r="AO58" s="26">
        <f t="shared" si="1"/>
        <v>0</v>
      </c>
      <c r="AP58" s="9">
        <v>0</v>
      </c>
      <c r="AQ58" s="8" t="s">
        <v>620</v>
      </c>
      <c r="AR58" s="10">
        <f t="shared" si="2"/>
        <v>0</v>
      </c>
      <c r="AS58" s="10">
        <f t="shared" si="3"/>
        <v>0</v>
      </c>
      <c r="AT58" s="11">
        <v>0</v>
      </c>
      <c r="AU58" s="11">
        <v>0</v>
      </c>
      <c r="AV58" s="11">
        <v>0</v>
      </c>
      <c r="AW58" s="5" t="str">
        <f t="shared" si="4"/>
        <v/>
      </c>
      <c r="AX58" s="5" t="str">
        <f t="shared" si="5"/>
        <v/>
      </c>
      <c r="AY58" s="25">
        <f t="shared" si="6"/>
        <v>0</v>
      </c>
      <c r="AZ58" s="5"/>
      <c r="BA58" s="12">
        <v>0</v>
      </c>
      <c r="BB58" s="12">
        <f t="shared" si="7"/>
        <v>9.8616550000000007</v>
      </c>
      <c r="BC58" s="6" t="str">
        <f t="shared" si="8"/>
        <v>check!</v>
      </c>
      <c r="BD58" s="12">
        <v>0</v>
      </c>
      <c r="BE58" s="12">
        <v>0</v>
      </c>
      <c r="BF58" s="6" t="str">
        <f t="shared" si="9"/>
        <v>no capex</v>
      </c>
      <c r="BG58" s="31"/>
      <c r="BH58" s="13">
        <v>0</v>
      </c>
      <c r="BI58" s="13">
        <v>0</v>
      </c>
      <c r="BJ58" s="13">
        <v>0</v>
      </c>
      <c r="BK58" s="14" t="str">
        <f t="shared" si="10"/>
        <v/>
      </c>
      <c r="BL58" s="15">
        <v>0</v>
      </c>
      <c r="BM58" s="15">
        <v>0</v>
      </c>
      <c r="BN58" s="15">
        <v>0</v>
      </c>
      <c r="BO58" s="17" t="str">
        <f t="shared" si="11"/>
        <v/>
      </c>
      <c r="BP58" s="13">
        <v>0</v>
      </c>
      <c r="BQ58" s="13">
        <v>0</v>
      </c>
      <c r="BR58" s="13">
        <v>0</v>
      </c>
      <c r="BS58" s="14" t="str">
        <f t="shared" si="12"/>
        <v/>
      </c>
      <c r="BT58" s="15">
        <v>0</v>
      </c>
      <c r="BU58" s="15">
        <v>0</v>
      </c>
      <c r="BV58" s="15">
        <v>0</v>
      </c>
      <c r="BW58" s="17" t="str">
        <f t="shared" si="13"/>
        <v/>
      </c>
      <c r="BX58" s="13">
        <v>0</v>
      </c>
      <c r="BY58" s="13">
        <v>0</v>
      </c>
      <c r="BZ58" s="13">
        <v>0</v>
      </c>
      <c r="CA58" s="14" t="str">
        <f t="shared" si="14"/>
        <v/>
      </c>
      <c r="CB58" s="15">
        <v>0</v>
      </c>
      <c r="CC58" s="15">
        <v>0</v>
      </c>
      <c r="CD58" s="15">
        <v>0</v>
      </c>
      <c r="CE58" s="17" t="str">
        <f t="shared" si="15"/>
        <v/>
      </c>
      <c r="CF58" s="13">
        <v>0</v>
      </c>
      <c r="CG58" s="13">
        <v>0</v>
      </c>
      <c r="CH58" s="13">
        <v>0</v>
      </c>
      <c r="CI58" s="14" t="str">
        <f t="shared" si="16"/>
        <v/>
      </c>
      <c r="CJ58" s="15">
        <v>0</v>
      </c>
      <c r="CK58" s="15">
        <v>0</v>
      </c>
      <c r="CL58" s="15">
        <v>0</v>
      </c>
      <c r="CM58" s="18" t="str">
        <f t="shared" si="17"/>
        <v/>
      </c>
      <c r="CN58" s="13">
        <v>0</v>
      </c>
      <c r="CO58" s="13">
        <v>0</v>
      </c>
      <c r="CP58" s="13">
        <v>0</v>
      </c>
      <c r="CQ58" s="18" t="str">
        <f t="shared" si="18"/>
        <v/>
      </c>
      <c r="CR58" s="15">
        <v>0</v>
      </c>
      <c r="CS58" s="15">
        <v>0</v>
      </c>
      <c r="CT58" s="15">
        <v>0</v>
      </c>
      <c r="CU58" s="18" t="str">
        <f t="shared" si="19"/>
        <v/>
      </c>
      <c r="CV58" s="13">
        <v>0</v>
      </c>
      <c r="CW58" s="13">
        <v>0</v>
      </c>
      <c r="CX58" s="13">
        <v>0</v>
      </c>
      <c r="CY58" s="14" t="str">
        <f t="shared" si="20"/>
        <v/>
      </c>
      <c r="CZ58" s="15">
        <v>0</v>
      </c>
      <c r="DA58" s="15">
        <v>0</v>
      </c>
      <c r="DB58" s="15">
        <v>0</v>
      </c>
      <c r="DC58" s="18" t="str">
        <f t="shared" si="21"/>
        <v/>
      </c>
      <c r="DD58" s="13">
        <v>0</v>
      </c>
      <c r="DE58" s="13">
        <v>0</v>
      </c>
      <c r="DF58" s="13">
        <v>0</v>
      </c>
      <c r="DG58" s="14" t="str">
        <f t="shared" si="22"/>
        <v/>
      </c>
      <c r="DH58" s="15">
        <v>0</v>
      </c>
      <c r="DI58" s="15">
        <v>0</v>
      </c>
      <c r="DJ58" s="15">
        <v>0</v>
      </c>
      <c r="DK58" s="18" t="str">
        <f t="shared" si="23"/>
        <v/>
      </c>
      <c r="DL58" s="13">
        <v>0</v>
      </c>
      <c r="DM58" s="13">
        <v>0</v>
      </c>
      <c r="DN58" s="13">
        <v>0</v>
      </c>
      <c r="DO58" s="18" t="str">
        <f t="shared" si="24"/>
        <v/>
      </c>
      <c r="DP58" s="19"/>
      <c r="DQ58" s="7" t="e">
        <f>IF(AND(BB58/BA58&gt;1.05, ((BB58-BA58)/VLOOKUP(E58,#REF!,2,0))&gt;10),"YES","")</f>
        <v>#DIV/0!</v>
      </c>
      <c r="DR58" s="19"/>
      <c r="DS58" s="7" t="str">
        <f t="shared" si="25"/>
        <v/>
      </c>
      <c r="DT58" s="70"/>
      <c r="DU58" s="70"/>
      <c r="DV58" s="70"/>
      <c r="DW58" s="70"/>
      <c r="DX58" s="70"/>
      <c r="DY58" s="71"/>
      <c r="DZ58" s="70"/>
      <c r="EA58" s="70"/>
    </row>
    <row r="59" spans="1:131" x14ac:dyDescent="0.35">
      <c r="A59" s="16">
        <v>2022</v>
      </c>
      <c r="B59" s="16" t="s">
        <v>1</v>
      </c>
      <c r="C59" s="16" t="s">
        <v>7</v>
      </c>
      <c r="D59" s="16"/>
      <c r="E59" s="16" t="s">
        <v>4</v>
      </c>
      <c r="F59" s="16" t="s">
        <v>876</v>
      </c>
      <c r="G59" s="16"/>
      <c r="H59" s="16">
        <v>10208702</v>
      </c>
      <c r="I59" s="70" t="s">
        <v>354</v>
      </c>
      <c r="J59" s="70"/>
      <c r="K59" s="70" t="s">
        <v>196</v>
      </c>
      <c r="L59" s="16" t="s">
        <v>92</v>
      </c>
      <c r="M59" s="16" t="s">
        <v>17</v>
      </c>
      <c r="N59" s="70" t="s">
        <v>18</v>
      </c>
      <c r="O59" s="16" t="s">
        <v>16</v>
      </c>
      <c r="P59" s="16" t="s">
        <v>25</v>
      </c>
      <c r="Q59" s="16" t="s">
        <v>101</v>
      </c>
      <c r="R59" s="16" t="s">
        <v>27</v>
      </c>
      <c r="S59" s="16" t="s">
        <v>196</v>
      </c>
      <c r="T59" s="16" t="s">
        <v>95</v>
      </c>
      <c r="U59" s="71">
        <v>44452</v>
      </c>
      <c r="V59" s="70"/>
      <c r="W59" s="73">
        <v>155152.07580000002</v>
      </c>
      <c r="X59" s="73">
        <v>0</v>
      </c>
      <c r="Y59" s="70" t="s">
        <v>147</v>
      </c>
      <c r="Z59" s="16" t="s">
        <v>28</v>
      </c>
      <c r="AA59" s="70"/>
      <c r="AB59" s="70"/>
      <c r="AC59" s="70"/>
      <c r="AD59" s="72"/>
      <c r="AE59" s="16">
        <v>2021</v>
      </c>
      <c r="AF59" s="16"/>
      <c r="AG59" s="70" t="s">
        <v>818</v>
      </c>
      <c r="AH59" s="74"/>
      <c r="AI59" s="16" t="s">
        <v>28</v>
      </c>
      <c r="AJ59" s="70" t="s">
        <v>182</v>
      </c>
      <c r="AK59" s="72"/>
      <c r="AL59" s="28">
        <v>0</v>
      </c>
      <c r="AM59" s="32" t="s">
        <v>620</v>
      </c>
      <c r="AN59" s="26">
        <f t="shared" si="0"/>
        <v>0</v>
      </c>
      <c r="AO59" s="26">
        <f t="shared" si="1"/>
        <v>0</v>
      </c>
      <c r="AP59" s="9">
        <v>0</v>
      </c>
      <c r="AQ59" s="8" t="s">
        <v>620</v>
      </c>
      <c r="AR59" s="10">
        <f t="shared" si="2"/>
        <v>0</v>
      </c>
      <c r="AS59" s="10">
        <f t="shared" si="3"/>
        <v>0</v>
      </c>
      <c r="AT59" s="11">
        <v>0</v>
      </c>
      <c r="AU59" s="11">
        <v>0</v>
      </c>
      <c r="AV59" s="11">
        <v>0</v>
      </c>
      <c r="AW59" s="5" t="str">
        <f t="shared" si="4"/>
        <v/>
      </c>
      <c r="AX59" s="5" t="str">
        <f t="shared" si="5"/>
        <v/>
      </c>
      <c r="AY59" s="25">
        <f t="shared" si="6"/>
        <v>0</v>
      </c>
      <c r="AZ59" s="5"/>
      <c r="BA59" s="12">
        <v>0</v>
      </c>
      <c r="BB59" s="12">
        <f t="shared" si="7"/>
        <v>155.15207580000003</v>
      </c>
      <c r="BC59" s="6" t="str">
        <f t="shared" si="8"/>
        <v>check!</v>
      </c>
      <c r="BD59" s="12">
        <v>0</v>
      </c>
      <c r="BE59" s="12">
        <v>0</v>
      </c>
      <c r="BF59" s="6" t="str">
        <f t="shared" si="9"/>
        <v>no capex</v>
      </c>
      <c r="BG59" s="31"/>
      <c r="BH59" s="13">
        <v>0</v>
      </c>
      <c r="BI59" s="13">
        <v>0</v>
      </c>
      <c r="BJ59" s="13">
        <v>0</v>
      </c>
      <c r="BK59" s="14" t="str">
        <f t="shared" si="10"/>
        <v/>
      </c>
      <c r="BL59" s="15">
        <v>0</v>
      </c>
      <c r="BM59" s="15">
        <v>0</v>
      </c>
      <c r="BN59" s="15">
        <v>0</v>
      </c>
      <c r="BO59" s="17" t="str">
        <f t="shared" si="11"/>
        <v/>
      </c>
      <c r="BP59" s="13">
        <v>0</v>
      </c>
      <c r="BQ59" s="13">
        <v>0</v>
      </c>
      <c r="BR59" s="13">
        <v>0</v>
      </c>
      <c r="BS59" s="14" t="str">
        <f t="shared" si="12"/>
        <v/>
      </c>
      <c r="BT59" s="15">
        <v>0</v>
      </c>
      <c r="BU59" s="15">
        <v>0</v>
      </c>
      <c r="BV59" s="15">
        <v>0</v>
      </c>
      <c r="BW59" s="17" t="str">
        <f t="shared" si="13"/>
        <v/>
      </c>
      <c r="BX59" s="13">
        <v>0</v>
      </c>
      <c r="BY59" s="13">
        <v>0</v>
      </c>
      <c r="BZ59" s="13">
        <v>0</v>
      </c>
      <c r="CA59" s="14" t="str">
        <f t="shared" si="14"/>
        <v/>
      </c>
      <c r="CB59" s="15">
        <v>0</v>
      </c>
      <c r="CC59" s="15">
        <v>0</v>
      </c>
      <c r="CD59" s="15">
        <v>0</v>
      </c>
      <c r="CE59" s="17" t="str">
        <f t="shared" si="15"/>
        <v/>
      </c>
      <c r="CF59" s="13">
        <v>0</v>
      </c>
      <c r="CG59" s="13">
        <v>0</v>
      </c>
      <c r="CH59" s="13">
        <v>0</v>
      </c>
      <c r="CI59" s="14" t="str">
        <f t="shared" si="16"/>
        <v/>
      </c>
      <c r="CJ59" s="15">
        <v>0</v>
      </c>
      <c r="CK59" s="15">
        <v>0</v>
      </c>
      <c r="CL59" s="15">
        <v>0</v>
      </c>
      <c r="CM59" s="18" t="str">
        <f t="shared" si="17"/>
        <v/>
      </c>
      <c r="CN59" s="13">
        <v>0</v>
      </c>
      <c r="CO59" s="13">
        <v>0</v>
      </c>
      <c r="CP59" s="13">
        <v>0</v>
      </c>
      <c r="CQ59" s="18" t="str">
        <f t="shared" si="18"/>
        <v/>
      </c>
      <c r="CR59" s="15">
        <v>0</v>
      </c>
      <c r="CS59" s="15">
        <v>0</v>
      </c>
      <c r="CT59" s="15">
        <v>0</v>
      </c>
      <c r="CU59" s="18" t="str">
        <f t="shared" si="19"/>
        <v/>
      </c>
      <c r="CV59" s="13">
        <v>0</v>
      </c>
      <c r="CW59" s="13">
        <v>0</v>
      </c>
      <c r="CX59" s="13">
        <v>0</v>
      </c>
      <c r="CY59" s="14" t="str">
        <f t="shared" si="20"/>
        <v/>
      </c>
      <c r="CZ59" s="15">
        <v>0</v>
      </c>
      <c r="DA59" s="15">
        <v>0</v>
      </c>
      <c r="DB59" s="15">
        <v>0</v>
      </c>
      <c r="DC59" s="18" t="str">
        <f t="shared" si="21"/>
        <v/>
      </c>
      <c r="DD59" s="13">
        <v>0</v>
      </c>
      <c r="DE59" s="13">
        <v>0</v>
      </c>
      <c r="DF59" s="13">
        <v>0</v>
      </c>
      <c r="DG59" s="14" t="str">
        <f t="shared" si="22"/>
        <v/>
      </c>
      <c r="DH59" s="15">
        <v>0</v>
      </c>
      <c r="DI59" s="15">
        <v>0</v>
      </c>
      <c r="DJ59" s="15">
        <v>0</v>
      </c>
      <c r="DK59" s="18" t="str">
        <f t="shared" si="23"/>
        <v/>
      </c>
      <c r="DL59" s="13">
        <v>0</v>
      </c>
      <c r="DM59" s="13">
        <v>0</v>
      </c>
      <c r="DN59" s="13">
        <v>0</v>
      </c>
      <c r="DO59" s="18" t="str">
        <f t="shared" si="24"/>
        <v/>
      </c>
      <c r="DP59" s="19"/>
      <c r="DQ59" s="7" t="e">
        <f>IF(AND(BB59/BA59&gt;1.05, ((BB59-BA59)/VLOOKUP(E59,#REF!,2,0))&gt;10),"YES","")</f>
        <v>#DIV/0!</v>
      </c>
      <c r="DR59" s="19"/>
      <c r="DS59" s="7" t="str">
        <f t="shared" si="25"/>
        <v/>
      </c>
      <c r="DT59" s="70" t="s">
        <v>28</v>
      </c>
      <c r="DU59" s="70" t="s">
        <v>90</v>
      </c>
      <c r="DV59" s="70" t="s">
        <v>194</v>
      </c>
      <c r="DW59" s="70" t="s">
        <v>28</v>
      </c>
      <c r="DX59" s="70"/>
      <c r="DY59" s="71"/>
      <c r="DZ59" s="70"/>
      <c r="EA59" s="70"/>
    </row>
    <row r="60" spans="1:131" x14ac:dyDescent="0.35">
      <c r="A60" s="16">
        <v>2022</v>
      </c>
      <c r="B60" s="16" t="s">
        <v>1</v>
      </c>
      <c r="C60" s="16" t="s">
        <v>7</v>
      </c>
      <c r="D60" s="16"/>
      <c r="E60" s="16" t="s">
        <v>4</v>
      </c>
      <c r="F60" s="16" t="s">
        <v>876</v>
      </c>
      <c r="G60" s="16"/>
      <c r="H60" s="16">
        <v>10208707</v>
      </c>
      <c r="I60" s="70" t="s">
        <v>297</v>
      </c>
      <c r="J60" s="70"/>
      <c r="K60" s="70" t="s">
        <v>150</v>
      </c>
      <c r="L60" s="16" t="s">
        <v>92</v>
      </c>
      <c r="M60" s="16" t="s">
        <v>13</v>
      </c>
      <c r="N60" s="70" t="s">
        <v>45</v>
      </c>
      <c r="O60" s="16" t="s">
        <v>16</v>
      </c>
      <c r="P60" s="16" t="s">
        <v>31</v>
      </c>
      <c r="Q60" s="16" t="s">
        <v>41</v>
      </c>
      <c r="R60" s="16" t="s">
        <v>27</v>
      </c>
      <c r="S60" s="16" t="s">
        <v>150</v>
      </c>
      <c r="T60" s="16" t="s">
        <v>95</v>
      </c>
      <c r="U60" s="71">
        <v>44040</v>
      </c>
      <c r="V60" s="70"/>
      <c r="W60" s="73">
        <v>244290.27689999997</v>
      </c>
      <c r="X60" s="73">
        <v>0</v>
      </c>
      <c r="Y60" s="70" t="s">
        <v>147</v>
      </c>
      <c r="Z60" s="16" t="s">
        <v>28</v>
      </c>
      <c r="AA60" s="70"/>
      <c r="AB60" s="70"/>
      <c r="AC60" s="70"/>
      <c r="AD60" s="72"/>
      <c r="AE60" s="16">
        <v>2020</v>
      </c>
      <c r="AF60" s="16"/>
      <c r="AG60" s="70" t="s">
        <v>817</v>
      </c>
      <c r="AH60" s="74"/>
      <c r="AI60" s="16" t="s">
        <v>28</v>
      </c>
      <c r="AJ60" s="70" t="s">
        <v>151</v>
      </c>
      <c r="AK60" s="72"/>
      <c r="AL60" s="28">
        <v>0</v>
      </c>
      <c r="AM60" s="32" t="s">
        <v>620</v>
      </c>
      <c r="AN60" s="26">
        <f t="shared" si="0"/>
        <v>0</v>
      </c>
      <c r="AO60" s="26">
        <f t="shared" si="1"/>
        <v>0</v>
      </c>
      <c r="AP60" s="9">
        <v>0</v>
      </c>
      <c r="AQ60" s="8" t="s">
        <v>620</v>
      </c>
      <c r="AR60" s="10">
        <f t="shared" si="2"/>
        <v>0</v>
      </c>
      <c r="AS60" s="10">
        <f t="shared" si="3"/>
        <v>0</v>
      </c>
      <c r="AT60" s="11">
        <v>0</v>
      </c>
      <c r="AU60" s="11">
        <v>0</v>
      </c>
      <c r="AV60" s="11">
        <v>0</v>
      </c>
      <c r="AW60" s="5" t="str">
        <f t="shared" si="4"/>
        <v/>
      </c>
      <c r="AX60" s="5" t="str">
        <f t="shared" si="5"/>
        <v/>
      </c>
      <c r="AY60" s="25">
        <f t="shared" si="6"/>
        <v>0</v>
      </c>
      <c r="AZ60" s="5"/>
      <c r="BA60" s="12">
        <v>0</v>
      </c>
      <c r="BB60" s="12">
        <f t="shared" si="7"/>
        <v>244.29027689999998</v>
      </c>
      <c r="BC60" s="6" t="str">
        <f t="shared" si="8"/>
        <v>check!</v>
      </c>
      <c r="BD60" s="12">
        <v>0</v>
      </c>
      <c r="BE60" s="12">
        <v>0</v>
      </c>
      <c r="BF60" s="6" t="str">
        <f t="shared" si="9"/>
        <v>no capex</v>
      </c>
      <c r="BG60" s="31"/>
      <c r="BH60" s="13">
        <v>0</v>
      </c>
      <c r="BI60" s="13">
        <v>0</v>
      </c>
      <c r="BJ60" s="13">
        <v>0</v>
      </c>
      <c r="BK60" s="14" t="str">
        <f t="shared" si="10"/>
        <v/>
      </c>
      <c r="BL60" s="15">
        <v>0</v>
      </c>
      <c r="BM60" s="15">
        <v>0</v>
      </c>
      <c r="BN60" s="15">
        <v>0</v>
      </c>
      <c r="BO60" s="17" t="str">
        <f t="shared" si="11"/>
        <v/>
      </c>
      <c r="BP60" s="13">
        <v>0</v>
      </c>
      <c r="BQ60" s="13">
        <v>0</v>
      </c>
      <c r="BR60" s="13">
        <v>0</v>
      </c>
      <c r="BS60" s="14" t="str">
        <f t="shared" si="12"/>
        <v/>
      </c>
      <c r="BT60" s="15">
        <v>0</v>
      </c>
      <c r="BU60" s="15">
        <v>0</v>
      </c>
      <c r="BV60" s="15">
        <v>0</v>
      </c>
      <c r="BW60" s="17" t="str">
        <f t="shared" si="13"/>
        <v/>
      </c>
      <c r="BX60" s="13">
        <v>0</v>
      </c>
      <c r="BY60" s="13">
        <v>0</v>
      </c>
      <c r="BZ60" s="13">
        <v>0</v>
      </c>
      <c r="CA60" s="14" t="str">
        <f t="shared" si="14"/>
        <v/>
      </c>
      <c r="CB60" s="15">
        <v>0</v>
      </c>
      <c r="CC60" s="15">
        <v>0</v>
      </c>
      <c r="CD60" s="15">
        <v>0</v>
      </c>
      <c r="CE60" s="17" t="str">
        <f t="shared" si="15"/>
        <v/>
      </c>
      <c r="CF60" s="13">
        <v>0</v>
      </c>
      <c r="CG60" s="13">
        <v>0</v>
      </c>
      <c r="CH60" s="13">
        <v>0</v>
      </c>
      <c r="CI60" s="14" t="str">
        <f t="shared" si="16"/>
        <v/>
      </c>
      <c r="CJ60" s="15">
        <v>0</v>
      </c>
      <c r="CK60" s="15">
        <v>0</v>
      </c>
      <c r="CL60" s="15">
        <v>0</v>
      </c>
      <c r="CM60" s="18" t="str">
        <f t="shared" si="17"/>
        <v/>
      </c>
      <c r="CN60" s="13">
        <v>0</v>
      </c>
      <c r="CO60" s="13">
        <v>0</v>
      </c>
      <c r="CP60" s="13">
        <v>0</v>
      </c>
      <c r="CQ60" s="18" t="str">
        <f t="shared" si="18"/>
        <v/>
      </c>
      <c r="CR60" s="15">
        <v>0</v>
      </c>
      <c r="CS60" s="15">
        <v>0</v>
      </c>
      <c r="CT60" s="15">
        <v>0</v>
      </c>
      <c r="CU60" s="18" t="str">
        <f t="shared" si="19"/>
        <v/>
      </c>
      <c r="CV60" s="13">
        <v>0</v>
      </c>
      <c r="CW60" s="13">
        <v>0</v>
      </c>
      <c r="CX60" s="13">
        <v>0</v>
      </c>
      <c r="CY60" s="14" t="str">
        <f t="shared" si="20"/>
        <v/>
      </c>
      <c r="CZ60" s="15">
        <v>0</v>
      </c>
      <c r="DA60" s="15">
        <v>0</v>
      </c>
      <c r="DB60" s="15">
        <v>0</v>
      </c>
      <c r="DC60" s="18" t="str">
        <f t="shared" si="21"/>
        <v/>
      </c>
      <c r="DD60" s="13">
        <v>0</v>
      </c>
      <c r="DE60" s="13">
        <v>0</v>
      </c>
      <c r="DF60" s="13">
        <v>0</v>
      </c>
      <c r="DG60" s="14" t="str">
        <f t="shared" si="22"/>
        <v/>
      </c>
      <c r="DH60" s="15">
        <v>0</v>
      </c>
      <c r="DI60" s="15">
        <v>0</v>
      </c>
      <c r="DJ60" s="15">
        <v>0</v>
      </c>
      <c r="DK60" s="18" t="str">
        <f t="shared" si="23"/>
        <v/>
      </c>
      <c r="DL60" s="13">
        <v>0</v>
      </c>
      <c r="DM60" s="13">
        <v>0</v>
      </c>
      <c r="DN60" s="13">
        <v>0</v>
      </c>
      <c r="DO60" s="18" t="str">
        <f t="shared" si="24"/>
        <v/>
      </c>
      <c r="DP60" s="19"/>
      <c r="DQ60" s="7" t="e">
        <f>IF(AND(BB60/BA60&gt;1.05, ((BB60-BA60)/VLOOKUP(E60,#REF!,2,0))&gt;10),"YES","")</f>
        <v>#DIV/0!</v>
      </c>
      <c r="DR60" s="19"/>
      <c r="DS60" s="7" t="str">
        <f t="shared" si="25"/>
        <v/>
      </c>
      <c r="DT60" s="70"/>
      <c r="DU60" s="70"/>
      <c r="DV60" s="70"/>
      <c r="DW60" s="70"/>
      <c r="DX60" s="70"/>
      <c r="DY60" s="71"/>
      <c r="DZ60" s="70"/>
      <c r="EA60" s="70"/>
    </row>
    <row r="61" spans="1:131" x14ac:dyDescent="0.35">
      <c r="A61" s="16">
        <v>2022</v>
      </c>
      <c r="B61" s="16" t="s">
        <v>1</v>
      </c>
      <c r="C61" s="16" t="s">
        <v>7</v>
      </c>
      <c r="D61" s="16"/>
      <c r="E61" s="16" t="s">
        <v>4</v>
      </c>
      <c r="F61" s="16" t="s">
        <v>876</v>
      </c>
      <c r="G61" s="16"/>
      <c r="H61" s="16">
        <v>10208709</v>
      </c>
      <c r="I61" s="70" t="s">
        <v>357</v>
      </c>
      <c r="J61" s="70"/>
      <c r="K61" s="70" t="s">
        <v>352</v>
      </c>
      <c r="L61" s="16" t="s">
        <v>92</v>
      </c>
      <c r="M61" s="16" t="s">
        <v>13</v>
      </c>
      <c r="N61" s="70" t="s">
        <v>47</v>
      </c>
      <c r="O61" s="16" t="s">
        <v>16</v>
      </c>
      <c r="P61" s="16" t="s">
        <v>31</v>
      </c>
      <c r="Q61" s="16" t="s">
        <v>41</v>
      </c>
      <c r="R61" s="16" t="s">
        <v>27</v>
      </c>
      <c r="S61" s="16" t="s">
        <v>353</v>
      </c>
      <c r="T61" s="16" t="s">
        <v>95</v>
      </c>
      <c r="U61" s="71">
        <v>44546</v>
      </c>
      <c r="V61" s="70"/>
      <c r="W61" s="73">
        <v>20661.7</v>
      </c>
      <c r="X61" s="73">
        <v>0</v>
      </c>
      <c r="Y61" s="70" t="s">
        <v>147</v>
      </c>
      <c r="Z61" s="16" t="s">
        <v>28</v>
      </c>
      <c r="AA61" s="70"/>
      <c r="AB61" s="70"/>
      <c r="AC61" s="70"/>
      <c r="AD61" s="72"/>
      <c r="AE61" s="16">
        <v>2021</v>
      </c>
      <c r="AF61" s="16"/>
      <c r="AG61" s="70" t="s">
        <v>816</v>
      </c>
      <c r="AH61" s="74"/>
      <c r="AI61" s="16" t="s">
        <v>28</v>
      </c>
      <c r="AJ61" s="70" t="s">
        <v>151</v>
      </c>
      <c r="AK61" s="72"/>
      <c r="AL61" s="28">
        <v>0</v>
      </c>
      <c r="AM61" s="32" t="s">
        <v>620</v>
      </c>
      <c r="AN61" s="26">
        <f t="shared" si="0"/>
        <v>0</v>
      </c>
      <c r="AO61" s="26">
        <f t="shared" si="1"/>
        <v>0</v>
      </c>
      <c r="AP61" s="9">
        <v>0</v>
      </c>
      <c r="AQ61" s="8" t="s">
        <v>620</v>
      </c>
      <c r="AR61" s="10">
        <f t="shared" si="2"/>
        <v>0</v>
      </c>
      <c r="AS61" s="10">
        <f t="shared" si="3"/>
        <v>0</v>
      </c>
      <c r="AT61" s="11">
        <v>0</v>
      </c>
      <c r="AU61" s="11">
        <v>0</v>
      </c>
      <c r="AV61" s="11">
        <v>0</v>
      </c>
      <c r="AW61" s="5" t="str">
        <f t="shared" si="4"/>
        <v/>
      </c>
      <c r="AX61" s="5" t="str">
        <f t="shared" si="5"/>
        <v/>
      </c>
      <c r="AY61" s="25">
        <f t="shared" si="6"/>
        <v>0</v>
      </c>
      <c r="AZ61" s="5"/>
      <c r="BA61" s="12">
        <v>0</v>
      </c>
      <c r="BB61" s="12">
        <f t="shared" si="7"/>
        <v>20.6617</v>
      </c>
      <c r="BC61" s="6" t="str">
        <f t="shared" si="8"/>
        <v>check!</v>
      </c>
      <c r="BD61" s="12">
        <v>0</v>
      </c>
      <c r="BE61" s="12">
        <v>0</v>
      </c>
      <c r="BF61" s="6" t="str">
        <f t="shared" si="9"/>
        <v>no capex</v>
      </c>
      <c r="BG61" s="31"/>
      <c r="BH61" s="13">
        <v>0</v>
      </c>
      <c r="BI61" s="13">
        <v>0</v>
      </c>
      <c r="BJ61" s="13">
        <v>0</v>
      </c>
      <c r="BK61" s="14" t="str">
        <f t="shared" si="10"/>
        <v/>
      </c>
      <c r="BL61" s="15">
        <v>0</v>
      </c>
      <c r="BM61" s="15">
        <v>0</v>
      </c>
      <c r="BN61" s="15">
        <v>0</v>
      </c>
      <c r="BO61" s="17" t="str">
        <f t="shared" si="11"/>
        <v/>
      </c>
      <c r="BP61" s="13">
        <v>0</v>
      </c>
      <c r="BQ61" s="13">
        <v>0</v>
      </c>
      <c r="BR61" s="13">
        <v>0</v>
      </c>
      <c r="BS61" s="14" t="str">
        <f t="shared" si="12"/>
        <v/>
      </c>
      <c r="BT61" s="15">
        <v>0</v>
      </c>
      <c r="BU61" s="15">
        <v>0</v>
      </c>
      <c r="BV61" s="15">
        <v>0</v>
      </c>
      <c r="BW61" s="17" t="str">
        <f t="shared" si="13"/>
        <v/>
      </c>
      <c r="BX61" s="13">
        <v>0</v>
      </c>
      <c r="BY61" s="13">
        <v>0</v>
      </c>
      <c r="BZ61" s="13">
        <v>0</v>
      </c>
      <c r="CA61" s="14" t="str">
        <f t="shared" si="14"/>
        <v/>
      </c>
      <c r="CB61" s="15">
        <v>0</v>
      </c>
      <c r="CC61" s="15">
        <v>0</v>
      </c>
      <c r="CD61" s="15">
        <v>0</v>
      </c>
      <c r="CE61" s="17" t="str">
        <f t="shared" si="15"/>
        <v/>
      </c>
      <c r="CF61" s="13">
        <v>0</v>
      </c>
      <c r="CG61" s="13">
        <v>0</v>
      </c>
      <c r="CH61" s="13">
        <v>0</v>
      </c>
      <c r="CI61" s="14" t="str">
        <f t="shared" si="16"/>
        <v/>
      </c>
      <c r="CJ61" s="15">
        <v>0</v>
      </c>
      <c r="CK61" s="15">
        <v>0</v>
      </c>
      <c r="CL61" s="15">
        <v>0</v>
      </c>
      <c r="CM61" s="18" t="str">
        <f t="shared" si="17"/>
        <v/>
      </c>
      <c r="CN61" s="13">
        <v>0</v>
      </c>
      <c r="CO61" s="13">
        <v>0</v>
      </c>
      <c r="CP61" s="13">
        <v>0</v>
      </c>
      <c r="CQ61" s="18" t="str">
        <f t="shared" si="18"/>
        <v/>
      </c>
      <c r="CR61" s="15">
        <v>0</v>
      </c>
      <c r="CS61" s="15">
        <v>0</v>
      </c>
      <c r="CT61" s="15">
        <v>0</v>
      </c>
      <c r="CU61" s="18" t="str">
        <f t="shared" si="19"/>
        <v/>
      </c>
      <c r="CV61" s="13">
        <v>0</v>
      </c>
      <c r="CW61" s="13">
        <v>0</v>
      </c>
      <c r="CX61" s="13">
        <v>0</v>
      </c>
      <c r="CY61" s="14" t="str">
        <f t="shared" si="20"/>
        <v/>
      </c>
      <c r="CZ61" s="15">
        <v>0</v>
      </c>
      <c r="DA61" s="15">
        <v>0</v>
      </c>
      <c r="DB61" s="15">
        <v>0</v>
      </c>
      <c r="DC61" s="18" t="str">
        <f t="shared" si="21"/>
        <v/>
      </c>
      <c r="DD61" s="13">
        <v>0</v>
      </c>
      <c r="DE61" s="13">
        <v>0</v>
      </c>
      <c r="DF61" s="13">
        <v>0</v>
      </c>
      <c r="DG61" s="14" t="str">
        <f t="shared" si="22"/>
        <v/>
      </c>
      <c r="DH61" s="15">
        <v>0</v>
      </c>
      <c r="DI61" s="15">
        <v>0</v>
      </c>
      <c r="DJ61" s="15">
        <v>0</v>
      </c>
      <c r="DK61" s="18" t="str">
        <f t="shared" si="23"/>
        <v/>
      </c>
      <c r="DL61" s="13">
        <v>0</v>
      </c>
      <c r="DM61" s="13">
        <v>0</v>
      </c>
      <c r="DN61" s="13">
        <v>0</v>
      </c>
      <c r="DO61" s="18" t="str">
        <f t="shared" si="24"/>
        <v/>
      </c>
      <c r="DP61" s="19"/>
      <c r="DQ61" s="7" t="e">
        <f>IF(AND(BB61/BA61&gt;1.05, ((BB61-BA61)/VLOOKUP(E61,#REF!,2,0))&gt;10),"YES","")</f>
        <v>#DIV/0!</v>
      </c>
      <c r="DR61" s="19"/>
      <c r="DS61" s="7" t="str">
        <f t="shared" si="25"/>
        <v/>
      </c>
      <c r="DT61" s="70"/>
      <c r="DU61" s="70"/>
      <c r="DV61" s="70"/>
      <c r="DW61" s="70"/>
      <c r="DX61" s="70"/>
      <c r="DY61" s="71"/>
      <c r="DZ61" s="70"/>
      <c r="EA61" s="70"/>
    </row>
    <row r="62" spans="1:131" x14ac:dyDescent="0.35">
      <c r="A62" s="16">
        <v>2022</v>
      </c>
      <c r="B62" s="16" t="s">
        <v>1</v>
      </c>
      <c r="C62" s="16" t="s">
        <v>7</v>
      </c>
      <c r="D62" s="16"/>
      <c r="E62" s="16" t="s">
        <v>4</v>
      </c>
      <c r="F62" s="16" t="s">
        <v>876</v>
      </c>
      <c r="G62" s="16"/>
      <c r="H62" s="16">
        <v>10208721</v>
      </c>
      <c r="I62" s="70" t="s">
        <v>376</v>
      </c>
      <c r="J62" s="70"/>
      <c r="K62" s="70" t="s">
        <v>140</v>
      </c>
      <c r="L62" s="16" t="s">
        <v>92</v>
      </c>
      <c r="M62" s="16" t="s">
        <v>17</v>
      </c>
      <c r="N62" s="70" t="s">
        <v>37</v>
      </c>
      <c r="O62" s="16" t="s">
        <v>16</v>
      </c>
      <c r="P62" s="16" t="s">
        <v>25</v>
      </c>
      <c r="Q62" s="16"/>
      <c r="R62" s="16" t="s">
        <v>28</v>
      </c>
      <c r="S62" s="16" t="s">
        <v>36</v>
      </c>
      <c r="T62" s="16" t="s">
        <v>95</v>
      </c>
      <c r="U62" s="71">
        <v>44489</v>
      </c>
      <c r="V62" s="70"/>
      <c r="W62" s="73">
        <v>901899.43690000009</v>
      </c>
      <c r="X62" s="73">
        <v>0</v>
      </c>
      <c r="Y62" s="70" t="s">
        <v>377</v>
      </c>
      <c r="Z62" s="16" t="s">
        <v>28</v>
      </c>
      <c r="AA62" s="70"/>
      <c r="AB62" s="70"/>
      <c r="AC62" s="70" t="s">
        <v>93</v>
      </c>
      <c r="AD62" s="72"/>
      <c r="AE62" s="16">
        <v>2021</v>
      </c>
      <c r="AF62" s="16"/>
      <c r="AG62" s="70" t="s">
        <v>815</v>
      </c>
      <c r="AH62" s="74"/>
      <c r="AI62" s="16" t="s">
        <v>27</v>
      </c>
      <c r="AJ62" s="70" t="s">
        <v>94</v>
      </c>
      <c r="AK62" s="72"/>
      <c r="AL62" s="28" t="s">
        <v>36</v>
      </c>
      <c r="AM62" s="32" t="s">
        <v>620</v>
      </c>
      <c r="AN62" s="26">
        <f t="shared" si="0"/>
        <v>0</v>
      </c>
      <c r="AO62" s="26">
        <f t="shared" si="1"/>
        <v>0</v>
      </c>
      <c r="AP62" s="9">
        <v>0.8317473771087377</v>
      </c>
      <c r="AQ62" s="8"/>
      <c r="AR62" s="10">
        <f t="shared" si="2"/>
        <v>0</v>
      </c>
      <c r="AS62" s="10">
        <f t="shared" si="3"/>
        <v>0</v>
      </c>
      <c r="AT62" s="11">
        <v>2576.0893462811669</v>
      </c>
      <c r="AU62" s="11">
        <v>2858.9164296740664</v>
      </c>
      <c r="AV62" s="11">
        <v>362</v>
      </c>
      <c r="AW62" s="5">
        <f t="shared" si="4"/>
        <v>0.12662139971725936</v>
      </c>
      <c r="AX62" s="5" t="str">
        <f t="shared" si="5"/>
        <v>YES</v>
      </c>
      <c r="AY62" s="25">
        <f t="shared" si="6"/>
        <v>-2214.0893462811669</v>
      </c>
      <c r="AZ62" s="5"/>
      <c r="BA62" s="12">
        <v>0</v>
      </c>
      <c r="BB62" s="12">
        <f t="shared" si="7"/>
        <v>901.89943690000007</v>
      </c>
      <c r="BC62" s="6" t="str">
        <f t="shared" si="8"/>
        <v>check!</v>
      </c>
      <c r="BD62" s="12">
        <v>0</v>
      </c>
      <c r="BE62" s="12">
        <v>0</v>
      </c>
      <c r="BF62" s="6" t="str">
        <f t="shared" si="9"/>
        <v>no capex</v>
      </c>
      <c r="BG62" s="31"/>
      <c r="BH62" s="13">
        <v>12737.51528</v>
      </c>
      <c r="BI62" s="13">
        <v>13501.200254000001</v>
      </c>
      <c r="BJ62" s="13">
        <v>30</v>
      </c>
      <c r="BK62" s="14">
        <f t="shared" si="10"/>
        <v>2.2220246671114962E-3</v>
      </c>
      <c r="BL62" s="15">
        <v>863.22209999999995</v>
      </c>
      <c r="BM62" s="15">
        <v>915.01542600000005</v>
      </c>
      <c r="BN62" s="15">
        <v>181</v>
      </c>
      <c r="BO62" s="17">
        <f t="shared" si="11"/>
        <v>0.19781087275352666</v>
      </c>
      <c r="BP62" s="13">
        <v>289.81487670200517</v>
      </c>
      <c r="BQ62" s="13">
        <v>432.77950364731635</v>
      </c>
      <c r="BR62" s="13">
        <v>29</v>
      </c>
      <c r="BS62" s="14">
        <f t="shared" si="12"/>
        <v>6.7008718656031543E-2</v>
      </c>
      <c r="BT62" s="15">
        <v>95.592720000000014</v>
      </c>
      <c r="BU62" s="15">
        <v>225.67241494199999</v>
      </c>
      <c r="BV62" s="15">
        <v>18</v>
      </c>
      <c r="BW62" s="17">
        <f t="shared" si="13"/>
        <v>7.9761631498586907E-2</v>
      </c>
      <c r="BX62" s="13">
        <v>0</v>
      </c>
      <c r="BY62" s="13">
        <v>0</v>
      </c>
      <c r="BZ62" s="13">
        <v>0</v>
      </c>
      <c r="CA62" s="14" t="str">
        <f t="shared" si="14"/>
        <v/>
      </c>
      <c r="CB62" s="15">
        <v>289.81487670200517</v>
      </c>
      <c r="CC62" s="15">
        <v>432.77950364731635</v>
      </c>
      <c r="CD62" s="15">
        <v>29</v>
      </c>
      <c r="CE62" s="17">
        <f t="shared" si="15"/>
        <v>6.7008718656031543E-2</v>
      </c>
      <c r="CF62" s="13">
        <v>2037.2333599999999</v>
      </c>
      <c r="CG62" s="13">
        <v>3105.5407062659997</v>
      </c>
      <c r="CH62" s="13">
        <v>1189</v>
      </c>
      <c r="CI62" s="14">
        <f t="shared" si="16"/>
        <v>0.38286408469899419</v>
      </c>
      <c r="CJ62" s="15">
        <v>2399.061841035968</v>
      </c>
      <c r="CK62" s="15">
        <v>2535.9964966070265</v>
      </c>
      <c r="CL62" s="15">
        <v>1478</v>
      </c>
      <c r="CM62" s="18">
        <f t="shared" si="17"/>
        <v>0.58280837610677039</v>
      </c>
      <c r="CN62" s="13">
        <v>-273.04087820296149</v>
      </c>
      <c r="CO62" s="13">
        <v>-289.42333089513915</v>
      </c>
      <c r="CP62" s="13">
        <v>-606</v>
      </c>
      <c r="CQ62" s="18">
        <f t="shared" si="18"/>
        <v>0</v>
      </c>
      <c r="CR62" s="15">
        <v>116.81758151832936</v>
      </c>
      <c r="CS62" s="15">
        <v>116.81758151832936</v>
      </c>
      <c r="CT62" s="15">
        <v>22</v>
      </c>
      <c r="CU62" s="18">
        <f t="shared" si="19"/>
        <v>0.18832781601926993</v>
      </c>
      <c r="CV62" s="13">
        <v>2415.8358395350115</v>
      </c>
      <c r="CW62" s="13">
        <v>2679.3526693592034</v>
      </c>
      <c r="CX62" s="13">
        <v>1029</v>
      </c>
      <c r="CY62" s="14">
        <f t="shared" si="20"/>
        <v>0.38404798732452666</v>
      </c>
      <c r="CZ62" s="15">
        <v>-91.359407705964699</v>
      </c>
      <c r="DA62" s="15">
        <v>-94.680101019052628</v>
      </c>
      <c r="DB62" s="15">
        <v>-94</v>
      </c>
      <c r="DC62" s="18">
        <f t="shared" si="21"/>
        <v>1.0071831463183143</v>
      </c>
      <c r="DD62" s="13">
        <v>0</v>
      </c>
      <c r="DE62" s="13">
        <v>0</v>
      </c>
      <c r="DF62" s="13">
        <v>0</v>
      </c>
      <c r="DG62" s="14" t="str">
        <f t="shared" si="22"/>
        <v/>
      </c>
      <c r="DH62" s="15">
        <v>251.61291445211995</v>
      </c>
      <c r="DI62" s="15">
        <v>274.24386133391522</v>
      </c>
      <c r="DJ62" s="15">
        <v>57</v>
      </c>
      <c r="DK62" s="18">
        <f t="shared" si="23"/>
        <v>0.20784421471734477</v>
      </c>
      <c r="DL62" s="13">
        <v>0</v>
      </c>
      <c r="DM62" s="13">
        <v>0</v>
      </c>
      <c r="DN62" s="13">
        <v>84</v>
      </c>
      <c r="DO62" s="18" t="str">
        <f t="shared" si="24"/>
        <v/>
      </c>
      <c r="DP62" s="19"/>
      <c r="DQ62" s="7" t="e">
        <f>IF(AND(BB62/BA62&gt;1.05, ((BB62-BA62)/VLOOKUP(E62,#REF!,2,0))&gt;10),"YES","")</f>
        <v>#DIV/0!</v>
      </c>
      <c r="DR62" s="19"/>
      <c r="DS62" s="7" t="str">
        <f t="shared" si="25"/>
        <v>YES</v>
      </c>
      <c r="DT62" s="70" t="s">
        <v>28</v>
      </c>
      <c r="DU62" s="70" t="s">
        <v>91</v>
      </c>
      <c r="DV62" s="70" t="s">
        <v>360</v>
      </c>
      <c r="DW62" s="70" t="s">
        <v>28</v>
      </c>
      <c r="DX62" s="70" t="s">
        <v>99</v>
      </c>
      <c r="DY62" s="71">
        <v>45169</v>
      </c>
      <c r="DZ62" s="70"/>
      <c r="EA62" s="70"/>
    </row>
    <row r="63" spans="1:131" x14ac:dyDescent="0.35">
      <c r="A63" s="16">
        <v>2022</v>
      </c>
      <c r="B63" s="16" t="s">
        <v>1</v>
      </c>
      <c r="C63" s="16" t="s">
        <v>7</v>
      </c>
      <c r="D63" s="16"/>
      <c r="E63" s="16" t="s">
        <v>4</v>
      </c>
      <c r="F63" s="16" t="s">
        <v>876</v>
      </c>
      <c r="G63" s="16"/>
      <c r="H63" s="16">
        <v>10208722</v>
      </c>
      <c r="I63" s="70" t="s">
        <v>367</v>
      </c>
      <c r="J63" s="70"/>
      <c r="K63" s="70" t="s">
        <v>140</v>
      </c>
      <c r="L63" s="16" t="s">
        <v>92</v>
      </c>
      <c r="M63" s="16" t="s">
        <v>17</v>
      </c>
      <c r="N63" s="70" t="s">
        <v>37</v>
      </c>
      <c r="O63" s="16" t="s">
        <v>16</v>
      </c>
      <c r="P63" s="16" t="s">
        <v>25</v>
      </c>
      <c r="Q63" s="16"/>
      <c r="R63" s="16" t="s">
        <v>28</v>
      </c>
      <c r="S63" s="16" t="s">
        <v>36</v>
      </c>
      <c r="T63" s="16" t="s">
        <v>95</v>
      </c>
      <c r="U63" s="71">
        <v>44227</v>
      </c>
      <c r="V63" s="70"/>
      <c r="W63" s="73">
        <v>764758.37150000001</v>
      </c>
      <c r="X63" s="73">
        <v>0</v>
      </c>
      <c r="Y63" s="70" t="s">
        <v>368</v>
      </c>
      <c r="Z63" s="16" t="s">
        <v>28</v>
      </c>
      <c r="AA63" s="70"/>
      <c r="AB63" s="70"/>
      <c r="AC63" s="70" t="s">
        <v>93</v>
      </c>
      <c r="AD63" s="72"/>
      <c r="AE63" s="16">
        <v>2021</v>
      </c>
      <c r="AF63" s="16"/>
      <c r="AG63" s="70" t="s">
        <v>814</v>
      </c>
      <c r="AH63" s="74"/>
      <c r="AI63" s="16" t="s">
        <v>27</v>
      </c>
      <c r="AJ63" s="70" t="s">
        <v>94</v>
      </c>
      <c r="AK63" s="72"/>
      <c r="AL63" s="28">
        <v>0.24320486275058251</v>
      </c>
      <c r="AM63" s="32"/>
      <c r="AN63" s="26">
        <f t="shared" si="0"/>
        <v>0</v>
      </c>
      <c r="AO63" s="26">
        <f t="shared" si="1"/>
        <v>0</v>
      </c>
      <c r="AP63" s="9">
        <v>1.6046082032969793</v>
      </c>
      <c r="AQ63" s="8"/>
      <c r="AR63" s="10">
        <f t="shared" si="2"/>
        <v>0</v>
      </c>
      <c r="AS63" s="10">
        <f t="shared" si="3"/>
        <v>0</v>
      </c>
      <c r="AT63" s="11">
        <v>1769.6839982801284</v>
      </c>
      <c r="AU63" s="11">
        <v>2025.6803445410746</v>
      </c>
      <c r="AV63" s="11">
        <v>853</v>
      </c>
      <c r="AW63" s="5">
        <f t="shared" si="4"/>
        <v>0.42109309215479912</v>
      </c>
      <c r="AX63" s="5" t="str">
        <f t="shared" si="5"/>
        <v>YES</v>
      </c>
      <c r="AY63" s="25">
        <f t="shared" si="6"/>
        <v>-916.68399828012843</v>
      </c>
      <c r="AZ63" s="5"/>
      <c r="BA63" s="12">
        <v>0</v>
      </c>
      <c r="BB63" s="12">
        <f t="shared" si="7"/>
        <v>764.75837149999995</v>
      </c>
      <c r="BC63" s="6" t="str">
        <f t="shared" si="8"/>
        <v>check!</v>
      </c>
      <c r="BD63" s="12">
        <v>0</v>
      </c>
      <c r="BE63" s="12">
        <v>0</v>
      </c>
      <c r="BF63" s="6" t="str">
        <f t="shared" si="9"/>
        <v>no capex</v>
      </c>
      <c r="BG63" s="31"/>
      <c r="BH63" s="13">
        <v>9046.9119750000009</v>
      </c>
      <c r="BI63" s="13">
        <v>9408.5761740000016</v>
      </c>
      <c r="BJ63" s="13">
        <v>2524</v>
      </c>
      <c r="BK63" s="14">
        <f t="shared" si="10"/>
        <v>0.26826588352177161</v>
      </c>
      <c r="BL63" s="15">
        <v>1140.6700499999999</v>
      </c>
      <c r="BM63" s="15">
        <v>1186.2968519999999</v>
      </c>
      <c r="BN63" s="15">
        <v>377</v>
      </c>
      <c r="BO63" s="17">
        <f t="shared" si="11"/>
        <v>0.31779566755522337</v>
      </c>
      <c r="BP63" s="13">
        <v>146.8769490984576</v>
      </c>
      <c r="BQ63" s="13">
        <v>329.08103472135127</v>
      </c>
      <c r="BR63" s="13">
        <v>30</v>
      </c>
      <c r="BS63" s="14">
        <f t="shared" si="12"/>
        <v>9.1162956338102077E-2</v>
      </c>
      <c r="BT63" s="15">
        <v>49.600230000000003</v>
      </c>
      <c r="BU63" s="15">
        <v>221.44346470400001</v>
      </c>
      <c r="BV63" s="15">
        <v>4</v>
      </c>
      <c r="BW63" s="17">
        <f t="shared" si="13"/>
        <v>1.8063301192233136E-2</v>
      </c>
      <c r="BX63" s="13">
        <v>0</v>
      </c>
      <c r="BY63" s="13">
        <v>0</v>
      </c>
      <c r="BZ63" s="13">
        <v>0</v>
      </c>
      <c r="CA63" s="14" t="str">
        <f t="shared" si="14"/>
        <v/>
      </c>
      <c r="CB63" s="15">
        <v>146.8769490984576</v>
      </c>
      <c r="CC63" s="15">
        <v>329.08103472135127</v>
      </c>
      <c r="CD63" s="15">
        <v>30</v>
      </c>
      <c r="CE63" s="17">
        <f t="shared" si="15"/>
        <v>9.1162956338102077E-2</v>
      </c>
      <c r="CF63" s="13">
        <v>1025.5797</v>
      </c>
      <c r="CG63" s="13">
        <v>2263.5500636400002</v>
      </c>
      <c r="CH63" s="13">
        <v>652</v>
      </c>
      <c r="CI63" s="14">
        <f t="shared" si="16"/>
        <v>0.28804311001256278</v>
      </c>
      <c r="CJ63" s="15">
        <v>1682.6503222205813</v>
      </c>
      <c r="CK63" s="15">
        <v>1747.3273023303275</v>
      </c>
      <c r="CL63" s="15">
        <v>1062</v>
      </c>
      <c r="CM63" s="18">
        <f t="shared" si="17"/>
        <v>0.60778538662084713</v>
      </c>
      <c r="CN63" s="13">
        <v>-152.85861515401811</v>
      </c>
      <c r="CO63" s="13">
        <v>-158.97295976017887</v>
      </c>
      <c r="CP63" s="13">
        <v>-1486</v>
      </c>
      <c r="CQ63" s="18">
        <f t="shared" si="18"/>
        <v>0</v>
      </c>
      <c r="CR63" s="15">
        <v>65.725819476926716</v>
      </c>
      <c r="CS63" s="15">
        <v>65.725819476926716</v>
      </c>
      <c r="CT63" s="15">
        <v>50</v>
      </c>
      <c r="CU63" s="18">
        <f t="shared" si="19"/>
        <v>0.76073604555897056</v>
      </c>
      <c r="CV63" s="13">
        <v>1676.6686561650208</v>
      </c>
      <c r="CW63" s="13">
        <v>1917.4353772914999</v>
      </c>
      <c r="CX63" s="13">
        <v>1631</v>
      </c>
      <c r="CY63" s="14">
        <f t="shared" si="20"/>
        <v>0.85061536848448671</v>
      </c>
      <c r="CZ63" s="15">
        <v>-75.329679465699911</v>
      </c>
      <c r="DA63" s="15">
        <v>-76.902285878147921</v>
      </c>
      <c r="DB63" s="15">
        <v>-79</v>
      </c>
      <c r="DC63" s="18">
        <f t="shared" si="21"/>
        <v>0.97272234371321653</v>
      </c>
      <c r="DD63" s="13">
        <v>0</v>
      </c>
      <c r="DE63" s="13">
        <v>0</v>
      </c>
      <c r="DF63" s="13">
        <v>0</v>
      </c>
      <c r="DG63" s="14" t="str">
        <f t="shared" si="22"/>
        <v/>
      </c>
      <c r="DH63" s="15">
        <v>168.34502158080753</v>
      </c>
      <c r="DI63" s="15">
        <v>185.14725312772262</v>
      </c>
      <c r="DJ63" s="15">
        <v>49</v>
      </c>
      <c r="DK63" s="18">
        <f t="shared" si="23"/>
        <v>0.26465420994497646</v>
      </c>
      <c r="DL63" s="13">
        <v>0</v>
      </c>
      <c r="DM63" s="13">
        <v>0</v>
      </c>
      <c r="DN63" s="13">
        <v>32</v>
      </c>
      <c r="DO63" s="18" t="str">
        <f t="shared" si="24"/>
        <v/>
      </c>
      <c r="DP63" s="19"/>
      <c r="DQ63" s="7" t="e">
        <f>IF(AND(BB63/BA63&gt;1.05, ((BB63-BA63)/VLOOKUP(E63,#REF!,2,0))&gt;10),"YES","")</f>
        <v>#DIV/0!</v>
      </c>
      <c r="DR63" s="19"/>
      <c r="DS63" s="7" t="str">
        <f t="shared" si="25"/>
        <v>YES</v>
      </c>
      <c r="DT63" s="70" t="s">
        <v>28</v>
      </c>
      <c r="DU63" s="70" t="s">
        <v>90</v>
      </c>
      <c r="DV63" s="70" t="s">
        <v>144</v>
      </c>
      <c r="DW63" s="70" t="s">
        <v>28</v>
      </c>
      <c r="DX63" s="70"/>
      <c r="DY63" s="71"/>
      <c r="DZ63" s="70"/>
      <c r="EA63" s="70"/>
    </row>
    <row r="64" spans="1:131" x14ac:dyDescent="0.35">
      <c r="A64" s="16">
        <v>2022</v>
      </c>
      <c r="B64" s="16" t="s">
        <v>1</v>
      </c>
      <c r="C64" s="16" t="s">
        <v>7</v>
      </c>
      <c r="D64" s="16"/>
      <c r="E64" s="16" t="s">
        <v>4</v>
      </c>
      <c r="F64" s="16" t="s">
        <v>876</v>
      </c>
      <c r="G64" s="16"/>
      <c r="H64" s="16">
        <v>10208734</v>
      </c>
      <c r="I64" s="70" t="s">
        <v>315</v>
      </c>
      <c r="J64" s="70"/>
      <c r="K64" s="70" t="s">
        <v>150</v>
      </c>
      <c r="L64" s="16" t="s">
        <v>92</v>
      </c>
      <c r="M64" s="16" t="s">
        <v>13</v>
      </c>
      <c r="N64" s="70" t="s">
        <v>45</v>
      </c>
      <c r="O64" s="16" t="s">
        <v>16</v>
      </c>
      <c r="P64" s="16" t="s">
        <v>31</v>
      </c>
      <c r="Q64" s="16" t="s">
        <v>41</v>
      </c>
      <c r="R64" s="16" t="s">
        <v>27</v>
      </c>
      <c r="S64" s="16" t="s">
        <v>150</v>
      </c>
      <c r="T64" s="16" t="s">
        <v>95</v>
      </c>
      <c r="U64" s="71">
        <v>44158</v>
      </c>
      <c r="V64" s="70"/>
      <c r="W64" s="73">
        <v>259830.25069999998</v>
      </c>
      <c r="X64" s="73">
        <v>0</v>
      </c>
      <c r="Y64" s="70" t="s">
        <v>147</v>
      </c>
      <c r="Z64" s="16" t="s">
        <v>28</v>
      </c>
      <c r="AA64" s="70"/>
      <c r="AB64" s="70"/>
      <c r="AC64" s="70"/>
      <c r="AD64" s="72"/>
      <c r="AE64" s="16">
        <v>2020</v>
      </c>
      <c r="AF64" s="16"/>
      <c r="AG64" s="70" t="s">
        <v>813</v>
      </c>
      <c r="AH64" s="74"/>
      <c r="AI64" s="16" t="s">
        <v>28</v>
      </c>
      <c r="AJ64" s="70" t="s">
        <v>151</v>
      </c>
      <c r="AK64" s="72"/>
      <c r="AL64" s="28">
        <v>0</v>
      </c>
      <c r="AM64" s="32" t="s">
        <v>620</v>
      </c>
      <c r="AN64" s="26">
        <f t="shared" si="0"/>
        <v>0</v>
      </c>
      <c r="AO64" s="26">
        <f t="shared" si="1"/>
        <v>0</v>
      </c>
      <c r="AP64" s="9">
        <v>0</v>
      </c>
      <c r="AQ64" s="8" t="s">
        <v>620</v>
      </c>
      <c r="AR64" s="10">
        <f t="shared" si="2"/>
        <v>0</v>
      </c>
      <c r="AS64" s="10">
        <f t="shared" si="3"/>
        <v>0</v>
      </c>
      <c r="AT64" s="11">
        <v>0</v>
      </c>
      <c r="AU64" s="11">
        <v>0</v>
      </c>
      <c r="AV64" s="11">
        <v>0</v>
      </c>
      <c r="AW64" s="5" t="str">
        <f t="shared" si="4"/>
        <v/>
      </c>
      <c r="AX64" s="5" t="str">
        <f t="shared" si="5"/>
        <v/>
      </c>
      <c r="AY64" s="25">
        <f t="shared" si="6"/>
        <v>0</v>
      </c>
      <c r="AZ64" s="5"/>
      <c r="BA64" s="12">
        <v>0</v>
      </c>
      <c r="BB64" s="12">
        <f t="shared" si="7"/>
        <v>259.83025069999997</v>
      </c>
      <c r="BC64" s="6" t="str">
        <f t="shared" si="8"/>
        <v>check!</v>
      </c>
      <c r="BD64" s="12">
        <v>0</v>
      </c>
      <c r="BE64" s="12">
        <v>0</v>
      </c>
      <c r="BF64" s="6" t="str">
        <f t="shared" si="9"/>
        <v>no capex</v>
      </c>
      <c r="BG64" s="31"/>
      <c r="BH64" s="13">
        <v>0</v>
      </c>
      <c r="BI64" s="13">
        <v>0</v>
      </c>
      <c r="BJ64" s="13">
        <v>0</v>
      </c>
      <c r="BK64" s="14" t="str">
        <f t="shared" si="10"/>
        <v/>
      </c>
      <c r="BL64" s="15">
        <v>0</v>
      </c>
      <c r="BM64" s="15">
        <v>0</v>
      </c>
      <c r="BN64" s="15">
        <v>0</v>
      </c>
      <c r="BO64" s="17" t="str">
        <f t="shared" si="11"/>
        <v/>
      </c>
      <c r="BP64" s="13">
        <v>0</v>
      </c>
      <c r="BQ64" s="13">
        <v>0</v>
      </c>
      <c r="BR64" s="13">
        <v>0</v>
      </c>
      <c r="BS64" s="14" t="str">
        <f t="shared" si="12"/>
        <v/>
      </c>
      <c r="BT64" s="15">
        <v>0</v>
      </c>
      <c r="BU64" s="15">
        <v>0</v>
      </c>
      <c r="BV64" s="15">
        <v>0</v>
      </c>
      <c r="BW64" s="17" t="str">
        <f t="shared" si="13"/>
        <v/>
      </c>
      <c r="BX64" s="13">
        <v>0</v>
      </c>
      <c r="BY64" s="13">
        <v>0</v>
      </c>
      <c r="BZ64" s="13">
        <v>0</v>
      </c>
      <c r="CA64" s="14" t="str">
        <f t="shared" si="14"/>
        <v/>
      </c>
      <c r="CB64" s="15">
        <v>0</v>
      </c>
      <c r="CC64" s="15">
        <v>0</v>
      </c>
      <c r="CD64" s="15">
        <v>0</v>
      </c>
      <c r="CE64" s="17" t="str">
        <f t="shared" si="15"/>
        <v/>
      </c>
      <c r="CF64" s="13">
        <v>0</v>
      </c>
      <c r="CG64" s="13">
        <v>0</v>
      </c>
      <c r="CH64" s="13">
        <v>0</v>
      </c>
      <c r="CI64" s="14" t="str">
        <f t="shared" si="16"/>
        <v/>
      </c>
      <c r="CJ64" s="15">
        <v>0</v>
      </c>
      <c r="CK64" s="15">
        <v>0</v>
      </c>
      <c r="CL64" s="15">
        <v>0</v>
      </c>
      <c r="CM64" s="18" t="str">
        <f t="shared" si="17"/>
        <v/>
      </c>
      <c r="CN64" s="13">
        <v>0</v>
      </c>
      <c r="CO64" s="13">
        <v>0</v>
      </c>
      <c r="CP64" s="13">
        <v>0</v>
      </c>
      <c r="CQ64" s="18" t="str">
        <f t="shared" si="18"/>
        <v/>
      </c>
      <c r="CR64" s="15">
        <v>0</v>
      </c>
      <c r="CS64" s="15">
        <v>0</v>
      </c>
      <c r="CT64" s="15">
        <v>0</v>
      </c>
      <c r="CU64" s="18" t="str">
        <f t="shared" si="19"/>
        <v/>
      </c>
      <c r="CV64" s="13">
        <v>0</v>
      </c>
      <c r="CW64" s="13">
        <v>0</v>
      </c>
      <c r="CX64" s="13">
        <v>0</v>
      </c>
      <c r="CY64" s="14" t="str">
        <f t="shared" si="20"/>
        <v/>
      </c>
      <c r="CZ64" s="15">
        <v>0</v>
      </c>
      <c r="DA64" s="15">
        <v>0</v>
      </c>
      <c r="DB64" s="15">
        <v>0</v>
      </c>
      <c r="DC64" s="18" t="str">
        <f t="shared" si="21"/>
        <v/>
      </c>
      <c r="DD64" s="13">
        <v>0</v>
      </c>
      <c r="DE64" s="13">
        <v>0</v>
      </c>
      <c r="DF64" s="13">
        <v>0</v>
      </c>
      <c r="DG64" s="14" t="str">
        <f t="shared" si="22"/>
        <v/>
      </c>
      <c r="DH64" s="15">
        <v>0</v>
      </c>
      <c r="DI64" s="15">
        <v>0</v>
      </c>
      <c r="DJ64" s="15">
        <v>0</v>
      </c>
      <c r="DK64" s="18" t="str">
        <f t="shared" si="23"/>
        <v/>
      </c>
      <c r="DL64" s="13">
        <v>0</v>
      </c>
      <c r="DM64" s="13">
        <v>0</v>
      </c>
      <c r="DN64" s="13">
        <v>0</v>
      </c>
      <c r="DO64" s="18" t="str">
        <f t="shared" si="24"/>
        <v/>
      </c>
      <c r="DP64" s="19"/>
      <c r="DQ64" s="7" t="e">
        <f>IF(AND(BB64/BA64&gt;1.05, ((BB64-BA64)/VLOOKUP(E64,#REF!,2,0))&gt;10),"YES","")</f>
        <v>#DIV/0!</v>
      </c>
      <c r="DR64" s="19"/>
      <c r="DS64" s="7" t="str">
        <f t="shared" si="25"/>
        <v/>
      </c>
      <c r="DT64" s="70"/>
      <c r="DU64" s="70"/>
      <c r="DV64" s="70"/>
      <c r="DW64" s="70"/>
      <c r="DX64" s="70"/>
      <c r="DY64" s="71"/>
      <c r="DZ64" s="70"/>
      <c r="EA64" s="70"/>
    </row>
    <row r="65" spans="1:131" x14ac:dyDescent="0.35">
      <c r="A65" s="16">
        <v>2022</v>
      </c>
      <c r="B65" s="16" t="s">
        <v>2</v>
      </c>
      <c r="C65" s="16" t="s">
        <v>7</v>
      </c>
      <c r="D65" s="16"/>
      <c r="E65" s="16" t="s">
        <v>4</v>
      </c>
      <c r="F65" s="16" t="s">
        <v>876</v>
      </c>
      <c r="G65" s="16"/>
      <c r="H65" s="16">
        <v>10208737</v>
      </c>
      <c r="I65" s="70" t="s">
        <v>165</v>
      </c>
      <c r="J65" s="70"/>
      <c r="K65" s="70" t="s">
        <v>157</v>
      </c>
      <c r="L65" s="16" t="s">
        <v>92</v>
      </c>
      <c r="M65" s="16" t="s">
        <v>13</v>
      </c>
      <c r="N65" s="70" t="s">
        <v>45</v>
      </c>
      <c r="O65" s="16" t="s">
        <v>16</v>
      </c>
      <c r="P65" s="16" t="s">
        <v>31</v>
      </c>
      <c r="Q65" s="16" t="s">
        <v>41</v>
      </c>
      <c r="R65" s="16" t="s">
        <v>27</v>
      </c>
      <c r="S65" s="16" t="s">
        <v>157</v>
      </c>
      <c r="T65" s="16" t="s">
        <v>95</v>
      </c>
      <c r="U65" s="71">
        <v>43996</v>
      </c>
      <c r="V65" s="70"/>
      <c r="W65" s="73">
        <v>145569.35999999999</v>
      </c>
      <c r="X65" s="73">
        <v>0</v>
      </c>
      <c r="Y65" s="70" t="s">
        <v>147</v>
      </c>
      <c r="Z65" s="16" t="s">
        <v>27</v>
      </c>
      <c r="AA65" s="70" t="s">
        <v>27</v>
      </c>
      <c r="AB65" s="70"/>
      <c r="AC65" s="70"/>
      <c r="AD65" s="72"/>
      <c r="AE65" s="16">
        <v>2020</v>
      </c>
      <c r="AF65" s="16"/>
      <c r="AG65" s="70" t="s">
        <v>812</v>
      </c>
      <c r="AH65" s="74"/>
      <c r="AI65" s="16" t="s">
        <v>28</v>
      </c>
      <c r="AJ65" s="70" t="s">
        <v>158</v>
      </c>
      <c r="AK65" s="72"/>
      <c r="AL65" s="28">
        <v>0</v>
      </c>
      <c r="AM65" s="32" t="s">
        <v>620</v>
      </c>
      <c r="AN65" s="26">
        <f t="shared" si="0"/>
        <v>0</v>
      </c>
      <c r="AO65" s="26">
        <f t="shared" si="1"/>
        <v>0</v>
      </c>
      <c r="AP65" s="9">
        <v>0</v>
      </c>
      <c r="AQ65" s="8" t="s">
        <v>620</v>
      </c>
      <c r="AR65" s="10">
        <f t="shared" si="2"/>
        <v>0</v>
      </c>
      <c r="AS65" s="10">
        <f t="shared" si="3"/>
        <v>0</v>
      </c>
      <c r="AT65" s="11">
        <v>0</v>
      </c>
      <c r="AU65" s="11">
        <v>0</v>
      </c>
      <c r="AV65" s="11">
        <v>0</v>
      </c>
      <c r="AW65" s="5" t="str">
        <f t="shared" si="4"/>
        <v/>
      </c>
      <c r="AX65" s="5" t="str">
        <f t="shared" si="5"/>
        <v/>
      </c>
      <c r="AY65" s="25">
        <f t="shared" si="6"/>
        <v>0</v>
      </c>
      <c r="AZ65" s="5">
        <v>0.99069384848328212</v>
      </c>
      <c r="BA65" s="12">
        <v>0</v>
      </c>
      <c r="BB65" s="12">
        <f t="shared" si="7"/>
        <v>145.56935999999999</v>
      </c>
      <c r="BC65" s="6" t="str">
        <f t="shared" si="8"/>
        <v>check!</v>
      </c>
      <c r="BD65" s="12">
        <v>0</v>
      </c>
      <c r="BE65" s="12">
        <v>0</v>
      </c>
      <c r="BF65" s="6" t="str">
        <f t="shared" si="9"/>
        <v>no capex</v>
      </c>
      <c r="BG65" s="31"/>
      <c r="BH65" s="13">
        <v>0</v>
      </c>
      <c r="BI65" s="13">
        <v>0</v>
      </c>
      <c r="BJ65" s="13">
        <v>0</v>
      </c>
      <c r="BK65" s="14" t="str">
        <f t="shared" si="10"/>
        <v/>
      </c>
      <c r="BL65" s="15">
        <v>0</v>
      </c>
      <c r="BM65" s="15">
        <v>0</v>
      </c>
      <c r="BN65" s="15">
        <v>0</v>
      </c>
      <c r="BO65" s="17" t="str">
        <f t="shared" si="11"/>
        <v/>
      </c>
      <c r="BP65" s="13">
        <v>0</v>
      </c>
      <c r="BQ65" s="13">
        <v>0</v>
      </c>
      <c r="BR65" s="13">
        <v>0</v>
      </c>
      <c r="BS65" s="14" t="str">
        <f t="shared" si="12"/>
        <v/>
      </c>
      <c r="BT65" s="15">
        <v>0</v>
      </c>
      <c r="BU65" s="15">
        <v>0</v>
      </c>
      <c r="BV65" s="15">
        <v>0</v>
      </c>
      <c r="BW65" s="17" t="str">
        <f t="shared" si="13"/>
        <v/>
      </c>
      <c r="BX65" s="13">
        <v>0</v>
      </c>
      <c r="BY65" s="13">
        <v>0</v>
      </c>
      <c r="BZ65" s="13">
        <v>0</v>
      </c>
      <c r="CA65" s="14" t="str">
        <f t="shared" si="14"/>
        <v/>
      </c>
      <c r="CB65" s="15">
        <v>0</v>
      </c>
      <c r="CC65" s="15">
        <v>0</v>
      </c>
      <c r="CD65" s="15">
        <v>0</v>
      </c>
      <c r="CE65" s="17" t="str">
        <f t="shared" si="15"/>
        <v/>
      </c>
      <c r="CF65" s="13">
        <v>0</v>
      </c>
      <c r="CG65" s="13">
        <v>0</v>
      </c>
      <c r="CH65" s="13">
        <v>0</v>
      </c>
      <c r="CI65" s="14" t="str">
        <f t="shared" si="16"/>
        <v/>
      </c>
      <c r="CJ65" s="15">
        <v>0</v>
      </c>
      <c r="CK65" s="15">
        <v>0</v>
      </c>
      <c r="CL65" s="15">
        <v>0</v>
      </c>
      <c r="CM65" s="18" t="str">
        <f t="shared" si="17"/>
        <v/>
      </c>
      <c r="CN65" s="13">
        <v>0</v>
      </c>
      <c r="CO65" s="13">
        <v>0</v>
      </c>
      <c r="CP65" s="13">
        <v>0</v>
      </c>
      <c r="CQ65" s="18" t="str">
        <f t="shared" si="18"/>
        <v/>
      </c>
      <c r="CR65" s="15">
        <v>0</v>
      </c>
      <c r="CS65" s="15">
        <v>0</v>
      </c>
      <c r="CT65" s="15">
        <v>0</v>
      </c>
      <c r="CU65" s="18" t="str">
        <f t="shared" si="19"/>
        <v/>
      </c>
      <c r="CV65" s="13">
        <v>0</v>
      </c>
      <c r="CW65" s="13">
        <v>0</v>
      </c>
      <c r="CX65" s="13">
        <v>0</v>
      </c>
      <c r="CY65" s="14" t="str">
        <f t="shared" si="20"/>
        <v/>
      </c>
      <c r="CZ65" s="15">
        <v>0</v>
      </c>
      <c r="DA65" s="15">
        <v>0</v>
      </c>
      <c r="DB65" s="15">
        <v>0</v>
      </c>
      <c r="DC65" s="18" t="str">
        <f t="shared" si="21"/>
        <v/>
      </c>
      <c r="DD65" s="13">
        <v>0</v>
      </c>
      <c r="DE65" s="13">
        <v>0</v>
      </c>
      <c r="DF65" s="13">
        <v>0</v>
      </c>
      <c r="DG65" s="14" t="str">
        <f t="shared" si="22"/>
        <v/>
      </c>
      <c r="DH65" s="15">
        <v>0</v>
      </c>
      <c r="DI65" s="15">
        <v>0</v>
      </c>
      <c r="DJ65" s="15">
        <v>0</v>
      </c>
      <c r="DK65" s="18" t="str">
        <f t="shared" si="23"/>
        <v/>
      </c>
      <c r="DL65" s="13">
        <v>0</v>
      </c>
      <c r="DM65" s="13">
        <v>0</v>
      </c>
      <c r="DN65" s="13">
        <v>0</v>
      </c>
      <c r="DO65" s="18" t="str">
        <f t="shared" si="24"/>
        <v/>
      </c>
      <c r="DP65" s="19"/>
      <c r="DQ65" s="7"/>
      <c r="DR65" s="19"/>
      <c r="DS65" s="7" t="str">
        <f t="shared" si="25"/>
        <v/>
      </c>
      <c r="DT65" s="70"/>
      <c r="DU65" s="70"/>
      <c r="DV65" s="70"/>
      <c r="DW65" s="70"/>
      <c r="DX65" s="70"/>
      <c r="DY65" s="71"/>
      <c r="DZ65" s="70"/>
      <c r="EA65" s="70"/>
    </row>
    <row r="66" spans="1:131" x14ac:dyDescent="0.35">
      <c r="A66" s="16">
        <v>2022</v>
      </c>
      <c r="B66" s="16" t="s">
        <v>1</v>
      </c>
      <c r="C66" s="16" t="s">
        <v>7</v>
      </c>
      <c r="D66" s="16"/>
      <c r="E66" s="16" t="s">
        <v>4</v>
      </c>
      <c r="F66" s="16" t="s">
        <v>876</v>
      </c>
      <c r="G66" s="16"/>
      <c r="H66" s="16">
        <v>10208756</v>
      </c>
      <c r="I66" s="70" t="s">
        <v>325</v>
      </c>
      <c r="J66" s="70"/>
      <c r="K66" s="70" t="s">
        <v>150</v>
      </c>
      <c r="L66" s="16" t="s">
        <v>92</v>
      </c>
      <c r="M66" s="16" t="s">
        <v>13</v>
      </c>
      <c r="N66" s="70" t="s">
        <v>45</v>
      </c>
      <c r="O66" s="16" t="s">
        <v>16</v>
      </c>
      <c r="P66" s="16" t="s">
        <v>31</v>
      </c>
      <c r="Q66" s="16" t="s">
        <v>41</v>
      </c>
      <c r="R66" s="16" t="s">
        <v>27</v>
      </c>
      <c r="S66" s="16" t="s">
        <v>150</v>
      </c>
      <c r="T66" s="16" t="s">
        <v>95</v>
      </c>
      <c r="U66" s="71">
        <v>44270</v>
      </c>
      <c r="V66" s="70"/>
      <c r="W66" s="73">
        <v>267120.66360000003</v>
      </c>
      <c r="X66" s="73">
        <v>0</v>
      </c>
      <c r="Y66" s="70" t="s">
        <v>147</v>
      </c>
      <c r="Z66" s="16" t="s">
        <v>28</v>
      </c>
      <c r="AA66" s="70"/>
      <c r="AB66" s="70"/>
      <c r="AC66" s="70"/>
      <c r="AD66" s="72"/>
      <c r="AE66" s="16">
        <v>2021</v>
      </c>
      <c r="AF66" s="16"/>
      <c r="AG66" s="70" t="s">
        <v>811</v>
      </c>
      <c r="AH66" s="74"/>
      <c r="AI66" s="16" t="s">
        <v>28</v>
      </c>
      <c r="AJ66" s="70" t="s">
        <v>158</v>
      </c>
      <c r="AK66" s="72"/>
      <c r="AL66" s="28">
        <v>0</v>
      </c>
      <c r="AM66" s="32" t="s">
        <v>620</v>
      </c>
      <c r="AN66" s="26">
        <f t="shared" ref="AN66:AN129" si="26">IF(AM66="YES",0,AL66*BA66)</f>
        <v>0</v>
      </c>
      <c r="AO66" s="26">
        <f t="shared" ref="AO66:AO129" si="27">IF(AM66="YES",0,BA66)</f>
        <v>0</v>
      </c>
      <c r="AP66" s="9">
        <v>0</v>
      </c>
      <c r="AQ66" s="8" t="s">
        <v>620</v>
      </c>
      <c r="AR66" s="10">
        <f t="shared" ref="AR66:AR129" si="28">IF(AQ66="YES",0,AP66*BA66)</f>
        <v>0</v>
      </c>
      <c r="AS66" s="10">
        <f t="shared" ref="AS66:AS129" si="29">IF(AQ66="YES",0,BA66)</f>
        <v>0</v>
      </c>
      <c r="AT66" s="11">
        <v>0</v>
      </c>
      <c r="AU66" s="11">
        <v>0</v>
      </c>
      <c r="AV66" s="11">
        <v>0</v>
      </c>
      <c r="AW66" s="5" t="str">
        <f t="shared" ref="AW66:AW129" si="30">IF(IF(AU66&lt;0,1-(AV66-AU66)/AU66,IF(AU66=0,"",AV66/AU66))&lt;0,0,IF(AU66&lt;0,1-(AV66-AU66)/AU66,IF(AU66=0,"",AV66/AU66)))</f>
        <v/>
      </c>
      <c r="AX66" s="5" t="str">
        <f t="shared" ref="AX66:AX129" si="31">IF(AW66&lt;90%,"YES","")</f>
        <v/>
      </c>
      <c r="AY66" s="25">
        <f t="shared" ref="AY66:AY129" si="32">+AV66-AT66</f>
        <v>0</v>
      </c>
      <c r="AZ66" s="5"/>
      <c r="BA66" s="12">
        <v>0</v>
      </c>
      <c r="BB66" s="12">
        <f t="shared" ref="BB66:BB129" si="33">W66/1000</f>
        <v>267.12066360000006</v>
      </c>
      <c r="BC66" s="6" t="str">
        <f t="shared" ref="BC66:BC129" si="34">IF(AND(BA66=0,BB66=0),"no capex",IF(AND(BA66=0,BB66&lt;&gt;0),"check!",IF(BB66/BA66&lt;0.8,BB66/BA66,IF(BB66/BA66&lt;=1.05,1,IF(BB66/BA66&gt;1.05,MAX(1-(BB66/BA66-1)*2,0),"check!")))))</f>
        <v>check!</v>
      </c>
      <c r="BD66" s="12">
        <v>0</v>
      </c>
      <c r="BE66" s="12">
        <v>0</v>
      </c>
      <c r="BF66" s="6" t="str">
        <f t="shared" ref="BF66:BF129" si="35">IF(AND(BD66=0,BE66=0),"no capex",IF(AND(BD66=0,BE66&lt;&gt;0),"check!",IF(BE66/BD66&lt;0.8,BE66/BD66,IF(BE66/BD66&lt;=1.05,1,IF(BE66/BD66&gt;1.05,MAX(1-(BE66/BD66-1)*2,0),"check!")))))</f>
        <v>no capex</v>
      </c>
      <c r="BG66" s="31"/>
      <c r="BH66" s="13">
        <v>0</v>
      </c>
      <c r="BI66" s="13">
        <v>0</v>
      </c>
      <c r="BJ66" s="13">
        <v>0</v>
      </c>
      <c r="BK66" s="14" t="str">
        <f t="shared" ref="BK66:BK129" si="36">IF(BI66=0,"",BJ66/BI66)</f>
        <v/>
      </c>
      <c r="BL66" s="15">
        <v>0</v>
      </c>
      <c r="BM66" s="15">
        <v>0</v>
      </c>
      <c r="BN66" s="15">
        <v>0</v>
      </c>
      <c r="BO66" s="17" t="str">
        <f t="shared" ref="BO66:BO129" si="37">IF(BM66=0,"",BN66/BM66)</f>
        <v/>
      </c>
      <c r="BP66" s="13">
        <v>0</v>
      </c>
      <c r="BQ66" s="13">
        <v>0</v>
      </c>
      <c r="BR66" s="13">
        <v>0</v>
      </c>
      <c r="BS66" s="14" t="str">
        <f t="shared" ref="BS66:BS129" si="38">IF(IF(BQ66&lt;0,1-(BR66-BQ66)/BQ66,IF(BQ66=0,"",BR66/BQ66))&lt;0,0,IF(BQ66&lt;0,1-(BR66-BQ66)/BQ66,IF(BQ66=0,"",BR66/BQ66)))</f>
        <v/>
      </c>
      <c r="BT66" s="15">
        <v>0</v>
      </c>
      <c r="BU66" s="15">
        <v>0</v>
      </c>
      <c r="BV66" s="15">
        <v>0</v>
      </c>
      <c r="BW66" s="17" t="str">
        <f t="shared" ref="BW66:BW129" si="39">IF(IF(BU66&lt;0,1-(BV66-BU66)/BU66,IF(BU66=0,"",BV66/BU66))&lt;0,0,IF(BU66&lt;0,1-(BV66-BU66)/BU66,IF(BU66=0,"",BV66/BU66)))</f>
        <v/>
      </c>
      <c r="BX66" s="13">
        <v>0</v>
      </c>
      <c r="BY66" s="13">
        <v>0</v>
      </c>
      <c r="BZ66" s="13">
        <v>0</v>
      </c>
      <c r="CA66" s="14" t="str">
        <f t="shared" ref="CA66:CA129" si="40">IF(IF(BY66&lt;0,1-(BZ66-BY66)/BY66,IF(BY66=0,"",BZ66/BY66))&lt;0,0,IF(BY66&lt;0,1-(BZ66-BY66)/BY66,IF(BY66=0,"",BZ66/BY66)))</f>
        <v/>
      </c>
      <c r="CB66" s="15">
        <v>0</v>
      </c>
      <c r="CC66" s="15">
        <v>0</v>
      </c>
      <c r="CD66" s="15">
        <v>0</v>
      </c>
      <c r="CE66" s="17" t="str">
        <f t="shared" ref="CE66:CE129" si="41">IF(IF(CC66&lt;0,1-(CD66-CC66)/CC66,IF(CC66=0,"",CD66/CC66))&lt;0,0,IF(CC66&lt;0,1-(CD66-CC66)/CC66,IF(CC66=0,"",CD66/CC66)))</f>
        <v/>
      </c>
      <c r="CF66" s="13">
        <v>0</v>
      </c>
      <c r="CG66" s="13">
        <v>0</v>
      </c>
      <c r="CH66" s="13">
        <v>0</v>
      </c>
      <c r="CI66" s="14" t="str">
        <f t="shared" ref="CI66:CI129" si="42">IF(IF(CG66&lt;0,1-(CH66-CG66)/CG66,IF(CG66=0,"",CH66/CG66))&lt;0,0,IF(CG66&lt;0,1-(CH66-CG66)/CG66,IF(CG66=0,"",CH66/CG66)))</f>
        <v/>
      </c>
      <c r="CJ66" s="15">
        <v>0</v>
      </c>
      <c r="CK66" s="15">
        <v>0</v>
      </c>
      <c r="CL66" s="15">
        <v>0</v>
      </c>
      <c r="CM66" s="18" t="str">
        <f t="shared" ref="CM66:CM129" si="43">IF(IF(CK66&lt;0,1-(CL66-CK66)/CK66,IF(CK66=0,"",CL66/CK66))&lt;0,0,IF(CK66&lt;0,1-(CL66-CK66)/CK66,IF(CK66=0,"",CL66/CK66)))</f>
        <v/>
      </c>
      <c r="CN66" s="13">
        <v>0</v>
      </c>
      <c r="CO66" s="13">
        <v>0</v>
      </c>
      <c r="CP66" s="13">
        <v>0</v>
      </c>
      <c r="CQ66" s="18" t="str">
        <f t="shared" ref="CQ66:CQ129" si="44">IF(IF(CO66&lt;0,1-(CP66-CO66)/CO66,IF(CO66=0,"",CP66/CO66))&lt;0,0,IF(CO66&lt;0,1-(CP66-CO66)/CO66,IF(CO66=0,"",CP66/CO66)))</f>
        <v/>
      </c>
      <c r="CR66" s="15">
        <v>0</v>
      </c>
      <c r="CS66" s="15">
        <v>0</v>
      </c>
      <c r="CT66" s="15">
        <v>0</v>
      </c>
      <c r="CU66" s="18" t="str">
        <f t="shared" ref="CU66:CU129" si="45">IF(IF(CS66&lt;0,1-(CT66-CS66)/CS66,IF(CS66=0,"",CT66/CS66))&lt;0,0,IF(CS66&lt;0,1-(CT66-CS66)/CS66,IF(CS66=0,"",CT66/CS66)))</f>
        <v/>
      </c>
      <c r="CV66" s="13">
        <v>0</v>
      </c>
      <c r="CW66" s="13">
        <v>0</v>
      </c>
      <c r="CX66" s="13">
        <v>0</v>
      </c>
      <c r="CY66" s="14" t="str">
        <f t="shared" ref="CY66:CY129" si="46">IF(IF(CW66&lt;0,1-(CX66-CW66)/CW66,IF(CW66=0,"",CX66/CW66))&lt;0,0,IF(CW66&lt;0,1-(CX66-CW66)/CW66,IF(CW66=0,"",CX66/CW66)))</f>
        <v/>
      </c>
      <c r="CZ66" s="15">
        <v>0</v>
      </c>
      <c r="DA66" s="15">
        <v>0</v>
      </c>
      <c r="DB66" s="15">
        <v>0</v>
      </c>
      <c r="DC66" s="18" t="str">
        <f t="shared" ref="DC66:DC129" si="47">IF(IF(DA66&lt;0,1-(DB66-DA66)/DA66,IF(DA66=0,"",DB66/DA66))&lt;0,0,IF(DA66&lt;0,1-(DB66-DA66)/DA66,IF(DA66=0,"",DB66/DA66)))</f>
        <v/>
      </c>
      <c r="DD66" s="13">
        <v>0</v>
      </c>
      <c r="DE66" s="13">
        <v>0</v>
      </c>
      <c r="DF66" s="13">
        <v>0</v>
      </c>
      <c r="DG66" s="14" t="str">
        <f t="shared" ref="DG66:DG129" si="48">IF(IF(DE66&lt;0,1-(DF66-DE66)/DE66,IF(DE66=0,"",DF66/DE66))&lt;0,0,IF(DE66&lt;0,1-(DF66-DE66)/DE66,IF(DE66=0,"",DF66/DE66)))</f>
        <v/>
      </c>
      <c r="DH66" s="15">
        <v>0</v>
      </c>
      <c r="DI66" s="15">
        <v>0</v>
      </c>
      <c r="DJ66" s="15">
        <v>0</v>
      </c>
      <c r="DK66" s="18" t="str">
        <f t="shared" ref="DK66:DK129" si="49">IF(IF(DI66&lt;0,1-(DJ66-DI66)/DI66,IF(DI66=0,"",DJ66/DI66))&lt;0,0,IF(DI66&lt;0,1-(DJ66-DI66)/DI66,IF(DI66=0,"",DJ66/DI66)))</f>
        <v/>
      </c>
      <c r="DL66" s="13">
        <v>0</v>
      </c>
      <c r="DM66" s="13">
        <v>0</v>
      </c>
      <c r="DN66" s="13">
        <v>0</v>
      </c>
      <c r="DO66" s="18" t="str">
        <f t="shared" ref="DO66:DO129" si="50">IF(IF(DM66&lt;0,1-(DN66-DM66)/DM66,IF(DM66=0,"",DN66/DM66))&lt;0,0,IF(DM66&lt;0,1-(DN66-DM66)/DM66,IF(DM66=0,"",DN66/DM66)))</f>
        <v/>
      </c>
      <c r="DP66" s="19"/>
      <c r="DQ66" s="7" t="e">
        <f>IF(AND(BB66/BA66&gt;1.05, ((BB66-BA66)/VLOOKUP(E66,#REF!,2,0))&gt;10),"YES","")</f>
        <v>#DIV/0!</v>
      </c>
      <c r="DR66" s="19"/>
      <c r="DS66" s="7" t="str">
        <f t="shared" ref="DS66:DS129" si="51">AX66</f>
        <v/>
      </c>
      <c r="DT66" s="70"/>
      <c r="DU66" s="70"/>
      <c r="DV66" s="70"/>
      <c r="DW66" s="70"/>
      <c r="DX66" s="70"/>
      <c r="DY66" s="71"/>
      <c r="DZ66" s="70"/>
      <c r="EA66" s="70"/>
    </row>
    <row r="67" spans="1:131" x14ac:dyDescent="0.35">
      <c r="A67" s="16">
        <v>2022</v>
      </c>
      <c r="B67" s="16" t="s">
        <v>1</v>
      </c>
      <c r="C67" s="16" t="s">
        <v>7</v>
      </c>
      <c r="D67" s="16"/>
      <c r="E67" s="16" t="s">
        <v>4</v>
      </c>
      <c r="F67" s="16" t="s">
        <v>876</v>
      </c>
      <c r="G67" s="16"/>
      <c r="H67" s="16">
        <v>10208760</v>
      </c>
      <c r="I67" s="70" t="s">
        <v>406</v>
      </c>
      <c r="J67" s="70"/>
      <c r="K67" s="70" t="s">
        <v>181</v>
      </c>
      <c r="L67" s="16" t="s">
        <v>92</v>
      </c>
      <c r="M67" s="16" t="s">
        <v>17</v>
      </c>
      <c r="N67" s="70" t="s">
        <v>38</v>
      </c>
      <c r="O67" s="16" t="s">
        <v>16</v>
      </c>
      <c r="P67" s="16" t="s">
        <v>25</v>
      </c>
      <c r="Q67" s="16" t="s">
        <v>101</v>
      </c>
      <c r="R67" s="16" t="s">
        <v>27</v>
      </c>
      <c r="S67" s="16" t="s">
        <v>181</v>
      </c>
      <c r="T67" s="16" t="s">
        <v>95</v>
      </c>
      <c r="U67" s="71">
        <v>44418</v>
      </c>
      <c r="V67" s="70"/>
      <c r="W67" s="73">
        <v>307289.89739999996</v>
      </c>
      <c r="X67" s="73">
        <v>0</v>
      </c>
      <c r="Y67" s="70" t="s">
        <v>147</v>
      </c>
      <c r="Z67" s="16" t="s">
        <v>28</v>
      </c>
      <c r="AA67" s="70"/>
      <c r="AB67" s="70"/>
      <c r="AC67" s="70"/>
      <c r="AD67" s="72"/>
      <c r="AE67" s="16">
        <v>2021</v>
      </c>
      <c r="AF67" s="16"/>
      <c r="AG67" s="70" t="s">
        <v>810</v>
      </c>
      <c r="AH67" s="74"/>
      <c r="AI67" s="16" t="s">
        <v>28</v>
      </c>
      <c r="AJ67" s="70" t="s">
        <v>182</v>
      </c>
      <c r="AK67" s="72"/>
      <c r="AL67" s="28">
        <v>0</v>
      </c>
      <c r="AM67" s="32" t="s">
        <v>620</v>
      </c>
      <c r="AN67" s="26">
        <f t="shared" si="26"/>
        <v>0</v>
      </c>
      <c r="AO67" s="26">
        <f t="shared" si="27"/>
        <v>0</v>
      </c>
      <c r="AP67" s="9">
        <v>0</v>
      </c>
      <c r="AQ67" s="8" t="s">
        <v>620</v>
      </c>
      <c r="AR67" s="10">
        <f t="shared" si="28"/>
        <v>0</v>
      </c>
      <c r="AS67" s="10">
        <f t="shared" si="29"/>
        <v>0</v>
      </c>
      <c r="AT67" s="11">
        <v>0</v>
      </c>
      <c r="AU67" s="11">
        <v>0</v>
      </c>
      <c r="AV67" s="11">
        <v>0</v>
      </c>
      <c r="AW67" s="5" t="str">
        <f t="shared" si="30"/>
        <v/>
      </c>
      <c r="AX67" s="5" t="str">
        <f t="shared" si="31"/>
        <v/>
      </c>
      <c r="AY67" s="25">
        <f t="shared" si="32"/>
        <v>0</v>
      </c>
      <c r="AZ67" s="5"/>
      <c r="BA67" s="12">
        <v>0</v>
      </c>
      <c r="BB67" s="12">
        <f t="shared" si="33"/>
        <v>307.28989739999997</v>
      </c>
      <c r="BC67" s="6" t="str">
        <f t="shared" si="34"/>
        <v>check!</v>
      </c>
      <c r="BD67" s="12">
        <v>0</v>
      </c>
      <c r="BE67" s="12">
        <v>0</v>
      </c>
      <c r="BF67" s="6" t="str">
        <f t="shared" si="35"/>
        <v>no capex</v>
      </c>
      <c r="BG67" s="31"/>
      <c r="BH67" s="13">
        <v>0</v>
      </c>
      <c r="BI67" s="13">
        <v>0</v>
      </c>
      <c r="BJ67" s="13">
        <v>0</v>
      </c>
      <c r="BK67" s="14" t="str">
        <f t="shared" si="36"/>
        <v/>
      </c>
      <c r="BL67" s="15">
        <v>0</v>
      </c>
      <c r="BM67" s="15">
        <v>0</v>
      </c>
      <c r="BN67" s="15">
        <v>0</v>
      </c>
      <c r="BO67" s="17" t="str">
        <f t="shared" si="37"/>
        <v/>
      </c>
      <c r="BP67" s="13">
        <v>0</v>
      </c>
      <c r="BQ67" s="13">
        <v>0</v>
      </c>
      <c r="BR67" s="13">
        <v>0</v>
      </c>
      <c r="BS67" s="14" t="str">
        <f t="shared" si="38"/>
        <v/>
      </c>
      <c r="BT67" s="15">
        <v>0</v>
      </c>
      <c r="BU67" s="15">
        <v>0</v>
      </c>
      <c r="BV67" s="15">
        <v>0</v>
      </c>
      <c r="BW67" s="17" t="str">
        <f t="shared" si="39"/>
        <v/>
      </c>
      <c r="BX67" s="13">
        <v>0</v>
      </c>
      <c r="BY67" s="13">
        <v>0</v>
      </c>
      <c r="BZ67" s="13">
        <v>0</v>
      </c>
      <c r="CA67" s="14" t="str">
        <f t="shared" si="40"/>
        <v/>
      </c>
      <c r="CB67" s="15">
        <v>0</v>
      </c>
      <c r="CC67" s="15">
        <v>0</v>
      </c>
      <c r="CD67" s="15">
        <v>0</v>
      </c>
      <c r="CE67" s="17" t="str">
        <f t="shared" si="41"/>
        <v/>
      </c>
      <c r="CF67" s="13">
        <v>0</v>
      </c>
      <c r="CG67" s="13">
        <v>0</v>
      </c>
      <c r="CH67" s="13">
        <v>0</v>
      </c>
      <c r="CI67" s="14" t="str">
        <f t="shared" si="42"/>
        <v/>
      </c>
      <c r="CJ67" s="15">
        <v>0</v>
      </c>
      <c r="CK67" s="15">
        <v>0</v>
      </c>
      <c r="CL67" s="15">
        <v>0</v>
      </c>
      <c r="CM67" s="18" t="str">
        <f t="shared" si="43"/>
        <v/>
      </c>
      <c r="CN67" s="13">
        <v>0</v>
      </c>
      <c r="CO67" s="13">
        <v>0</v>
      </c>
      <c r="CP67" s="13">
        <v>0</v>
      </c>
      <c r="CQ67" s="18" t="str">
        <f t="shared" si="44"/>
        <v/>
      </c>
      <c r="CR67" s="15">
        <v>0</v>
      </c>
      <c r="CS67" s="15">
        <v>0</v>
      </c>
      <c r="CT67" s="15">
        <v>0</v>
      </c>
      <c r="CU67" s="18" t="str">
        <f t="shared" si="45"/>
        <v/>
      </c>
      <c r="CV67" s="13">
        <v>0</v>
      </c>
      <c r="CW67" s="13">
        <v>0</v>
      </c>
      <c r="CX67" s="13">
        <v>0</v>
      </c>
      <c r="CY67" s="14" t="str">
        <f t="shared" si="46"/>
        <v/>
      </c>
      <c r="CZ67" s="15">
        <v>0</v>
      </c>
      <c r="DA67" s="15">
        <v>0</v>
      </c>
      <c r="DB67" s="15">
        <v>0</v>
      </c>
      <c r="DC67" s="18" t="str">
        <f t="shared" si="47"/>
        <v/>
      </c>
      <c r="DD67" s="13">
        <v>0</v>
      </c>
      <c r="DE67" s="13">
        <v>0</v>
      </c>
      <c r="DF67" s="13">
        <v>0</v>
      </c>
      <c r="DG67" s="14" t="str">
        <f t="shared" si="48"/>
        <v/>
      </c>
      <c r="DH67" s="15">
        <v>0</v>
      </c>
      <c r="DI67" s="15">
        <v>0</v>
      </c>
      <c r="DJ67" s="15">
        <v>0</v>
      </c>
      <c r="DK67" s="18" t="str">
        <f t="shared" si="49"/>
        <v/>
      </c>
      <c r="DL67" s="13">
        <v>0</v>
      </c>
      <c r="DM67" s="13">
        <v>0</v>
      </c>
      <c r="DN67" s="13">
        <v>0</v>
      </c>
      <c r="DO67" s="18" t="str">
        <f t="shared" si="50"/>
        <v/>
      </c>
      <c r="DP67" s="19"/>
      <c r="DQ67" s="7" t="e">
        <f>IF(AND(BB67/BA67&gt;1.05, ((BB67-BA67)/VLOOKUP(E67,#REF!,2,0))&gt;10),"YES","")</f>
        <v>#DIV/0!</v>
      </c>
      <c r="DR67" s="19"/>
      <c r="DS67" s="7" t="str">
        <f t="shared" si="51"/>
        <v/>
      </c>
      <c r="DT67" s="70"/>
      <c r="DU67" s="70"/>
      <c r="DV67" s="70"/>
      <c r="DW67" s="70"/>
      <c r="DX67" s="70"/>
      <c r="DY67" s="71"/>
      <c r="DZ67" s="70"/>
      <c r="EA67" s="70"/>
    </row>
    <row r="68" spans="1:131" x14ac:dyDescent="0.35">
      <c r="A68" s="16">
        <v>2022</v>
      </c>
      <c r="B68" s="16" t="s">
        <v>1</v>
      </c>
      <c r="C68" s="16" t="s">
        <v>7</v>
      </c>
      <c r="D68" s="16"/>
      <c r="E68" s="16" t="s">
        <v>4</v>
      </c>
      <c r="F68" s="16" t="s">
        <v>876</v>
      </c>
      <c r="G68" s="16"/>
      <c r="H68" s="16">
        <v>10208763</v>
      </c>
      <c r="I68" s="70" t="s">
        <v>286</v>
      </c>
      <c r="J68" s="70"/>
      <c r="K68" s="70" t="s">
        <v>174</v>
      </c>
      <c r="L68" s="16" t="s">
        <v>92</v>
      </c>
      <c r="M68" s="16" t="s">
        <v>13</v>
      </c>
      <c r="N68" s="70" t="s">
        <v>15</v>
      </c>
      <c r="O68" s="16" t="s">
        <v>16</v>
      </c>
      <c r="P68" s="16" t="s">
        <v>31</v>
      </c>
      <c r="Q68" s="16" t="s">
        <v>42</v>
      </c>
      <c r="R68" s="16" t="s">
        <v>27</v>
      </c>
      <c r="S68" s="16" t="s">
        <v>174</v>
      </c>
      <c r="T68" s="16" t="s">
        <v>95</v>
      </c>
      <c r="U68" s="71">
        <v>44134</v>
      </c>
      <c r="V68" s="70"/>
      <c r="W68" s="73">
        <v>86852.97</v>
      </c>
      <c r="X68" s="73">
        <v>0</v>
      </c>
      <c r="Y68" s="70" t="s">
        <v>147</v>
      </c>
      <c r="Z68" s="16" t="s">
        <v>28</v>
      </c>
      <c r="AA68" s="70"/>
      <c r="AB68" s="70"/>
      <c r="AC68" s="70"/>
      <c r="AD68" s="72"/>
      <c r="AE68" s="16">
        <v>2020</v>
      </c>
      <c r="AF68" s="16"/>
      <c r="AG68" s="70" t="s">
        <v>809</v>
      </c>
      <c r="AH68" s="74"/>
      <c r="AI68" s="16" t="s">
        <v>28</v>
      </c>
      <c r="AJ68" s="70" t="s">
        <v>175</v>
      </c>
      <c r="AK68" s="72"/>
      <c r="AL68" s="28">
        <v>0</v>
      </c>
      <c r="AM68" s="32" t="s">
        <v>620</v>
      </c>
      <c r="AN68" s="26">
        <f t="shared" si="26"/>
        <v>0</v>
      </c>
      <c r="AO68" s="26">
        <f t="shared" si="27"/>
        <v>0</v>
      </c>
      <c r="AP68" s="9">
        <v>0</v>
      </c>
      <c r="AQ68" s="8" t="s">
        <v>620</v>
      </c>
      <c r="AR68" s="10">
        <f t="shared" si="28"/>
        <v>0</v>
      </c>
      <c r="AS68" s="10">
        <f t="shared" si="29"/>
        <v>0</v>
      </c>
      <c r="AT68" s="11">
        <v>0</v>
      </c>
      <c r="AU68" s="11">
        <v>0</v>
      </c>
      <c r="AV68" s="11">
        <v>0</v>
      </c>
      <c r="AW68" s="5" t="str">
        <f t="shared" si="30"/>
        <v/>
      </c>
      <c r="AX68" s="5" t="str">
        <f t="shared" si="31"/>
        <v/>
      </c>
      <c r="AY68" s="25">
        <f t="shared" si="32"/>
        <v>0</v>
      </c>
      <c r="AZ68" s="5"/>
      <c r="BA68" s="12">
        <v>0</v>
      </c>
      <c r="BB68" s="12">
        <f t="shared" si="33"/>
        <v>86.852969999999999</v>
      </c>
      <c r="BC68" s="6" t="str">
        <f t="shared" si="34"/>
        <v>check!</v>
      </c>
      <c r="BD68" s="12">
        <v>0</v>
      </c>
      <c r="BE68" s="12">
        <v>0</v>
      </c>
      <c r="BF68" s="6" t="str">
        <f t="shared" si="35"/>
        <v>no capex</v>
      </c>
      <c r="BG68" s="31"/>
      <c r="BH68" s="35">
        <v>0</v>
      </c>
      <c r="BI68" s="35">
        <v>0</v>
      </c>
      <c r="BJ68" s="13">
        <v>0</v>
      </c>
      <c r="BK68" s="14" t="str">
        <f t="shared" si="36"/>
        <v/>
      </c>
      <c r="BL68" s="15">
        <v>0</v>
      </c>
      <c r="BM68" s="15">
        <v>0</v>
      </c>
      <c r="BN68" s="15">
        <v>0</v>
      </c>
      <c r="BO68" s="17" t="str">
        <f t="shared" si="37"/>
        <v/>
      </c>
      <c r="BP68" s="13">
        <v>0</v>
      </c>
      <c r="BQ68" s="13">
        <v>0</v>
      </c>
      <c r="BR68" s="13">
        <v>0</v>
      </c>
      <c r="BS68" s="14" t="str">
        <f t="shared" si="38"/>
        <v/>
      </c>
      <c r="BT68" s="15">
        <v>0</v>
      </c>
      <c r="BU68" s="15">
        <v>0</v>
      </c>
      <c r="BV68" s="15">
        <v>0</v>
      </c>
      <c r="BW68" s="17" t="str">
        <f t="shared" si="39"/>
        <v/>
      </c>
      <c r="BX68" s="13">
        <v>0</v>
      </c>
      <c r="BY68" s="13">
        <v>0</v>
      </c>
      <c r="BZ68" s="13">
        <v>0</v>
      </c>
      <c r="CA68" s="14" t="str">
        <f t="shared" si="40"/>
        <v/>
      </c>
      <c r="CB68" s="15">
        <v>0</v>
      </c>
      <c r="CC68" s="15">
        <v>0</v>
      </c>
      <c r="CD68" s="15">
        <v>0</v>
      </c>
      <c r="CE68" s="17" t="str">
        <f t="shared" si="41"/>
        <v/>
      </c>
      <c r="CF68" s="13">
        <v>0</v>
      </c>
      <c r="CG68" s="13">
        <v>0</v>
      </c>
      <c r="CH68" s="13">
        <v>0</v>
      </c>
      <c r="CI68" s="14" t="str">
        <f t="shared" si="42"/>
        <v/>
      </c>
      <c r="CJ68" s="15">
        <v>0</v>
      </c>
      <c r="CK68" s="15">
        <v>0</v>
      </c>
      <c r="CL68" s="15">
        <v>0</v>
      </c>
      <c r="CM68" s="18" t="str">
        <f t="shared" si="43"/>
        <v/>
      </c>
      <c r="CN68" s="13">
        <v>0</v>
      </c>
      <c r="CO68" s="13">
        <v>0</v>
      </c>
      <c r="CP68" s="13">
        <v>0</v>
      </c>
      <c r="CQ68" s="18" t="str">
        <f t="shared" si="44"/>
        <v/>
      </c>
      <c r="CR68" s="15">
        <v>0</v>
      </c>
      <c r="CS68" s="15">
        <v>0</v>
      </c>
      <c r="CT68" s="15">
        <v>0</v>
      </c>
      <c r="CU68" s="18" t="str">
        <f t="shared" si="45"/>
        <v/>
      </c>
      <c r="CV68" s="13">
        <v>0</v>
      </c>
      <c r="CW68" s="13">
        <v>0</v>
      </c>
      <c r="CX68" s="13">
        <v>0</v>
      </c>
      <c r="CY68" s="14" t="str">
        <f t="shared" si="46"/>
        <v/>
      </c>
      <c r="CZ68" s="15">
        <v>0</v>
      </c>
      <c r="DA68" s="15">
        <v>0</v>
      </c>
      <c r="DB68" s="15">
        <v>0</v>
      </c>
      <c r="DC68" s="18" t="str">
        <f t="shared" si="47"/>
        <v/>
      </c>
      <c r="DD68" s="13">
        <v>0</v>
      </c>
      <c r="DE68" s="13">
        <v>0</v>
      </c>
      <c r="DF68" s="13">
        <v>0</v>
      </c>
      <c r="DG68" s="14" t="str">
        <f t="shared" si="48"/>
        <v/>
      </c>
      <c r="DH68" s="15">
        <v>0</v>
      </c>
      <c r="DI68" s="15">
        <v>0</v>
      </c>
      <c r="DJ68" s="15">
        <v>0</v>
      </c>
      <c r="DK68" s="18" t="str">
        <f t="shared" si="49"/>
        <v/>
      </c>
      <c r="DL68" s="13">
        <v>0</v>
      </c>
      <c r="DM68" s="13">
        <v>0</v>
      </c>
      <c r="DN68" s="13">
        <v>0</v>
      </c>
      <c r="DO68" s="18" t="str">
        <f t="shared" si="50"/>
        <v/>
      </c>
      <c r="DP68" s="19"/>
      <c r="DQ68" s="7" t="e">
        <f>IF(AND(BB68/BA68&gt;1.05, ((BB68-BA68)/VLOOKUP(E68,#REF!,2,0))&gt;10),"YES","")</f>
        <v>#DIV/0!</v>
      </c>
      <c r="DR68" s="19"/>
      <c r="DS68" s="7" t="str">
        <f t="shared" si="51"/>
        <v/>
      </c>
      <c r="DT68" s="70"/>
      <c r="DU68" s="70"/>
      <c r="DV68" s="70"/>
      <c r="DW68" s="70"/>
      <c r="DX68" s="70"/>
      <c r="DY68" s="71"/>
      <c r="DZ68" s="70"/>
      <c r="EA68" s="70"/>
    </row>
    <row r="69" spans="1:131" x14ac:dyDescent="0.35">
      <c r="A69" s="16">
        <v>2022</v>
      </c>
      <c r="B69" s="16" t="s">
        <v>2</v>
      </c>
      <c r="C69" s="16" t="s">
        <v>7</v>
      </c>
      <c r="D69" s="16"/>
      <c r="E69" s="16" t="s">
        <v>4</v>
      </c>
      <c r="F69" s="16" t="s">
        <v>876</v>
      </c>
      <c r="G69" s="16"/>
      <c r="H69" s="16">
        <v>10208777</v>
      </c>
      <c r="I69" s="70" t="s">
        <v>183</v>
      </c>
      <c r="J69" s="70"/>
      <c r="K69" s="70" t="s">
        <v>181</v>
      </c>
      <c r="L69" s="16" t="s">
        <v>92</v>
      </c>
      <c r="M69" s="16" t="s">
        <v>17</v>
      </c>
      <c r="N69" s="70" t="s">
        <v>38</v>
      </c>
      <c r="O69" s="16" t="s">
        <v>16</v>
      </c>
      <c r="P69" s="16" t="s">
        <v>25</v>
      </c>
      <c r="Q69" s="16"/>
      <c r="R69" s="16" t="s">
        <v>27</v>
      </c>
      <c r="S69" s="16" t="s">
        <v>181</v>
      </c>
      <c r="T69" s="16" t="s">
        <v>95</v>
      </c>
      <c r="U69" s="71">
        <v>43903</v>
      </c>
      <c r="V69" s="70"/>
      <c r="W69" s="73">
        <v>111440.55481292472</v>
      </c>
      <c r="X69" s="73">
        <v>0</v>
      </c>
      <c r="Y69" s="70" t="s">
        <v>147</v>
      </c>
      <c r="Z69" s="16" t="s">
        <v>27</v>
      </c>
      <c r="AA69" s="70" t="s">
        <v>27</v>
      </c>
      <c r="AB69" s="70"/>
      <c r="AC69" s="70"/>
      <c r="AD69" s="72"/>
      <c r="AE69" s="16">
        <v>2020</v>
      </c>
      <c r="AF69" s="16"/>
      <c r="AG69" s="70" t="s">
        <v>808</v>
      </c>
      <c r="AH69" s="74"/>
      <c r="AI69" s="16" t="s">
        <v>28</v>
      </c>
      <c r="AJ69" s="70" t="s">
        <v>182</v>
      </c>
      <c r="AK69" s="72"/>
      <c r="AL69" s="28">
        <v>0</v>
      </c>
      <c r="AM69" s="32" t="s">
        <v>620</v>
      </c>
      <c r="AN69" s="26">
        <f t="shared" si="26"/>
        <v>0</v>
      </c>
      <c r="AO69" s="26">
        <f t="shared" si="27"/>
        <v>0</v>
      </c>
      <c r="AP69" s="9">
        <v>0</v>
      </c>
      <c r="AQ69" s="8" t="s">
        <v>620</v>
      </c>
      <c r="AR69" s="10">
        <f t="shared" si="28"/>
        <v>0</v>
      </c>
      <c r="AS69" s="10">
        <f t="shared" si="29"/>
        <v>0</v>
      </c>
      <c r="AT69" s="11">
        <v>0</v>
      </c>
      <c r="AU69" s="11">
        <v>0</v>
      </c>
      <c r="AV69" s="11">
        <v>0</v>
      </c>
      <c r="AW69" s="5" t="str">
        <f t="shared" si="30"/>
        <v/>
      </c>
      <c r="AX69" s="5" t="str">
        <f t="shared" si="31"/>
        <v/>
      </c>
      <c r="AY69" s="25">
        <f t="shared" si="32"/>
        <v>0</v>
      </c>
      <c r="AZ69" s="5">
        <v>0.4894699867392287</v>
      </c>
      <c r="BA69" s="12">
        <v>0</v>
      </c>
      <c r="BB69" s="12">
        <f t="shared" si="33"/>
        <v>111.44055481292472</v>
      </c>
      <c r="BC69" s="6" t="str">
        <f t="shared" si="34"/>
        <v>check!</v>
      </c>
      <c r="BD69" s="12">
        <v>0</v>
      </c>
      <c r="BE69" s="12">
        <v>0</v>
      </c>
      <c r="BF69" s="6" t="str">
        <f t="shared" si="35"/>
        <v>no capex</v>
      </c>
      <c r="BG69" s="31"/>
      <c r="BH69" s="13">
        <v>0</v>
      </c>
      <c r="BI69" s="13">
        <v>0</v>
      </c>
      <c r="BJ69" s="13">
        <v>0</v>
      </c>
      <c r="BK69" s="14" t="str">
        <f t="shared" si="36"/>
        <v/>
      </c>
      <c r="BL69" s="15">
        <v>0</v>
      </c>
      <c r="BM69" s="15">
        <v>0</v>
      </c>
      <c r="BN69" s="15">
        <v>0</v>
      </c>
      <c r="BO69" s="17" t="str">
        <f t="shared" si="37"/>
        <v/>
      </c>
      <c r="BP69" s="13">
        <v>0</v>
      </c>
      <c r="BQ69" s="13">
        <v>0</v>
      </c>
      <c r="BR69" s="13">
        <v>0</v>
      </c>
      <c r="BS69" s="14" t="str">
        <f t="shared" si="38"/>
        <v/>
      </c>
      <c r="BT69" s="15">
        <v>0</v>
      </c>
      <c r="BU69" s="15">
        <v>0</v>
      </c>
      <c r="BV69" s="15">
        <v>0</v>
      </c>
      <c r="BW69" s="17" t="str">
        <f t="shared" si="39"/>
        <v/>
      </c>
      <c r="BX69" s="13">
        <v>0</v>
      </c>
      <c r="BY69" s="13">
        <v>0</v>
      </c>
      <c r="BZ69" s="13">
        <v>0</v>
      </c>
      <c r="CA69" s="14" t="str">
        <f t="shared" si="40"/>
        <v/>
      </c>
      <c r="CB69" s="15">
        <v>0</v>
      </c>
      <c r="CC69" s="15">
        <v>0</v>
      </c>
      <c r="CD69" s="15">
        <v>0</v>
      </c>
      <c r="CE69" s="17" t="str">
        <f t="shared" si="41"/>
        <v/>
      </c>
      <c r="CF69" s="13">
        <v>0</v>
      </c>
      <c r="CG69" s="13">
        <v>0</v>
      </c>
      <c r="CH69" s="13">
        <v>0</v>
      </c>
      <c r="CI69" s="14" t="str">
        <f t="shared" si="42"/>
        <v/>
      </c>
      <c r="CJ69" s="15">
        <v>0</v>
      </c>
      <c r="CK69" s="15">
        <v>0</v>
      </c>
      <c r="CL69" s="15">
        <v>0</v>
      </c>
      <c r="CM69" s="18" t="str">
        <f t="shared" si="43"/>
        <v/>
      </c>
      <c r="CN69" s="13">
        <v>0</v>
      </c>
      <c r="CO69" s="13">
        <v>0</v>
      </c>
      <c r="CP69" s="13">
        <v>0</v>
      </c>
      <c r="CQ69" s="18" t="str">
        <f t="shared" si="44"/>
        <v/>
      </c>
      <c r="CR69" s="15">
        <v>0</v>
      </c>
      <c r="CS69" s="15">
        <v>0</v>
      </c>
      <c r="CT69" s="15">
        <v>0</v>
      </c>
      <c r="CU69" s="18" t="str">
        <f t="shared" si="45"/>
        <v/>
      </c>
      <c r="CV69" s="13">
        <v>0</v>
      </c>
      <c r="CW69" s="13">
        <v>0</v>
      </c>
      <c r="CX69" s="13">
        <v>0</v>
      </c>
      <c r="CY69" s="14" t="str">
        <f t="shared" si="46"/>
        <v/>
      </c>
      <c r="CZ69" s="15">
        <v>0</v>
      </c>
      <c r="DA69" s="15">
        <v>0</v>
      </c>
      <c r="DB69" s="15">
        <v>0</v>
      </c>
      <c r="DC69" s="18" t="str">
        <f t="shared" si="47"/>
        <v/>
      </c>
      <c r="DD69" s="13">
        <v>0</v>
      </c>
      <c r="DE69" s="13">
        <v>0</v>
      </c>
      <c r="DF69" s="13">
        <v>0</v>
      </c>
      <c r="DG69" s="14" t="str">
        <f t="shared" si="48"/>
        <v/>
      </c>
      <c r="DH69" s="15">
        <v>0</v>
      </c>
      <c r="DI69" s="15">
        <v>0</v>
      </c>
      <c r="DJ69" s="15">
        <v>0</v>
      </c>
      <c r="DK69" s="18" t="str">
        <f t="shared" si="49"/>
        <v/>
      </c>
      <c r="DL69" s="13">
        <v>0</v>
      </c>
      <c r="DM69" s="13">
        <v>0</v>
      </c>
      <c r="DN69" s="13">
        <v>0</v>
      </c>
      <c r="DO69" s="18" t="str">
        <f t="shared" si="50"/>
        <v/>
      </c>
      <c r="DP69" s="19"/>
      <c r="DQ69" s="7"/>
      <c r="DR69" s="19"/>
      <c r="DS69" s="7" t="str">
        <f t="shared" si="51"/>
        <v/>
      </c>
      <c r="DT69" s="70"/>
      <c r="DU69" s="70"/>
      <c r="DV69" s="70"/>
      <c r="DW69" s="70"/>
      <c r="DX69" s="70"/>
      <c r="DY69" s="71"/>
      <c r="DZ69" s="70"/>
      <c r="EA69" s="70"/>
    </row>
    <row r="70" spans="1:131" x14ac:dyDescent="0.35">
      <c r="A70" s="16">
        <v>2022</v>
      </c>
      <c r="B70" s="16" t="s">
        <v>1</v>
      </c>
      <c r="C70" s="16" t="s">
        <v>7</v>
      </c>
      <c r="D70" s="16"/>
      <c r="E70" s="16" t="s">
        <v>4</v>
      </c>
      <c r="F70" s="16" t="s">
        <v>876</v>
      </c>
      <c r="G70" s="16"/>
      <c r="H70" s="16">
        <v>10208781</v>
      </c>
      <c r="I70" s="70" t="s">
        <v>298</v>
      </c>
      <c r="J70" s="70"/>
      <c r="K70" s="70" t="s">
        <v>150</v>
      </c>
      <c r="L70" s="16" t="s">
        <v>92</v>
      </c>
      <c r="M70" s="16" t="s">
        <v>13</v>
      </c>
      <c r="N70" s="70" t="s">
        <v>45</v>
      </c>
      <c r="O70" s="16" t="s">
        <v>16</v>
      </c>
      <c r="P70" s="16" t="s">
        <v>31</v>
      </c>
      <c r="Q70" s="16" t="s">
        <v>41</v>
      </c>
      <c r="R70" s="16" t="s">
        <v>27</v>
      </c>
      <c r="S70" s="16" t="s">
        <v>150</v>
      </c>
      <c r="T70" s="16" t="s">
        <v>95</v>
      </c>
      <c r="U70" s="71">
        <v>44039</v>
      </c>
      <c r="V70" s="70"/>
      <c r="W70" s="73">
        <v>176109.06370000006</v>
      </c>
      <c r="X70" s="73">
        <v>0</v>
      </c>
      <c r="Y70" s="70" t="s">
        <v>147</v>
      </c>
      <c r="Z70" s="16" t="s">
        <v>28</v>
      </c>
      <c r="AA70" s="70"/>
      <c r="AB70" s="70"/>
      <c r="AC70" s="70"/>
      <c r="AD70" s="72"/>
      <c r="AE70" s="16">
        <v>2020</v>
      </c>
      <c r="AF70" s="16"/>
      <c r="AG70" s="70" t="s">
        <v>807</v>
      </c>
      <c r="AH70" s="74"/>
      <c r="AI70" s="16" t="s">
        <v>28</v>
      </c>
      <c r="AJ70" s="70" t="s">
        <v>151</v>
      </c>
      <c r="AK70" s="72"/>
      <c r="AL70" s="28">
        <v>0</v>
      </c>
      <c r="AM70" s="32" t="s">
        <v>620</v>
      </c>
      <c r="AN70" s="26">
        <f t="shared" si="26"/>
        <v>0</v>
      </c>
      <c r="AO70" s="26">
        <f t="shared" si="27"/>
        <v>0</v>
      </c>
      <c r="AP70" s="9">
        <v>0</v>
      </c>
      <c r="AQ70" s="8" t="s">
        <v>620</v>
      </c>
      <c r="AR70" s="10">
        <f t="shared" si="28"/>
        <v>0</v>
      </c>
      <c r="AS70" s="10">
        <f t="shared" si="29"/>
        <v>0</v>
      </c>
      <c r="AT70" s="11">
        <v>0</v>
      </c>
      <c r="AU70" s="11">
        <v>0</v>
      </c>
      <c r="AV70" s="11">
        <v>0</v>
      </c>
      <c r="AW70" s="5" t="str">
        <f t="shared" si="30"/>
        <v/>
      </c>
      <c r="AX70" s="5" t="str">
        <f t="shared" si="31"/>
        <v/>
      </c>
      <c r="AY70" s="25">
        <f t="shared" si="32"/>
        <v>0</v>
      </c>
      <c r="AZ70" s="5"/>
      <c r="BA70" s="12">
        <v>0</v>
      </c>
      <c r="BB70" s="12">
        <f t="shared" si="33"/>
        <v>176.10906370000006</v>
      </c>
      <c r="BC70" s="6" t="str">
        <f t="shared" si="34"/>
        <v>check!</v>
      </c>
      <c r="BD70" s="12">
        <v>0</v>
      </c>
      <c r="BE70" s="12">
        <v>0</v>
      </c>
      <c r="BF70" s="6" t="str">
        <f t="shared" si="35"/>
        <v>no capex</v>
      </c>
      <c r="BG70" s="31"/>
      <c r="BH70" s="13">
        <v>0</v>
      </c>
      <c r="BI70" s="13">
        <v>0</v>
      </c>
      <c r="BJ70" s="13">
        <v>0</v>
      </c>
      <c r="BK70" s="14" t="str">
        <f t="shared" si="36"/>
        <v/>
      </c>
      <c r="BL70" s="15">
        <v>0</v>
      </c>
      <c r="BM70" s="15">
        <v>0</v>
      </c>
      <c r="BN70" s="15">
        <v>0</v>
      </c>
      <c r="BO70" s="17" t="str">
        <f t="shared" si="37"/>
        <v/>
      </c>
      <c r="BP70" s="13">
        <v>0</v>
      </c>
      <c r="BQ70" s="13">
        <v>0</v>
      </c>
      <c r="BR70" s="13">
        <v>0</v>
      </c>
      <c r="BS70" s="14" t="str">
        <f t="shared" si="38"/>
        <v/>
      </c>
      <c r="BT70" s="15">
        <v>0</v>
      </c>
      <c r="BU70" s="15">
        <v>0</v>
      </c>
      <c r="BV70" s="15">
        <v>0</v>
      </c>
      <c r="BW70" s="17" t="str">
        <f t="shared" si="39"/>
        <v/>
      </c>
      <c r="BX70" s="13">
        <v>0</v>
      </c>
      <c r="BY70" s="13">
        <v>0</v>
      </c>
      <c r="BZ70" s="13">
        <v>0</v>
      </c>
      <c r="CA70" s="14" t="str">
        <f t="shared" si="40"/>
        <v/>
      </c>
      <c r="CB70" s="15">
        <v>0</v>
      </c>
      <c r="CC70" s="15">
        <v>0</v>
      </c>
      <c r="CD70" s="15">
        <v>0</v>
      </c>
      <c r="CE70" s="17" t="str">
        <f t="shared" si="41"/>
        <v/>
      </c>
      <c r="CF70" s="13">
        <v>0</v>
      </c>
      <c r="CG70" s="13">
        <v>0</v>
      </c>
      <c r="CH70" s="13">
        <v>0</v>
      </c>
      <c r="CI70" s="14" t="str">
        <f t="shared" si="42"/>
        <v/>
      </c>
      <c r="CJ70" s="15">
        <v>0</v>
      </c>
      <c r="CK70" s="15">
        <v>0</v>
      </c>
      <c r="CL70" s="15">
        <v>0</v>
      </c>
      <c r="CM70" s="18" t="str">
        <f t="shared" si="43"/>
        <v/>
      </c>
      <c r="CN70" s="13">
        <v>0</v>
      </c>
      <c r="CO70" s="13">
        <v>0</v>
      </c>
      <c r="CP70" s="13">
        <v>0</v>
      </c>
      <c r="CQ70" s="18" t="str">
        <f t="shared" si="44"/>
        <v/>
      </c>
      <c r="CR70" s="15">
        <v>0</v>
      </c>
      <c r="CS70" s="15">
        <v>0</v>
      </c>
      <c r="CT70" s="15">
        <v>0</v>
      </c>
      <c r="CU70" s="18" t="str">
        <f t="shared" si="45"/>
        <v/>
      </c>
      <c r="CV70" s="13">
        <v>0</v>
      </c>
      <c r="CW70" s="13">
        <v>0</v>
      </c>
      <c r="CX70" s="13">
        <v>0</v>
      </c>
      <c r="CY70" s="14" t="str">
        <f t="shared" si="46"/>
        <v/>
      </c>
      <c r="CZ70" s="15">
        <v>0</v>
      </c>
      <c r="DA70" s="15">
        <v>0</v>
      </c>
      <c r="DB70" s="15">
        <v>0</v>
      </c>
      <c r="DC70" s="18" t="str">
        <f t="shared" si="47"/>
        <v/>
      </c>
      <c r="DD70" s="13">
        <v>0</v>
      </c>
      <c r="DE70" s="13">
        <v>0</v>
      </c>
      <c r="DF70" s="13">
        <v>0</v>
      </c>
      <c r="DG70" s="14" t="str">
        <f t="shared" si="48"/>
        <v/>
      </c>
      <c r="DH70" s="15">
        <v>0</v>
      </c>
      <c r="DI70" s="15">
        <v>0</v>
      </c>
      <c r="DJ70" s="15">
        <v>0</v>
      </c>
      <c r="DK70" s="18" t="str">
        <f t="shared" si="49"/>
        <v/>
      </c>
      <c r="DL70" s="13">
        <v>0</v>
      </c>
      <c r="DM70" s="13">
        <v>0</v>
      </c>
      <c r="DN70" s="13">
        <v>0</v>
      </c>
      <c r="DO70" s="18" t="str">
        <f t="shared" si="50"/>
        <v/>
      </c>
      <c r="DP70" s="19"/>
      <c r="DQ70" s="7" t="e">
        <f>IF(AND(BB70/BA70&gt;1.05, ((BB70-BA70)/VLOOKUP(E70,#REF!,2,0))&gt;10),"YES","")</f>
        <v>#DIV/0!</v>
      </c>
      <c r="DR70" s="19"/>
      <c r="DS70" s="7" t="str">
        <f t="shared" si="51"/>
        <v/>
      </c>
      <c r="DT70" s="70" t="s">
        <v>28</v>
      </c>
      <c r="DU70" s="70" t="s">
        <v>91</v>
      </c>
      <c r="DV70" s="70" t="s">
        <v>299</v>
      </c>
      <c r="DW70" s="70" t="s">
        <v>28</v>
      </c>
      <c r="DX70" s="70" t="s">
        <v>99</v>
      </c>
      <c r="DY70" s="71">
        <v>45077</v>
      </c>
      <c r="DZ70" s="70"/>
      <c r="EA70" s="70"/>
    </row>
    <row r="71" spans="1:131" x14ac:dyDescent="0.35">
      <c r="A71" s="16">
        <v>2022</v>
      </c>
      <c r="B71" s="16" t="s">
        <v>2</v>
      </c>
      <c r="C71" s="16" t="s">
        <v>7</v>
      </c>
      <c r="D71" s="16"/>
      <c r="E71" s="16" t="s">
        <v>4</v>
      </c>
      <c r="F71" s="16" t="s">
        <v>876</v>
      </c>
      <c r="G71" s="16"/>
      <c r="H71" s="16">
        <v>10208782</v>
      </c>
      <c r="I71" s="70" t="s">
        <v>180</v>
      </c>
      <c r="J71" s="70"/>
      <c r="K71" s="70" t="s">
        <v>181</v>
      </c>
      <c r="L71" s="16" t="s">
        <v>92</v>
      </c>
      <c r="M71" s="16" t="s">
        <v>17</v>
      </c>
      <c r="N71" s="70" t="s">
        <v>38</v>
      </c>
      <c r="O71" s="16" t="s">
        <v>16</v>
      </c>
      <c r="P71" s="16" t="s">
        <v>25</v>
      </c>
      <c r="Q71" s="16"/>
      <c r="R71" s="16" t="s">
        <v>27</v>
      </c>
      <c r="S71" s="16" t="s">
        <v>181</v>
      </c>
      <c r="T71" s="16" t="s">
        <v>95</v>
      </c>
      <c r="U71" s="71">
        <v>43837</v>
      </c>
      <c r="V71" s="70"/>
      <c r="W71" s="73">
        <v>40088.084812924724</v>
      </c>
      <c r="X71" s="73">
        <v>0</v>
      </c>
      <c r="Y71" s="70" t="s">
        <v>147</v>
      </c>
      <c r="Z71" s="16" t="s">
        <v>27</v>
      </c>
      <c r="AA71" s="70" t="s">
        <v>27</v>
      </c>
      <c r="AB71" s="70"/>
      <c r="AC71" s="70"/>
      <c r="AD71" s="72"/>
      <c r="AE71" s="16">
        <v>2020</v>
      </c>
      <c r="AF71" s="16"/>
      <c r="AG71" s="70" t="s">
        <v>806</v>
      </c>
      <c r="AH71" s="74"/>
      <c r="AI71" s="16" t="s">
        <v>28</v>
      </c>
      <c r="AJ71" s="70" t="s">
        <v>182</v>
      </c>
      <c r="AK71" s="72"/>
      <c r="AL71" s="28">
        <v>0</v>
      </c>
      <c r="AM71" s="32" t="s">
        <v>620</v>
      </c>
      <c r="AN71" s="26">
        <f t="shared" si="26"/>
        <v>0</v>
      </c>
      <c r="AO71" s="26">
        <f t="shared" si="27"/>
        <v>0</v>
      </c>
      <c r="AP71" s="9">
        <v>0</v>
      </c>
      <c r="AQ71" s="8" t="s">
        <v>620</v>
      </c>
      <c r="AR71" s="10">
        <f t="shared" si="28"/>
        <v>0</v>
      </c>
      <c r="AS71" s="10">
        <f t="shared" si="29"/>
        <v>0</v>
      </c>
      <c r="AT71" s="11">
        <v>0</v>
      </c>
      <c r="AU71" s="11">
        <v>0</v>
      </c>
      <c r="AV71" s="11">
        <v>0</v>
      </c>
      <c r="AW71" s="5" t="str">
        <f t="shared" si="30"/>
        <v/>
      </c>
      <c r="AX71" s="5" t="str">
        <f t="shared" si="31"/>
        <v/>
      </c>
      <c r="AY71" s="25">
        <f t="shared" si="32"/>
        <v>0</v>
      </c>
      <c r="AZ71" s="5">
        <v>0.84420260163907146</v>
      </c>
      <c r="BA71" s="12">
        <v>0</v>
      </c>
      <c r="BB71" s="12">
        <f t="shared" si="33"/>
        <v>40.088084812924727</v>
      </c>
      <c r="BC71" s="6" t="str">
        <f t="shared" si="34"/>
        <v>check!</v>
      </c>
      <c r="BD71" s="12">
        <v>0</v>
      </c>
      <c r="BE71" s="12">
        <v>0</v>
      </c>
      <c r="BF71" s="6" t="str">
        <f t="shared" si="35"/>
        <v>no capex</v>
      </c>
      <c r="BG71" s="31"/>
      <c r="BH71" s="13">
        <v>0</v>
      </c>
      <c r="BI71" s="13">
        <v>0</v>
      </c>
      <c r="BJ71" s="13">
        <v>0</v>
      </c>
      <c r="BK71" s="14" t="str">
        <f t="shared" si="36"/>
        <v/>
      </c>
      <c r="BL71" s="15">
        <v>0</v>
      </c>
      <c r="BM71" s="15">
        <v>0</v>
      </c>
      <c r="BN71" s="15">
        <v>0</v>
      </c>
      <c r="BO71" s="17" t="str">
        <f t="shared" si="37"/>
        <v/>
      </c>
      <c r="BP71" s="13">
        <v>0</v>
      </c>
      <c r="BQ71" s="13">
        <v>0</v>
      </c>
      <c r="BR71" s="13">
        <v>0</v>
      </c>
      <c r="BS71" s="14" t="str">
        <f t="shared" si="38"/>
        <v/>
      </c>
      <c r="BT71" s="15">
        <v>0</v>
      </c>
      <c r="BU71" s="15">
        <v>0</v>
      </c>
      <c r="BV71" s="15">
        <v>0</v>
      </c>
      <c r="BW71" s="17" t="str">
        <f t="shared" si="39"/>
        <v/>
      </c>
      <c r="BX71" s="13">
        <v>0</v>
      </c>
      <c r="BY71" s="13">
        <v>0</v>
      </c>
      <c r="BZ71" s="13">
        <v>0</v>
      </c>
      <c r="CA71" s="14" t="str">
        <f t="shared" si="40"/>
        <v/>
      </c>
      <c r="CB71" s="15">
        <v>0</v>
      </c>
      <c r="CC71" s="15">
        <v>0</v>
      </c>
      <c r="CD71" s="15">
        <v>0</v>
      </c>
      <c r="CE71" s="17" t="str">
        <f t="shared" si="41"/>
        <v/>
      </c>
      <c r="CF71" s="13">
        <v>0</v>
      </c>
      <c r="CG71" s="13">
        <v>0</v>
      </c>
      <c r="CH71" s="13">
        <v>0</v>
      </c>
      <c r="CI71" s="14" t="str">
        <f t="shared" si="42"/>
        <v/>
      </c>
      <c r="CJ71" s="15">
        <v>0</v>
      </c>
      <c r="CK71" s="15">
        <v>0</v>
      </c>
      <c r="CL71" s="15">
        <v>0</v>
      </c>
      <c r="CM71" s="18" t="str">
        <f t="shared" si="43"/>
        <v/>
      </c>
      <c r="CN71" s="13">
        <v>0</v>
      </c>
      <c r="CO71" s="13">
        <v>0</v>
      </c>
      <c r="CP71" s="13">
        <v>0</v>
      </c>
      <c r="CQ71" s="18" t="str">
        <f t="shared" si="44"/>
        <v/>
      </c>
      <c r="CR71" s="15">
        <v>0</v>
      </c>
      <c r="CS71" s="15">
        <v>0</v>
      </c>
      <c r="CT71" s="15">
        <v>0</v>
      </c>
      <c r="CU71" s="18" t="str">
        <f t="shared" si="45"/>
        <v/>
      </c>
      <c r="CV71" s="13">
        <v>0</v>
      </c>
      <c r="CW71" s="13">
        <v>0</v>
      </c>
      <c r="CX71" s="13">
        <v>0</v>
      </c>
      <c r="CY71" s="14" t="str">
        <f t="shared" si="46"/>
        <v/>
      </c>
      <c r="CZ71" s="15">
        <v>0</v>
      </c>
      <c r="DA71" s="15">
        <v>0</v>
      </c>
      <c r="DB71" s="15">
        <v>0</v>
      </c>
      <c r="DC71" s="18" t="str">
        <f t="shared" si="47"/>
        <v/>
      </c>
      <c r="DD71" s="13">
        <v>0</v>
      </c>
      <c r="DE71" s="13">
        <v>0</v>
      </c>
      <c r="DF71" s="13">
        <v>0</v>
      </c>
      <c r="DG71" s="14" t="str">
        <f t="shared" si="48"/>
        <v/>
      </c>
      <c r="DH71" s="15">
        <v>0</v>
      </c>
      <c r="DI71" s="15">
        <v>0</v>
      </c>
      <c r="DJ71" s="15">
        <v>0</v>
      </c>
      <c r="DK71" s="18" t="str">
        <f t="shared" si="49"/>
        <v/>
      </c>
      <c r="DL71" s="13">
        <v>0</v>
      </c>
      <c r="DM71" s="13">
        <v>0</v>
      </c>
      <c r="DN71" s="13">
        <v>0</v>
      </c>
      <c r="DO71" s="18" t="str">
        <f t="shared" si="50"/>
        <v/>
      </c>
      <c r="DP71" s="19"/>
      <c r="DQ71" s="7"/>
      <c r="DR71" s="19"/>
      <c r="DS71" s="7" t="str">
        <f t="shared" si="51"/>
        <v/>
      </c>
      <c r="DT71" s="70"/>
      <c r="DU71" s="70"/>
      <c r="DV71" s="70"/>
      <c r="DW71" s="70"/>
      <c r="DX71" s="70"/>
      <c r="DY71" s="71"/>
      <c r="DZ71" s="70"/>
      <c r="EA71" s="70"/>
    </row>
    <row r="72" spans="1:131" x14ac:dyDescent="0.35">
      <c r="A72" s="16">
        <v>2022</v>
      </c>
      <c r="B72" s="16" t="s">
        <v>2</v>
      </c>
      <c r="C72" s="16" t="s">
        <v>7</v>
      </c>
      <c r="D72" s="16"/>
      <c r="E72" s="16" t="s">
        <v>4</v>
      </c>
      <c r="F72" s="16" t="s">
        <v>876</v>
      </c>
      <c r="G72" s="16"/>
      <c r="H72" s="16">
        <v>10208782</v>
      </c>
      <c r="I72" s="70" t="s">
        <v>180</v>
      </c>
      <c r="J72" s="70"/>
      <c r="K72" s="70" t="s">
        <v>196</v>
      </c>
      <c r="L72" s="16" t="s">
        <v>92</v>
      </c>
      <c r="M72" s="16" t="s">
        <v>17</v>
      </c>
      <c r="N72" s="70" t="s">
        <v>18</v>
      </c>
      <c r="O72" s="16" t="s">
        <v>16</v>
      </c>
      <c r="P72" s="16" t="s">
        <v>25</v>
      </c>
      <c r="Q72" s="16"/>
      <c r="R72" s="16" t="s">
        <v>27</v>
      </c>
      <c r="S72" s="16" t="s">
        <v>196</v>
      </c>
      <c r="T72" s="16" t="s">
        <v>95</v>
      </c>
      <c r="U72" s="71">
        <v>43830</v>
      </c>
      <c r="V72" s="70"/>
      <c r="W72" s="73">
        <v>101027.96</v>
      </c>
      <c r="X72" s="73">
        <v>0</v>
      </c>
      <c r="Y72" s="70" t="s">
        <v>147</v>
      </c>
      <c r="Z72" s="16" t="s">
        <v>27</v>
      </c>
      <c r="AA72" s="70" t="s">
        <v>27</v>
      </c>
      <c r="AB72" s="70"/>
      <c r="AC72" s="70"/>
      <c r="AD72" s="72"/>
      <c r="AE72" s="16">
        <v>2019</v>
      </c>
      <c r="AF72" s="16"/>
      <c r="AG72" s="70" t="s">
        <v>805</v>
      </c>
      <c r="AH72" s="74"/>
      <c r="AI72" s="16" t="s">
        <v>28</v>
      </c>
      <c r="AJ72" s="70" t="s">
        <v>182</v>
      </c>
      <c r="AK72" s="72"/>
      <c r="AL72" s="28">
        <v>0</v>
      </c>
      <c r="AM72" s="32" t="s">
        <v>620</v>
      </c>
      <c r="AN72" s="26">
        <f t="shared" si="26"/>
        <v>0</v>
      </c>
      <c r="AO72" s="26">
        <f t="shared" si="27"/>
        <v>0</v>
      </c>
      <c r="AP72" s="9">
        <v>0</v>
      </c>
      <c r="AQ72" s="8" t="s">
        <v>620</v>
      </c>
      <c r="AR72" s="10">
        <f t="shared" si="28"/>
        <v>0</v>
      </c>
      <c r="AS72" s="10">
        <f t="shared" si="29"/>
        <v>0</v>
      </c>
      <c r="AT72" s="11">
        <v>0</v>
      </c>
      <c r="AU72" s="11">
        <v>0</v>
      </c>
      <c r="AV72" s="11">
        <v>0</v>
      </c>
      <c r="AW72" s="5" t="str">
        <f t="shared" si="30"/>
        <v/>
      </c>
      <c r="AX72" s="5" t="str">
        <f t="shared" si="31"/>
        <v/>
      </c>
      <c r="AY72" s="25">
        <f t="shared" si="32"/>
        <v>0</v>
      </c>
      <c r="AZ72" s="5">
        <v>0.85311716898418588</v>
      </c>
      <c r="BA72" s="12">
        <v>0</v>
      </c>
      <c r="BB72" s="12">
        <f t="shared" si="33"/>
        <v>101.02796000000001</v>
      </c>
      <c r="BC72" s="6" t="str">
        <f t="shared" si="34"/>
        <v>check!</v>
      </c>
      <c r="BD72" s="12">
        <v>0</v>
      </c>
      <c r="BE72" s="12">
        <v>0</v>
      </c>
      <c r="BF72" s="6" t="str">
        <f t="shared" si="35"/>
        <v>no capex</v>
      </c>
      <c r="BG72" s="31"/>
      <c r="BH72" s="13">
        <v>0</v>
      </c>
      <c r="BI72" s="13">
        <v>0</v>
      </c>
      <c r="BJ72" s="13">
        <v>0</v>
      </c>
      <c r="BK72" s="14" t="str">
        <f t="shared" si="36"/>
        <v/>
      </c>
      <c r="BL72" s="15">
        <v>0</v>
      </c>
      <c r="BM72" s="15">
        <v>0</v>
      </c>
      <c r="BN72" s="15">
        <v>0</v>
      </c>
      <c r="BO72" s="17" t="str">
        <f t="shared" si="37"/>
        <v/>
      </c>
      <c r="BP72" s="13">
        <v>0</v>
      </c>
      <c r="BQ72" s="13">
        <v>0</v>
      </c>
      <c r="BR72" s="13">
        <v>0</v>
      </c>
      <c r="BS72" s="14" t="str">
        <f t="shared" si="38"/>
        <v/>
      </c>
      <c r="BT72" s="15">
        <v>0</v>
      </c>
      <c r="BU72" s="15">
        <v>0</v>
      </c>
      <c r="BV72" s="15">
        <v>0</v>
      </c>
      <c r="BW72" s="17" t="str">
        <f t="shared" si="39"/>
        <v/>
      </c>
      <c r="BX72" s="13">
        <v>0</v>
      </c>
      <c r="BY72" s="13">
        <v>0</v>
      </c>
      <c r="BZ72" s="13">
        <v>0</v>
      </c>
      <c r="CA72" s="14" t="str">
        <f t="shared" si="40"/>
        <v/>
      </c>
      <c r="CB72" s="15">
        <v>0</v>
      </c>
      <c r="CC72" s="15">
        <v>0</v>
      </c>
      <c r="CD72" s="15">
        <v>0</v>
      </c>
      <c r="CE72" s="17" t="str">
        <f t="shared" si="41"/>
        <v/>
      </c>
      <c r="CF72" s="13">
        <v>0</v>
      </c>
      <c r="CG72" s="13">
        <v>0</v>
      </c>
      <c r="CH72" s="13">
        <v>0</v>
      </c>
      <c r="CI72" s="14" t="str">
        <f t="shared" si="42"/>
        <v/>
      </c>
      <c r="CJ72" s="15">
        <v>0</v>
      </c>
      <c r="CK72" s="15">
        <v>0</v>
      </c>
      <c r="CL72" s="15">
        <v>0</v>
      </c>
      <c r="CM72" s="18" t="str">
        <f t="shared" si="43"/>
        <v/>
      </c>
      <c r="CN72" s="13">
        <v>0</v>
      </c>
      <c r="CO72" s="13">
        <v>0</v>
      </c>
      <c r="CP72" s="13">
        <v>0</v>
      </c>
      <c r="CQ72" s="18" t="str">
        <f t="shared" si="44"/>
        <v/>
      </c>
      <c r="CR72" s="15">
        <v>0</v>
      </c>
      <c r="CS72" s="15">
        <v>0</v>
      </c>
      <c r="CT72" s="15">
        <v>0</v>
      </c>
      <c r="CU72" s="18" t="str">
        <f t="shared" si="45"/>
        <v/>
      </c>
      <c r="CV72" s="13">
        <v>0</v>
      </c>
      <c r="CW72" s="13">
        <v>0</v>
      </c>
      <c r="CX72" s="13">
        <v>0</v>
      </c>
      <c r="CY72" s="14" t="str">
        <f t="shared" si="46"/>
        <v/>
      </c>
      <c r="CZ72" s="15">
        <v>0</v>
      </c>
      <c r="DA72" s="15">
        <v>0</v>
      </c>
      <c r="DB72" s="15">
        <v>0</v>
      </c>
      <c r="DC72" s="18" t="str">
        <f t="shared" si="47"/>
        <v/>
      </c>
      <c r="DD72" s="13">
        <v>0</v>
      </c>
      <c r="DE72" s="13">
        <v>0</v>
      </c>
      <c r="DF72" s="13">
        <v>0</v>
      </c>
      <c r="DG72" s="14" t="str">
        <f t="shared" si="48"/>
        <v/>
      </c>
      <c r="DH72" s="15">
        <v>0</v>
      </c>
      <c r="DI72" s="15">
        <v>0</v>
      </c>
      <c r="DJ72" s="15">
        <v>0</v>
      </c>
      <c r="DK72" s="18" t="str">
        <f t="shared" si="49"/>
        <v/>
      </c>
      <c r="DL72" s="13">
        <v>0</v>
      </c>
      <c r="DM72" s="13">
        <v>0</v>
      </c>
      <c r="DN72" s="13">
        <v>0</v>
      </c>
      <c r="DO72" s="18" t="str">
        <f t="shared" si="50"/>
        <v/>
      </c>
      <c r="DP72" s="19"/>
      <c r="DQ72" s="7"/>
      <c r="DR72" s="19"/>
      <c r="DS72" s="7" t="str">
        <f t="shared" si="51"/>
        <v/>
      </c>
      <c r="DT72" s="70"/>
      <c r="DU72" s="70"/>
      <c r="DV72" s="70"/>
      <c r="DW72" s="70"/>
      <c r="DX72" s="70"/>
      <c r="DY72" s="71"/>
      <c r="DZ72" s="70"/>
      <c r="EA72" s="70"/>
    </row>
    <row r="73" spans="1:131" x14ac:dyDescent="0.35">
      <c r="A73" s="16">
        <v>2022</v>
      </c>
      <c r="B73" s="16" t="s">
        <v>1</v>
      </c>
      <c r="C73" s="16" t="s">
        <v>7</v>
      </c>
      <c r="D73" s="16"/>
      <c r="E73" s="16" t="s">
        <v>4</v>
      </c>
      <c r="F73" s="16" t="s">
        <v>876</v>
      </c>
      <c r="G73" s="16"/>
      <c r="H73" s="16">
        <v>10208787</v>
      </c>
      <c r="I73" s="70" t="s">
        <v>384</v>
      </c>
      <c r="J73" s="70"/>
      <c r="K73" s="70" t="s">
        <v>382</v>
      </c>
      <c r="L73" s="16" t="s">
        <v>92</v>
      </c>
      <c r="M73" s="16" t="s">
        <v>17</v>
      </c>
      <c r="N73" s="70" t="s">
        <v>40</v>
      </c>
      <c r="O73" s="16" t="s">
        <v>16</v>
      </c>
      <c r="P73" s="16" t="s">
        <v>25</v>
      </c>
      <c r="Q73" s="16"/>
      <c r="R73" s="16" t="s">
        <v>28</v>
      </c>
      <c r="S73" s="16" t="s">
        <v>36</v>
      </c>
      <c r="T73" s="16" t="s">
        <v>95</v>
      </c>
      <c r="U73" s="71">
        <v>44550</v>
      </c>
      <c r="V73" s="70"/>
      <c r="W73" s="73">
        <v>213279.68669999999</v>
      </c>
      <c r="X73" s="73">
        <v>0</v>
      </c>
      <c r="Y73" s="70" t="s">
        <v>385</v>
      </c>
      <c r="Z73" s="16" t="s">
        <v>28</v>
      </c>
      <c r="AA73" s="70"/>
      <c r="AB73" s="70"/>
      <c r="AC73" s="70" t="s">
        <v>93</v>
      </c>
      <c r="AD73" s="72"/>
      <c r="AE73" s="16">
        <v>2021</v>
      </c>
      <c r="AF73" s="16"/>
      <c r="AG73" s="70" t="s">
        <v>804</v>
      </c>
      <c r="AH73" s="74"/>
      <c r="AI73" s="16" t="s">
        <v>27</v>
      </c>
      <c r="AJ73" s="70" t="s">
        <v>94</v>
      </c>
      <c r="AK73" s="72"/>
      <c r="AL73" s="28" t="s">
        <v>36</v>
      </c>
      <c r="AM73" s="32" t="s">
        <v>620</v>
      </c>
      <c r="AN73" s="26">
        <f t="shared" si="26"/>
        <v>0</v>
      </c>
      <c r="AO73" s="26">
        <f t="shared" si="27"/>
        <v>0</v>
      </c>
      <c r="AP73" s="9">
        <v>1.6791137216817662</v>
      </c>
      <c r="AQ73" s="8"/>
      <c r="AR73" s="10">
        <f t="shared" si="28"/>
        <v>0</v>
      </c>
      <c r="AS73" s="10">
        <f t="shared" si="29"/>
        <v>0</v>
      </c>
      <c r="AT73" s="11">
        <v>1244.4807186752207</v>
      </c>
      <c r="AU73" s="11">
        <v>1286.6030981687027</v>
      </c>
      <c r="AV73" s="11">
        <v>754</v>
      </c>
      <c r="AW73" s="5">
        <f t="shared" si="30"/>
        <v>0.58603931629980699</v>
      </c>
      <c r="AX73" s="5" t="str">
        <f t="shared" si="31"/>
        <v>YES</v>
      </c>
      <c r="AY73" s="25">
        <f t="shared" si="32"/>
        <v>-490.48071867522071</v>
      </c>
      <c r="AZ73" s="5"/>
      <c r="BA73" s="12">
        <v>0</v>
      </c>
      <c r="BB73" s="12">
        <f t="shared" si="33"/>
        <v>213.27968669999998</v>
      </c>
      <c r="BC73" s="6" t="str">
        <f t="shared" si="34"/>
        <v>check!</v>
      </c>
      <c r="BD73" s="12">
        <v>0</v>
      </c>
      <c r="BE73" s="12">
        <v>0</v>
      </c>
      <c r="BF73" s="6" t="str">
        <f t="shared" si="35"/>
        <v>no capex</v>
      </c>
      <c r="BG73" s="31"/>
      <c r="BH73" s="13">
        <v>8875.4036599999999</v>
      </c>
      <c r="BI73" s="13">
        <v>9179.6822919999995</v>
      </c>
      <c r="BJ73" s="13">
        <v>1413</v>
      </c>
      <c r="BK73" s="14">
        <f t="shared" si="36"/>
        <v>0.1539268958394579</v>
      </c>
      <c r="BL73" s="15">
        <v>1026.4990400000002</v>
      </c>
      <c r="BM73" s="15">
        <v>1067.5590016000001</v>
      </c>
      <c r="BN73" s="15">
        <v>150</v>
      </c>
      <c r="BO73" s="17">
        <f t="shared" si="37"/>
        <v>0.14050745652014368</v>
      </c>
      <c r="BP73" s="13">
        <v>75.851787931678928</v>
      </c>
      <c r="BQ73" s="13">
        <v>78.2938283612134</v>
      </c>
      <c r="BR73" s="13">
        <v>3</v>
      </c>
      <c r="BS73" s="14">
        <f t="shared" si="38"/>
        <v>3.8317196422677342E-2</v>
      </c>
      <c r="BT73" s="15">
        <v>25.44173</v>
      </c>
      <c r="BU73" s="15">
        <v>26.210070246000001</v>
      </c>
      <c r="BV73" s="15">
        <v>89</v>
      </c>
      <c r="BW73" s="17">
        <f t="shared" si="39"/>
        <v>3.3956414143370166</v>
      </c>
      <c r="BX73" s="13">
        <v>0</v>
      </c>
      <c r="BY73" s="13">
        <v>0</v>
      </c>
      <c r="BZ73" s="13">
        <v>0</v>
      </c>
      <c r="CA73" s="14" t="str">
        <f t="shared" si="40"/>
        <v/>
      </c>
      <c r="CB73" s="15">
        <v>75.851787931678928</v>
      </c>
      <c r="CC73" s="15">
        <v>78.2938283612134</v>
      </c>
      <c r="CD73" s="15">
        <v>3</v>
      </c>
      <c r="CE73" s="17">
        <f t="shared" si="41"/>
        <v>3.8317196422677342E-2</v>
      </c>
      <c r="CF73" s="13">
        <v>526.54900000000009</v>
      </c>
      <c r="CG73" s="13">
        <v>542.45077980000008</v>
      </c>
      <c r="CH73" s="13">
        <v>1752</v>
      </c>
      <c r="CI73" s="14">
        <f t="shared" si="42"/>
        <v>3.2297861211407182</v>
      </c>
      <c r="CJ73" s="15">
        <v>1727.6960525465829</v>
      </c>
      <c r="CK73" s="15">
        <v>1784.7669329348569</v>
      </c>
      <c r="CL73" s="15">
        <v>1613</v>
      </c>
      <c r="CM73" s="18">
        <f t="shared" si="43"/>
        <v>0.90375946026050324</v>
      </c>
      <c r="CN73" s="13">
        <v>-641.63995254371434</v>
      </c>
      <c r="CO73" s="13">
        <v>-663.56263440789178</v>
      </c>
      <c r="CP73" s="13">
        <v>-1670</v>
      </c>
      <c r="CQ73" s="18">
        <f t="shared" si="44"/>
        <v>0</v>
      </c>
      <c r="CR73" s="15">
        <v>83.956157948763163</v>
      </c>
      <c r="CS73" s="15">
        <v>83.956157948763163</v>
      </c>
      <c r="CT73" s="15">
        <v>9</v>
      </c>
      <c r="CU73" s="18">
        <f t="shared" si="45"/>
        <v>0.10719880732861224</v>
      </c>
      <c r="CV73" s="13">
        <v>1161.9078879345475</v>
      </c>
      <c r="CW73" s="13">
        <v>1199.4981268881784</v>
      </c>
      <c r="CX73" s="13">
        <v>1272</v>
      </c>
      <c r="CY73" s="14">
        <f t="shared" si="46"/>
        <v>1.0604435067355302</v>
      </c>
      <c r="CZ73" s="15">
        <v>-76.300258443492723</v>
      </c>
      <c r="DA73" s="15">
        <v>-77.65390119387051</v>
      </c>
      <c r="DB73" s="15">
        <v>-55</v>
      </c>
      <c r="DC73" s="18">
        <f t="shared" si="47"/>
        <v>1.2917290805173181</v>
      </c>
      <c r="DD73" s="13">
        <v>0</v>
      </c>
      <c r="DE73" s="13">
        <v>0</v>
      </c>
      <c r="DF73" s="13">
        <v>0</v>
      </c>
      <c r="DG73" s="14" t="str">
        <f t="shared" si="48"/>
        <v/>
      </c>
      <c r="DH73" s="15">
        <v>158.87308918416605</v>
      </c>
      <c r="DI73" s="15">
        <v>164.75887247439479</v>
      </c>
      <c r="DJ73" s="15">
        <v>20</v>
      </c>
      <c r="DK73" s="18">
        <f t="shared" si="49"/>
        <v>0.12138951729660692</v>
      </c>
      <c r="DL73" s="13">
        <v>0</v>
      </c>
      <c r="DM73" s="13">
        <v>0</v>
      </c>
      <c r="DN73" s="13">
        <v>10</v>
      </c>
      <c r="DO73" s="18" t="str">
        <f t="shared" si="50"/>
        <v/>
      </c>
      <c r="DP73" s="19"/>
      <c r="DQ73" s="7" t="e">
        <f>IF(AND(BB73/BA73&gt;1.05, ((BB73-BA73)/VLOOKUP(E73,#REF!,2,0))&gt;10),"YES","")</f>
        <v>#DIV/0!</v>
      </c>
      <c r="DR73" s="19"/>
      <c r="DS73" s="7" t="str">
        <f t="shared" si="51"/>
        <v>YES</v>
      </c>
      <c r="DT73" s="70"/>
      <c r="DU73" s="70"/>
      <c r="DV73" s="70"/>
      <c r="DW73" s="70"/>
      <c r="DX73" s="70"/>
      <c r="DY73" s="71"/>
      <c r="DZ73" s="70"/>
      <c r="EA73" s="70"/>
    </row>
    <row r="74" spans="1:131" x14ac:dyDescent="0.35">
      <c r="A74" s="16">
        <v>2022</v>
      </c>
      <c r="B74" s="16" t="s">
        <v>2</v>
      </c>
      <c r="C74" s="16" t="s">
        <v>7</v>
      </c>
      <c r="D74" s="16"/>
      <c r="E74" s="16" t="s">
        <v>4</v>
      </c>
      <c r="F74" s="16" t="s">
        <v>876</v>
      </c>
      <c r="G74" s="16"/>
      <c r="H74" s="16">
        <v>10208802</v>
      </c>
      <c r="I74" s="70" t="s">
        <v>177</v>
      </c>
      <c r="J74" s="70"/>
      <c r="K74" s="70" t="s">
        <v>174</v>
      </c>
      <c r="L74" s="16" t="s">
        <v>92</v>
      </c>
      <c r="M74" s="16" t="s">
        <v>13</v>
      </c>
      <c r="N74" s="70" t="s">
        <v>15</v>
      </c>
      <c r="O74" s="16" t="s">
        <v>16</v>
      </c>
      <c r="P74" s="16" t="s">
        <v>31</v>
      </c>
      <c r="Q74" s="16" t="s">
        <v>42</v>
      </c>
      <c r="R74" s="16" t="s">
        <v>27</v>
      </c>
      <c r="S74" s="16" t="s">
        <v>174</v>
      </c>
      <c r="T74" s="16" t="s">
        <v>95</v>
      </c>
      <c r="U74" s="71">
        <v>43887</v>
      </c>
      <c r="V74" s="70"/>
      <c r="W74" s="73">
        <v>55753.904755290554</v>
      </c>
      <c r="X74" s="73">
        <v>0</v>
      </c>
      <c r="Y74" s="70" t="s">
        <v>147</v>
      </c>
      <c r="Z74" s="16" t="s">
        <v>27</v>
      </c>
      <c r="AA74" s="70" t="s">
        <v>27</v>
      </c>
      <c r="AB74" s="70"/>
      <c r="AC74" s="70"/>
      <c r="AD74" s="72"/>
      <c r="AE74" s="16">
        <v>2020</v>
      </c>
      <c r="AF74" s="16"/>
      <c r="AG74" s="70" t="s">
        <v>803</v>
      </c>
      <c r="AH74" s="74"/>
      <c r="AI74" s="16" t="s">
        <v>28</v>
      </c>
      <c r="AJ74" s="70" t="s">
        <v>175</v>
      </c>
      <c r="AK74" s="72"/>
      <c r="AL74" s="28">
        <v>0</v>
      </c>
      <c r="AM74" s="32" t="s">
        <v>620</v>
      </c>
      <c r="AN74" s="26">
        <f t="shared" si="26"/>
        <v>0</v>
      </c>
      <c r="AO74" s="26">
        <f t="shared" si="27"/>
        <v>0</v>
      </c>
      <c r="AP74" s="9">
        <v>0</v>
      </c>
      <c r="AQ74" s="8" t="s">
        <v>620</v>
      </c>
      <c r="AR74" s="10">
        <f t="shared" si="28"/>
        <v>0</v>
      </c>
      <c r="AS74" s="10">
        <f t="shared" si="29"/>
        <v>0</v>
      </c>
      <c r="AT74" s="11">
        <v>0</v>
      </c>
      <c r="AU74" s="11">
        <v>0</v>
      </c>
      <c r="AV74" s="11">
        <v>0</v>
      </c>
      <c r="AW74" s="5" t="str">
        <f t="shared" si="30"/>
        <v/>
      </c>
      <c r="AX74" s="5" t="str">
        <f t="shared" si="31"/>
        <v/>
      </c>
      <c r="AY74" s="25">
        <f t="shared" si="32"/>
        <v>0</v>
      </c>
      <c r="AZ74" s="5">
        <v>0.83972865498933735</v>
      </c>
      <c r="BA74" s="12">
        <v>0</v>
      </c>
      <c r="BB74" s="12">
        <f t="shared" si="33"/>
        <v>55.753904755290556</v>
      </c>
      <c r="BC74" s="6" t="str">
        <f t="shared" si="34"/>
        <v>check!</v>
      </c>
      <c r="BD74" s="12">
        <v>0</v>
      </c>
      <c r="BE74" s="12">
        <v>0</v>
      </c>
      <c r="BF74" s="6" t="str">
        <f t="shared" si="35"/>
        <v>no capex</v>
      </c>
      <c r="BG74" s="31"/>
      <c r="BH74" s="35">
        <v>0</v>
      </c>
      <c r="BI74" s="35">
        <v>0</v>
      </c>
      <c r="BJ74" s="13">
        <v>0</v>
      </c>
      <c r="BK74" s="14" t="str">
        <f t="shared" si="36"/>
        <v/>
      </c>
      <c r="BL74" s="15">
        <v>0</v>
      </c>
      <c r="BM74" s="15">
        <v>0</v>
      </c>
      <c r="BN74" s="15">
        <v>0</v>
      </c>
      <c r="BO74" s="17" t="str">
        <f t="shared" si="37"/>
        <v/>
      </c>
      <c r="BP74" s="13">
        <v>0</v>
      </c>
      <c r="BQ74" s="13">
        <v>0</v>
      </c>
      <c r="BR74" s="13">
        <v>0</v>
      </c>
      <c r="BS74" s="14" t="str">
        <f t="shared" si="38"/>
        <v/>
      </c>
      <c r="BT74" s="15">
        <v>0</v>
      </c>
      <c r="BU74" s="15">
        <v>0</v>
      </c>
      <c r="BV74" s="15">
        <v>0</v>
      </c>
      <c r="BW74" s="17" t="str">
        <f t="shared" si="39"/>
        <v/>
      </c>
      <c r="BX74" s="13">
        <v>0</v>
      </c>
      <c r="BY74" s="13">
        <v>0</v>
      </c>
      <c r="BZ74" s="13">
        <v>0</v>
      </c>
      <c r="CA74" s="14" t="str">
        <f t="shared" si="40"/>
        <v/>
      </c>
      <c r="CB74" s="15">
        <v>0</v>
      </c>
      <c r="CC74" s="15">
        <v>0</v>
      </c>
      <c r="CD74" s="15">
        <v>0</v>
      </c>
      <c r="CE74" s="17" t="str">
        <f t="shared" si="41"/>
        <v/>
      </c>
      <c r="CF74" s="13">
        <v>0</v>
      </c>
      <c r="CG74" s="13">
        <v>0</v>
      </c>
      <c r="CH74" s="13">
        <v>0</v>
      </c>
      <c r="CI74" s="14" t="str">
        <f t="shared" si="42"/>
        <v/>
      </c>
      <c r="CJ74" s="15">
        <v>0</v>
      </c>
      <c r="CK74" s="15">
        <v>0</v>
      </c>
      <c r="CL74" s="15">
        <v>0</v>
      </c>
      <c r="CM74" s="18" t="str">
        <f t="shared" si="43"/>
        <v/>
      </c>
      <c r="CN74" s="13">
        <v>0</v>
      </c>
      <c r="CO74" s="13">
        <v>0</v>
      </c>
      <c r="CP74" s="13">
        <v>0</v>
      </c>
      <c r="CQ74" s="18" t="str">
        <f t="shared" si="44"/>
        <v/>
      </c>
      <c r="CR74" s="15">
        <v>0</v>
      </c>
      <c r="CS74" s="15">
        <v>0</v>
      </c>
      <c r="CT74" s="15">
        <v>0</v>
      </c>
      <c r="CU74" s="18" t="str">
        <f t="shared" si="45"/>
        <v/>
      </c>
      <c r="CV74" s="13">
        <v>0</v>
      </c>
      <c r="CW74" s="13">
        <v>0</v>
      </c>
      <c r="CX74" s="13">
        <v>0</v>
      </c>
      <c r="CY74" s="14" t="str">
        <f t="shared" si="46"/>
        <v/>
      </c>
      <c r="CZ74" s="15">
        <v>0</v>
      </c>
      <c r="DA74" s="15">
        <v>0</v>
      </c>
      <c r="DB74" s="15">
        <v>0</v>
      </c>
      <c r="DC74" s="18" t="str">
        <f t="shared" si="47"/>
        <v/>
      </c>
      <c r="DD74" s="13">
        <v>0</v>
      </c>
      <c r="DE74" s="13">
        <v>0</v>
      </c>
      <c r="DF74" s="13">
        <v>0</v>
      </c>
      <c r="DG74" s="14" t="str">
        <f t="shared" si="48"/>
        <v/>
      </c>
      <c r="DH74" s="15">
        <v>0</v>
      </c>
      <c r="DI74" s="15">
        <v>0</v>
      </c>
      <c r="DJ74" s="15">
        <v>0</v>
      </c>
      <c r="DK74" s="18" t="str">
        <f t="shared" si="49"/>
        <v/>
      </c>
      <c r="DL74" s="13">
        <v>0</v>
      </c>
      <c r="DM74" s="13">
        <v>0</v>
      </c>
      <c r="DN74" s="13">
        <v>0</v>
      </c>
      <c r="DO74" s="18" t="str">
        <f t="shared" si="50"/>
        <v/>
      </c>
      <c r="DP74" s="19"/>
      <c r="DQ74" s="7"/>
      <c r="DR74" s="19"/>
      <c r="DS74" s="7" t="str">
        <f t="shared" si="51"/>
        <v/>
      </c>
      <c r="DT74" s="70"/>
      <c r="DU74" s="70"/>
      <c r="DV74" s="70"/>
      <c r="DW74" s="70"/>
      <c r="DX74" s="70"/>
      <c r="DY74" s="71"/>
      <c r="DZ74" s="70"/>
      <c r="EA74" s="70"/>
    </row>
    <row r="75" spans="1:131" x14ac:dyDescent="0.35">
      <c r="A75" s="16">
        <v>2022</v>
      </c>
      <c r="B75" s="16" t="s">
        <v>2</v>
      </c>
      <c r="C75" s="16" t="s">
        <v>7</v>
      </c>
      <c r="D75" s="16"/>
      <c r="E75" s="16" t="s">
        <v>4</v>
      </c>
      <c r="F75" s="16" t="s">
        <v>876</v>
      </c>
      <c r="G75" s="16"/>
      <c r="H75" s="16">
        <v>10208802</v>
      </c>
      <c r="I75" s="70" t="s">
        <v>177</v>
      </c>
      <c r="J75" s="70"/>
      <c r="K75" s="70" t="s">
        <v>196</v>
      </c>
      <c r="L75" s="16" t="s">
        <v>92</v>
      </c>
      <c r="M75" s="16" t="s">
        <v>17</v>
      </c>
      <c r="N75" s="70" t="s">
        <v>18</v>
      </c>
      <c r="O75" s="16" t="s">
        <v>16</v>
      </c>
      <c r="P75" s="16" t="s">
        <v>25</v>
      </c>
      <c r="Q75" s="16"/>
      <c r="R75" s="16" t="s">
        <v>27</v>
      </c>
      <c r="S75" s="16" t="s">
        <v>196</v>
      </c>
      <c r="T75" s="16" t="s">
        <v>95</v>
      </c>
      <c r="U75" s="71">
        <v>43830</v>
      </c>
      <c r="V75" s="70"/>
      <c r="W75" s="73">
        <v>221357.75999999998</v>
      </c>
      <c r="X75" s="73">
        <v>0</v>
      </c>
      <c r="Y75" s="70" t="s">
        <v>147</v>
      </c>
      <c r="Z75" s="16" t="s">
        <v>27</v>
      </c>
      <c r="AA75" s="70" t="s">
        <v>27</v>
      </c>
      <c r="AB75" s="70"/>
      <c r="AC75" s="70"/>
      <c r="AD75" s="72"/>
      <c r="AE75" s="16">
        <v>2019</v>
      </c>
      <c r="AF75" s="16"/>
      <c r="AG75" s="70" t="s">
        <v>802</v>
      </c>
      <c r="AH75" s="74"/>
      <c r="AI75" s="16" t="s">
        <v>28</v>
      </c>
      <c r="AJ75" s="70" t="s">
        <v>182</v>
      </c>
      <c r="AK75" s="72"/>
      <c r="AL75" s="28">
        <v>0</v>
      </c>
      <c r="AM75" s="32" t="s">
        <v>620</v>
      </c>
      <c r="AN75" s="26">
        <f t="shared" si="26"/>
        <v>0</v>
      </c>
      <c r="AO75" s="26">
        <f t="shared" si="27"/>
        <v>0</v>
      </c>
      <c r="AP75" s="9">
        <v>0</v>
      </c>
      <c r="AQ75" s="8" t="s">
        <v>620</v>
      </c>
      <c r="AR75" s="10">
        <f t="shared" si="28"/>
        <v>0</v>
      </c>
      <c r="AS75" s="10">
        <f t="shared" si="29"/>
        <v>0</v>
      </c>
      <c r="AT75" s="11">
        <v>0</v>
      </c>
      <c r="AU75" s="11">
        <v>0</v>
      </c>
      <c r="AV75" s="11">
        <v>0</v>
      </c>
      <c r="AW75" s="5" t="str">
        <f t="shared" si="30"/>
        <v/>
      </c>
      <c r="AX75" s="5" t="str">
        <f t="shared" si="31"/>
        <v/>
      </c>
      <c r="AY75" s="25">
        <f t="shared" si="32"/>
        <v>0</v>
      </c>
      <c r="AZ75" s="5">
        <v>0.73177664717664126</v>
      </c>
      <c r="BA75" s="12">
        <v>0</v>
      </c>
      <c r="BB75" s="12">
        <f t="shared" si="33"/>
        <v>221.35775999999998</v>
      </c>
      <c r="BC75" s="6" t="str">
        <f t="shared" si="34"/>
        <v>check!</v>
      </c>
      <c r="BD75" s="12">
        <v>0</v>
      </c>
      <c r="BE75" s="12">
        <v>0</v>
      </c>
      <c r="BF75" s="6" t="str">
        <f t="shared" si="35"/>
        <v>no capex</v>
      </c>
      <c r="BG75" s="31"/>
      <c r="BH75" s="13">
        <v>0</v>
      </c>
      <c r="BI75" s="13">
        <v>0</v>
      </c>
      <c r="BJ75" s="13">
        <v>0</v>
      </c>
      <c r="BK75" s="14" t="str">
        <f t="shared" si="36"/>
        <v/>
      </c>
      <c r="BL75" s="15">
        <v>0</v>
      </c>
      <c r="BM75" s="15">
        <v>0</v>
      </c>
      <c r="BN75" s="15">
        <v>0</v>
      </c>
      <c r="BO75" s="17" t="str">
        <f t="shared" si="37"/>
        <v/>
      </c>
      <c r="BP75" s="13">
        <v>0</v>
      </c>
      <c r="BQ75" s="13">
        <v>0</v>
      </c>
      <c r="BR75" s="13">
        <v>0</v>
      </c>
      <c r="BS75" s="14" t="str">
        <f t="shared" si="38"/>
        <v/>
      </c>
      <c r="BT75" s="15">
        <v>0</v>
      </c>
      <c r="BU75" s="15">
        <v>0</v>
      </c>
      <c r="BV75" s="15">
        <v>0</v>
      </c>
      <c r="BW75" s="17" t="str">
        <f t="shared" si="39"/>
        <v/>
      </c>
      <c r="BX75" s="13">
        <v>0</v>
      </c>
      <c r="BY75" s="13">
        <v>0</v>
      </c>
      <c r="BZ75" s="13">
        <v>0</v>
      </c>
      <c r="CA75" s="14" t="str">
        <f t="shared" si="40"/>
        <v/>
      </c>
      <c r="CB75" s="15">
        <v>0</v>
      </c>
      <c r="CC75" s="15">
        <v>0</v>
      </c>
      <c r="CD75" s="15">
        <v>0</v>
      </c>
      <c r="CE75" s="17" t="str">
        <f t="shared" si="41"/>
        <v/>
      </c>
      <c r="CF75" s="13">
        <v>0</v>
      </c>
      <c r="CG75" s="13">
        <v>0</v>
      </c>
      <c r="CH75" s="13">
        <v>0</v>
      </c>
      <c r="CI75" s="14" t="str">
        <f t="shared" si="42"/>
        <v/>
      </c>
      <c r="CJ75" s="15">
        <v>0</v>
      </c>
      <c r="CK75" s="15">
        <v>0</v>
      </c>
      <c r="CL75" s="15">
        <v>0</v>
      </c>
      <c r="CM75" s="18" t="str">
        <f t="shared" si="43"/>
        <v/>
      </c>
      <c r="CN75" s="13">
        <v>0</v>
      </c>
      <c r="CO75" s="13">
        <v>0</v>
      </c>
      <c r="CP75" s="13">
        <v>0</v>
      </c>
      <c r="CQ75" s="18" t="str">
        <f t="shared" si="44"/>
        <v/>
      </c>
      <c r="CR75" s="15">
        <v>0</v>
      </c>
      <c r="CS75" s="15">
        <v>0</v>
      </c>
      <c r="CT75" s="15">
        <v>0</v>
      </c>
      <c r="CU75" s="18" t="str">
        <f t="shared" si="45"/>
        <v/>
      </c>
      <c r="CV75" s="13">
        <v>0</v>
      </c>
      <c r="CW75" s="13">
        <v>0</v>
      </c>
      <c r="CX75" s="13">
        <v>0</v>
      </c>
      <c r="CY75" s="14" t="str">
        <f t="shared" si="46"/>
        <v/>
      </c>
      <c r="CZ75" s="15">
        <v>0</v>
      </c>
      <c r="DA75" s="15">
        <v>0</v>
      </c>
      <c r="DB75" s="15">
        <v>0</v>
      </c>
      <c r="DC75" s="18" t="str">
        <f t="shared" si="47"/>
        <v/>
      </c>
      <c r="DD75" s="13">
        <v>0</v>
      </c>
      <c r="DE75" s="13">
        <v>0</v>
      </c>
      <c r="DF75" s="13">
        <v>0</v>
      </c>
      <c r="DG75" s="14" t="str">
        <f t="shared" si="48"/>
        <v/>
      </c>
      <c r="DH75" s="15">
        <v>0</v>
      </c>
      <c r="DI75" s="15">
        <v>0</v>
      </c>
      <c r="DJ75" s="15">
        <v>0</v>
      </c>
      <c r="DK75" s="18" t="str">
        <f t="shared" si="49"/>
        <v/>
      </c>
      <c r="DL75" s="13">
        <v>0</v>
      </c>
      <c r="DM75" s="13">
        <v>0</v>
      </c>
      <c r="DN75" s="13">
        <v>0</v>
      </c>
      <c r="DO75" s="18" t="str">
        <f t="shared" si="50"/>
        <v/>
      </c>
      <c r="DP75" s="19"/>
      <c r="DQ75" s="7"/>
      <c r="DR75" s="19"/>
      <c r="DS75" s="7" t="str">
        <f t="shared" si="51"/>
        <v/>
      </c>
      <c r="DT75" s="70"/>
      <c r="DU75" s="70"/>
      <c r="DV75" s="70"/>
      <c r="DW75" s="70"/>
      <c r="DX75" s="70"/>
      <c r="DY75" s="71"/>
      <c r="DZ75" s="70"/>
      <c r="EA75" s="70"/>
    </row>
    <row r="76" spans="1:131" x14ac:dyDescent="0.35">
      <c r="A76" s="16">
        <v>2022</v>
      </c>
      <c r="B76" s="16" t="s">
        <v>2</v>
      </c>
      <c r="C76" s="16" t="s">
        <v>7</v>
      </c>
      <c r="D76" s="16"/>
      <c r="E76" s="16" t="s">
        <v>4</v>
      </c>
      <c r="F76" s="16" t="s">
        <v>876</v>
      </c>
      <c r="G76" s="16"/>
      <c r="H76" s="16">
        <v>10208820</v>
      </c>
      <c r="I76" s="70" t="s">
        <v>204</v>
      </c>
      <c r="J76" s="70"/>
      <c r="K76" s="70" t="s">
        <v>196</v>
      </c>
      <c r="L76" s="16" t="s">
        <v>92</v>
      </c>
      <c r="M76" s="16" t="s">
        <v>17</v>
      </c>
      <c r="N76" s="70" t="s">
        <v>18</v>
      </c>
      <c r="O76" s="16" t="s">
        <v>16</v>
      </c>
      <c r="P76" s="16" t="s">
        <v>25</v>
      </c>
      <c r="Q76" s="16"/>
      <c r="R76" s="16" t="s">
        <v>27</v>
      </c>
      <c r="S76" s="16" t="s">
        <v>196</v>
      </c>
      <c r="T76" s="16" t="s">
        <v>95</v>
      </c>
      <c r="U76" s="71">
        <v>43830</v>
      </c>
      <c r="V76" s="70"/>
      <c r="W76" s="73">
        <v>210541.06999999998</v>
      </c>
      <c r="X76" s="73">
        <v>0</v>
      </c>
      <c r="Y76" s="70" t="s">
        <v>147</v>
      </c>
      <c r="Z76" s="16" t="s">
        <v>27</v>
      </c>
      <c r="AA76" s="70" t="s">
        <v>27</v>
      </c>
      <c r="AB76" s="70"/>
      <c r="AC76" s="70"/>
      <c r="AD76" s="72"/>
      <c r="AE76" s="16">
        <v>2019</v>
      </c>
      <c r="AF76" s="16"/>
      <c r="AG76" s="70" t="s">
        <v>801</v>
      </c>
      <c r="AH76" s="74"/>
      <c r="AI76" s="16" t="s">
        <v>28</v>
      </c>
      <c r="AJ76" s="70" t="s">
        <v>182</v>
      </c>
      <c r="AK76" s="72"/>
      <c r="AL76" s="28">
        <v>0</v>
      </c>
      <c r="AM76" s="32" t="s">
        <v>620</v>
      </c>
      <c r="AN76" s="26">
        <f t="shared" si="26"/>
        <v>0</v>
      </c>
      <c r="AO76" s="26">
        <f t="shared" si="27"/>
        <v>0</v>
      </c>
      <c r="AP76" s="9">
        <v>0</v>
      </c>
      <c r="AQ76" s="8" t="s">
        <v>620</v>
      </c>
      <c r="AR76" s="10">
        <f t="shared" si="28"/>
        <v>0</v>
      </c>
      <c r="AS76" s="10">
        <f t="shared" si="29"/>
        <v>0</v>
      </c>
      <c r="AT76" s="11">
        <v>0</v>
      </c>
      <c r="AU76" s="11">
        <v>0</v>
      </c>
      <c r="AV76" s="11">
        <v>0</v>
      </c>
      <c r="AW76" s="5" t="str">
        <f t="shared" si="30"/>
        <v/>
      </c>
      <c r="AX76" s="5" t="str">
        <f t="shared" si="31"/>
        <v/>
      </c>
      <c r="AY76" s="25">
        <f t="shared" si="32"/>
        <v>0</v>
      </c>
      <c r="AZ76" s="5">
        <v>0.73183602401505399</v>
      </c>
      <c r="BA76" s="12">
        <v>0</v>
      </c>
      <c r="BB76" s="12">
        <f t="shared" si="33"/>
        <v>210.54106999999999</v>
      </c>
      <c r="BC76" s="6" t="str">
        <f t="shared" si="34"/>
        <v>check!</v>
      </c>
      <c r="BD76" s="12">
        <v>0</v>
      </c>
      <c r="BE76" s="12">
        <v>0</v>
      </c>
      <c r="BF76" s="6" t="str">
        <f t="shared" si="35"/>
        <v>no capex</v>
      </c>
      <c r="BG76" s="31"/>
      <c r="BH76" s="13">
        <v>0</v>
      </c>
      <c r="BI76" s="13">
        <v>0</v>
      </c>
      <c r="BJ76" s="13">
        <v>0</v>
      </c>
      <c r="BK76" s="14" t="str">
        <f t="shared" si="36"/>
        <v/>
      </c>
      <c r="BL76" s="15">
        <v>0</v>
      </c>
      <c r="BM76" s="15">
        <v>0</v>
      </c>
      <c r="BN76" s="15">
        <v>0</v>
      </c>
      <c r="BO76" s="17" t="str">
        <f t="shared" si="37"/>
        <v/>
      </c>
      <c r="BP76" s="13">
        <v>0</v>
      </c>
      <c r="BQ76" s="13">
        <v>0</v>
      </c>
      <c r="BR76" s="13">
        <v>0</v>
      </c>
      <c r="BS76" s="14" t="str">
        <f t="shared" si="38"/>
        <v/>
      </c>
      <c r="BT76" s="15">
        <v>0</v>
      </c>
      <c r="BU76" s="15">
        <v>0</v>
      </c>
      <c r="BV76" s="15">
        <v>0</v>
      </c>
      <c r="BW76" s="17" t="str">
        <f t="shared" si="39"/>
        <v/>
      </c>
      <c r="BX76" s="13">
        <v>0</v>
      </c>
      <c r="BY76" s="13">
        <v>0</v>
      </c>
      <c r="BZ76" s="13">
        <v>0</v>
      </c>
      <c r="CA76" s="14" t="str">
        <f t="shared" si="40"/>
        <v/>
      </c>
      <c r="CB76" s="15">
        <v>0</v>
      </c>
      <c r="CC76" s="15">
        <v>0</v>
      </c>
      <c r="CD76" s="15">
        <v>0</v>
      </c>
      <c r="CE76" s="17" t="str">
        <f t="shared" si="41"/>
        <v/>
      </c>
      <c r="CF76" s="13">
        <v>0</v>
      </c>
      <c r="CG76" s="13">
        <v>0</v>
      </c>
      <c r="CH76" s="13">
        <v>0</v>
      </c>
      <c r="CI76" s="14" t="str">
        <f t="shared" si="42"/>
        <v/>
      </c>
      <c r="CJ76" s="15">
        <v>0</v>
      </c>
      <c r="CK76" s="15">
        <v>0</v>
      </c>
      <c r="CL76" s="15">
        <v>0</v>
      </c>
      <c r="CM76" s="18" t="str">
        <f t="shared" si="43"/>
        <v/>
      </c>
      <c r="CN76" s="13">
        <v>0</v>
      </c>
      <c r="CO76" s="13">
        <v>0</v>
      </c>
      <c r="CP76" s="13">
        <v>0</v>
      </c>
      <c r="CQ76" s="18" t="str">
        <f t="shared" si="44"/>
        <v/>
      </c>
      <c r="CR76" s="15">
        <v>0</v>
      </c>
      <c r="CS76" s="15">
        <v>0</v>
      </c>
      <c r="CT76" s="15">
        <v>0</v>
      </c>
      <c r="CU76" s="18" t="str">
        <f t="shared" si="45"/>
        <v/>
      </c>
      <c r="CV76" s="13">
        <v>0</v>
      </c>
      <c r="CW76" s="13">
        <v>0</v>
      </c>
      <c r="CX76" s="13">
        <v>0</v>
      </c>
      <c r="CY76" s="14" t="str">
        <f t="shared" si="46"/>
        <v/>
      </c>
      <c r="CZ76" s="15">
        <v>0</v>
      </c>
      <c r="DA76" s="15">
        <v>0</v>
      </c>
      <c r="DB76" s="15">
        <v>0</v>
      </c>
      <c r="DC76" s="18" t="str">
        <f t="shared" si="47"/>
        <v/>
      </c>
      <c r="DD76" s="13">
        <v>0</v>
      </c>
      <c r="DE76" s="13">
        <v>0</v>
      </c>
      <c r="DF76" s="13">
        <v>0</v>
      </c>
      <c r="DG76" s="14" t="str">
        <f t="shared" si="48"/>
        <v/>
      </c>
      <c r="DH76" s="15">
        <v>0</v>
      </c>
      <c r="DI76" s="15">
        <v>0</v>
      </c>
      <c r="DJ76" s="15">
        <v>0</v>
      </c>
      <c r="DK76" s="18" t="str">
        <f t="shared" si="49"/>
        <v/>
      </c>
      <c r="DL76" s="13">
        <v>0</v>
      </c>
      <c r="DM76" s="13">
        <v>0</v>
      </c>
      <c r="DN76" s="13">
        <v>0</v>
      </c>
      <c r="DO76" s="18" t="str">
        <f t="shared" si="50"/>
        <v/>
      </c>
      <c r="DP76" s="19"/>
      <c r="DQ76" s="7"/>
      <c r="DR76" s="19"/>
      <c r="DS76" s="7" t="str">
        <f t="shared" si="51"/>
        <v/>
      </c>
      <c r="DT76" s="70"/>
      <c r="DU76" s="70"/>
      <c r="DV76" s="70"/>
      <c r="DW76" s="70"/>
      <c r="DX76" s="70"/>
      <c r="DY76" s="71"/>
      <c r="DZ76" s="70"/>
      <c r="EA76" s="70"/>
    </row>
    <row r="77" spans="1:131" x14ac:dyDescent="0.35">
      <c r="A77" s="16">
        <v>2022</v>
      </c>
      <c r="B77" s="16" t="s">
        <v>1</v>
      </c>
      <c r="C77" s="16" t="s">
        <v>7</v>
      </c>
      <c r="D77" s="16"/>
      <c r="E77" s="16" t="s">
        <v>4</v>
      </c>
      <c r="F77" s="16" t="s">
        <v>876</v>
      </c>
      <c r="G77" s="16"/>
      <c r="H77" s="16">
        <v>10208826</v>
      </c>
      <c r="I77" s="70" t="s">
        <v>301</v>
      </c>
      <c r="J77" s="70"/>
      <c r="K77" s="70" t="s">
        <v>150</v>
      </c>
      <c r="L77" s="16" t="s">
        <v>92</v>
      </c>
      <c r="M77" s="16" t="s">
        <v>13</v>
      </c>
      <c r="N77" s="70" t="s">
        <v>45</v>
      </c>
      <c r="O77" s="16" t="s">
        <v>16</v>
      </c>
      <c r="P77" s="16" t="s">
        <v>31</v>
      </c>
      <c r="Q77" s="16" t="s">
        <v>41</v>
      </c>
      <c r="R77" s="16" t="s">
        <v>27</v>
      </c>
      <c r="S77" s="16" t="s">
        <v>150</v>
      </c>
      <c r="T77" s="16" t="s">
        <v>95</v>
      </c>
      <c r="U77" s="71">
        <v>44060</v>
      </c>
      <c r="V77" s="70"/>
      <c r="W77" s="73">
        <v>183692.08950000009</v>
      </c>
      <c r="X77" s="73">
        <v>0</v>
      </c>
      <c r="Y77" s="70" t="s">
        <v>147</v>
      </c>
      <c r="Z77" s="16" t="s">
        <v>28</v>
      </c>
      <c r="AA77" s="70"/>
      <c r="AB77" s="70"/>
      <c r="AC77" s="70"/>
      <c r="AD77" s="72"/>
      <c r="AE77" s="16">
        <v>2020</v>
      </c>
      <c r="AF77" s="16"/>
      <c r="AG77" s="70" t="s">
        <v>800</v>
      </c>
      <c r="AH77" s="74"/>
      <c r="AI77" s="16" t="s">
        <v>28</v>
      </c>
      <c r="AJ77" s="70" t="s">
        <v>151</v>
      </c>
      <c r="AK77" s="72"/>
      <c r="AL77" s="28">
        <v>0</v>
      </c>
      <c r="AM77" s="32" t="s">
        <v>620</v>
      </c>
      <c r="AN77" s="26">
        <f t="shared" si="26"/>
        <v>0</v>
      </c>
      <c r="AO77" s="26">
        <f t="shared" si="27"/>
        <v>0</v>
      </c>
      <c r="AP77" s="9">
        <v>0</v>
      </c>
      <c r="AQ77" s="8" t="s">
        <v>620</v>
      </c>
      <c r="AR77" s="10">
        <f t="shared" si="28"/>
        <v>0</v>
      </c>
      <c r="AS77" s="10">
        <f t="shared" si="29"/>
        <v>0</v>
      </c>
      <c r="AT77" s="11">
        <v>0</v>
      </c>
      <c r="AU77" s="11">
        <v>0</v>
      </c>
      <c r="AV77" s="11">
        <v>0</v>
      </c>
      <c r="AW77" s="5" t="str">
        <f t="shared" si="30"/>
        <v/>
      </c>
      <c r="AX77" s="5" t="str">
        <f t="shared" si="31"/>
        <v/>
      </c>
      <c r="AY77" s="25">
        <f t="shared" si="32"/>
        <v>0</v>
      </c>
      <c r="AZ77" s="5"/>
      <c r="BA77" s="12">
        <v>0</v>
      </c>
      <c r="BB77" s="12">
        <f t="shared" si="33"/>
        <v>183.69208950000009</v>
      </c>
      <c r="BC77" s="6" t="str">
        <f t="shared" si="34"/>
        <v>check!</v>
      </c>
      <c r="BD77" s="12">
        <v>0</v>
      </c>
      <c r="BE77" s="12">
        <v>0</v>
      </c>
      <c r="BF77" s="6" t="str">
        <f t="shared" si="35"/>
        <v>no capex</v>
      </c>
      <c r="BG77" s="31"/>
      <c r="BH77" s="13">
        <v>0</v>
      </c>
      <c r="BI77" s="13">
        <v>0</v>
      </c>
      <c r="BJ77" s="13">
        <v>0</v>
      </c>
      <c r="BK77" s="14" t="str">
        <f t="shared" si="36"/>
        <v/>
      </c>
      <c r="BL77" s="15">
        <v>0</v>
      </c>
      <c r="BM77" s="15">
        <v>0</v>
      </c>
      <c r="BN77" s="15">
        <v>0</v>
      </c>
      <c r="BO77" s="17" t="str">
        <f t="shared" si="37"/>
        <v/>
      </c>
      <c r="BP77" s="13">
        <v>0</v>
      </c>
      <c r="BQ77" s="13">
        <v>0</v>
      </c>
      <c r="BR77" s="13">
        <v>0</v>
      </c>
      <c r="BS77" s="14" t="str">
        <f t="shared" si="38"/>
        <v/>
      </c>
      <c r="BT77" s="15">
        <v>0</v>
      </c>
      <c r="BU77" s="15">
        <v>0</v>
      </c>
      <c r="BV77" s="15">
        <v>0</v>
      </c>
      <c r="BW77" s="17" t="str">
        <f t="shared" si="39"/>
        <v/>
      </c>
      <c r="BX77" s="13">
        <v>0</v>
      </c>
      <c r="BY77" s="13">
        <v>0</v>
      </c>
      <c r="BZ77" s="13">
        <v>0</v>
      </c>
      <c r="CA77" s="14" t="str">
        <f t="shared" si="40"/>
        <v/>
      </c>
      <c r="CB77" s="15">
        <v>0</v>
      </c>
      <c r="CC77" s="15">
        <v>0</v>
      </c>
      <c r="CD77" s="15">
        <v>0</v>
      </c>
      <c r="CE77" s="17" t="str">
        <f t="shared" si="41"/>
        <v/>
      </c>
      <c r="CF77" s="13">
        <v>0</v>
      </c>
      <c r="CG77" s="13">
        <v>0</v>
      </c>
      <c r="CH77" s="13">
        <v>0</v>
      </c>
      <c r="CI77" s="14" t="str">
        <f t="shared" si="42"/>
        <v/>
      </c>
      <c r="CJ77" s="15">
        <v>0</v>
      </c>
      <c r="CK77" s="15">
        <v>0</v>
      </c>
      <c r="CL77" s="15">
        <v>0</v>
      </c>
      <c r="CM77" s="18" t="str">
        <f t="shared" si="43"/>
        <v/>
      </c>
      <c r="CN77" s="13">
        <v>0</v>
      </c>
      <c r="CO77" s="13">
        <v>0</v>
      </c>
      <c r="CP77" s="13">
        <v>0</v>
      </c>
      <c r="CQ77" s="18" t="str">
        <f t="shared" si="44"/>
        <v/>
      </c>
      <c r="CR77" s="15">
        <v>0</v>
      </c>
      <c r="CS77" s="15">
        <v>0</v>
      </c>
      <c r="CT77" s="15">
        <v>0</v>
      </c>
      <c r="CU77" s="18" t="str">
        <f t="shared" si="45"/>
        <v/>
      </c>
      <c r="CV77" s="13">
        <v>0</v>
      </c>
      <c r="CW77" s="13">
        <v>0</v>
      </c>
      <c r="CX77" s="13">
        <v>0</v>
      </c>
      <c r="CY77" s="14" t="str">
        <f t="shared" si="46"/>
        <v/>
      </c>
      <c r="CZ77" s="15">
        <v>0</v>
      </c>
      <c r="DA77" s="15">
        <v>0</v>
      </c>
      <c r="DB77" s="15">
        <v>0</v>
      </c>
      <c r="DC77" s="18" t="str">
        <f t="shared" si="47"/>
        <v/>
      </c>
      <c r="DD77" s="13">
        <v>0</v>
      </c>
      <c r="DE77" s="13">
        <v>0</v>
      </c>
      <c r="DF77" s="13">
        <v>0</v>
      </c>
      <c r="DG77" s="14" t="str">
        <f t="shared" si="48"/>
        <v/>
      </c>
      <c r="DH77" s="15">
        <v>0</v>
      </c>
      <c r="DI77" s="15">
        <v>0</v>
      </c>
      <c r="DJ77" s="15">
        <v>0</v>
      </c>
      <c r="DK77" s="18" t="str">
        <f t="shared" si="49"/>
        <v/>
      </c>
      <c r="DL77" s="13">
        <v>0</v>
      </c>
      <c r="DM77" s="13">
        <v>0</v>
      </c>
      <c r="DN77" s="13">
        <v>0</v>
      </c>
      <c r="DO77" s="18" t="str">
        <f t="shared" si="50"/>
        <v/>
      </c>
      <c r="DP77" s="19"/>
      <c r="DQ77" s="7" t="e">
        <f>IF(AND(BB77/BA77&gt;1.05, ((BB77-BA77)/VLOOKUP(E77,#REF!,2,0))&gt;10),"YES","")</f>
        <v>#DIV/0!</v>
      </c>
      <c r="DR77" s="19"/>
      <c r="DS77" s="7" t="str">
        <f t="shared" si="51"/>
        <v/>
      </c>
      <c r="DT77" s="70" t="s">
        <v>28</v>
      </c>
      <c r="DU77" s="70" t="s">
        <v>91</v>
      </c>
      <c r="DV77" s="70" t="s">
        <v>299</v>
      </c>
      <c r="DW77" s="70" t="s">
        <v>28</v>
      </c>
      <c r="DX77" s="70" t="s">
        <v>99</v>
      </c>
      <c r="DY77" s="71">
        <v>45077</v>
      </c>
      <c r="DZ77" s="70"/>
      <c r="EA77" s="70"/>
    </row>
    <row r="78" spans="1:131" x14ac:dyDescent="0.35">
      <c r="A78" s="16">
        <v>2022</v>
      </c>
      <c r="B78" s="16" t="s">
        <v>2</v>
      </c>
      <c r="C78" s="16" t="s">
        <v>7</v>
      </c>
      <c r="D78" s="16"/>
      <c r="E78" s="16" t="s">
        <v>4</v>
      </c>
      <c r="F78" s="16" t="s">
        <v>876</v>
      </c>
      <c r="G78" s="16"/>
      <c r="H78" s="16">
        <v>10208828</v>
      </c>
      <c r="I78" s="70" t="s">
        <v>156</v>
      </c>
      <c r="J78" s="70"/>
      <c r="K78" s="70" t="s">
        <v>157</v>
      </c>
      <c r="L78" s="16" t="s">
        <v>92</v>
      </c>
      <c r="M78" s="16" t="s">
        <v>13</v>
      </c>
      <c r="N78" s="70" t="s">
        <v>45</v>
      </c>
      <c r="O78" s="16" t="s">
        <v>16</v>
      </c>
      <c r="P78" s="16" t="s">
        <v>31</v>
      </c>
      <c r="Q78" s="16" t="s">
        <v>41</v>
      </c>
      <c r="R78" s="16" t="s">
        <v>27</v>
      </c>
      <c r="S78" s="16" t="s">
        <v>157</v>
      </c>
      <c r="T78" s="16" t="s">
        <v>95</v>
      </c>
      <c r="U78" s="71">
        <v>43845</v>
      </c>
      <c r="V78" s="70"/>
      <c r="W78" s="73">
        <v>127769.36500000001</v>
      </c>
      <c r="X78" s="73">
        <v>0</v>
      </c>
      <c r="Y78" s="70" t="s">
        <v>147</v>
      </c>
      <c r="Z78" s="16" t="s">
        <v>27</v>
      </c>
      <c r="AA78" s="70" t="s">
        <v>27</v>
      </c>
      <c r="AB78" s="70"/>
      <c r="AC78" s="70"/>
      <c r="AD78" s="72"/>
      <c r="AE78" s="16">
        <v>2020</v>
      </c>
      <c r="AF78" s="16"/>
      <c r="AG78" s="70" t="s">
        <v>799</v>
      </c>
      <c r="AH78" s="74"/>
      <c r="AI78" s="16" t="s">
        <v>28</v>
      </c>
      <c r="AJ78" s="70" t="s">
        <v>158</v>
      </c>
      <c r="AK78" s="72"/>
      <c r="AL78" s="28">
        <v>0</v>
      </c>
      <c r="AM78" s="32" t="s">
        <v>620</v>
      </c>
      <c r="AN78" s="26">
        <f t="shared" si="26"/>
        <v>0</v>
      </c>
      <c r="AO78" s="26">
        <f t="shared" si="27"/>
        <v>0</v>
      </c>
      <c r="AP78" s="9">
        <v>0</v>
      </c>
      <c r="AQ78" s="8" t="s">
        <v>620</v>
      </c>
      <c r="AR78" s="10">
        <f t="shared" si="28"/>
        <v>0</v>
      </c>
      <c r="AS78" s="10">
        <f t="shared" si="29"/>
        <v>0</v>
      </c>
      <c r="AT78" s="11">
        <v>0</v>
      </c>
      <c r="AU78" s="11">
        <v>0</v>
      </c>
      <c r="AV78" s="11">
        <v>0</v>
      </c>
      <c r="AW78" s="5" t="str">
        <f t="shared" si="30"/>
        <v/>
      </c>
      <c r="AX78" s="5" t="str">
        <f t="shared" si="31"/>
        <v/>
      </c>
      <c r="AY78" s="25">
        <f t="shared" si="32"/>
        <v>0</v>
      </c>
      <c r="AZ78" s="5">
        <v>0.75295843593032075</v>
      </c>
      <c r="BA78" s="12">
        <v>0</v>
      </c>
      <c r="BB78" s="12">
        <f t="shared" si="33"/>
        <v>127.76936500000001</v>
      </c>
      <c r="BC78" s="6" t="str">
        <f t="shared" si="34"/>
        <v>check!</v>
      </c>
      <c r="BD78" s="12">
        <v>0</v>
      </c>
      <c r="BE78" s="12">
        <v>0</v>
      </c>
      <c r="BF78" s="6" t="str">
        <f t="shared" si="35"/>
        <v>no capex</v>
      </c>
      <c r="BG78" s="31"/>
      <c r="BH78" s="13">
        <v>0</v>
      </c>
      <c r="BI78" s="13">
        <v>0</v>
      </c>
      <c r="BJ78" s="13">
        <v>0</v>
      </c>
      <c r="BK78" s="14" t="str">
        <f t="shared" si="36"/>
        <v/>
      </c>
      <c r="BL78" s="15">
        <v>0</v>
      </c>
      <c r="BM78" s="15">
        <v>0</v>
      </c>
      <c r="BN78" s="15">
        <v>0</v>
      </c>
      <c r="BO78" s="17" t="str">
        <f t="shared" si="37"/>
        <v/>
      </c>
      <c r="BP78" s="13">
        <v>0</v>
      </c>
      <c r="BQ78" s="13">
        <v>0</v>
      </c>
      <c r="BR78" s="13">
        <v>0</v>
      </c>
      <c r="BS78" s="14" t="str">
        <f t="shared" si="38"/>
        <v/>
      </c>
      <c r="BT78" s="15">
        <v>0</v>
      </c>
      <c r="BU78" s="15">
        <v>0</v>
      </c>
      <c r="BV78" s="15">
        <v>0</v>
      </c>
      <c r="BW78" s="17" t="str">
        <f t="shared" si="39"/>
        <v/>
      </c>
      <c r="BX78" s="13">
        <v>0</v>
      </c>
      <c r="BY78" s="13">
        <v>0</v>
      </c>
      <c r="BZ78" s="13">
        <v>0</v>
      </c>
      <c r="CA78" s="14" t="str">
        <f t="shared" si="40"/>
        <v/>
      </c>
      <c r="CB78" s="15">
        <v>0</v>
      </c>
      <c r="CC78" s="15">
        <v>0</v>
      </c>
      <c r="CD78" s="15">
        <v>0</v>
      </c>
      <c r="CE78" s="17" t="str">
        <f t="shared" si="41"/>
        <v/>
      </c>
      <c r="CF78" s="13">
        <v>0</v>
      </c>
      <c r="CG78" s="13">
        <v>0</v>
      </c>
      <c r="CH78" s="13">
        <v>0</v>
      </c>
      <c r="CI78" s="14" t="str">
        <f t="shared" si="42"/>
        <v/>
      </c>
      <c r="CJ78" s="15">
        <v>0</v>
      </c>
      <c r="CK78" s="15">
        <v>0</v>
      </c>
      <c r="CL78" s="15">
        <v>0</v>
      </c>
      <c r="CM78" s="18" t="str">
        <f t="shared" si="43"/>
        <v/>
      </c>
      <c r="CN78" s="13">
        <v>0</v>
      </c>
      <c r="CO78" s="13">
        <v>0</v>
      </c>
      <c r="CP78" s="13">
        <v>0</v>
      </c>
      <c r="CQ78" s="18" t="str">
        <f t="shared" si="44"/>
        <v/>
      </c>
      <c r="CR78" s="15">
        <v>0</v>
      </c>
      <c r="CS78" s="15">
        <v>0</v>
      </c>
      <c r="CT78" s="15">
        <v>0</v>
      </c>
      <c r="CU78" s="18" t="str">
        <f t="shared" si="45"/>
        <v/>
      </c>
      <c r="CV78" s="13">
        <v>0</v>
      </c>
      <c r="CW78" s="13">
        <v>0</v>
      </c>
      <c r="CX78" s="13">
        <v>0</v>
      </c>
      <c r="CY78" s="14" t="str">
        <f t="shared" si="46"/>
        <v/>
      </c>
      <c r="CZ78" s="15">
        <v>0</v>
      </c>
      <c r="DA78" s="15">
        <v>0</v>
      </c>
      <c r="DB78" s="15">
        <v>0</v>
      </c>
      <c r="DC78" s="18" t="str">
        <f t="shared" si="47"/>
        <v/>
      </c>
      <c r="DD78" s="13">
        <v>0</v>
      </c>
      <c r="DE78" s="13">
        <v>0</v>
      </c>
      <c r="DF78" s="13">
        <v>0</v>
      </c>
      <c r="DG78" s="14" t="str">
        <f t="shared" si="48"/>
        <v/>
      </c>
      <c r="DH78" s="15">
        <v>0</v>
      </c>
      <c r="DI78" s="15">
        <v>0</v>
      </c>
      <c r="DJ78" s="15">
        <v>0</v>
      </c>
      <c r="DK78" s="18" t="str">
        <f t="shared" si="49"/>
        <v/>
      </c>
      <c r="DL78" s="13">
        <v>0</v>
      </c>
      <c r="DM78" s="13">
        <v>0</v>
      </c>
      <c r="DN78" s="13">
        <v>0</v>
      </c>
      <c r="DO78" s="18" t="str">
        <f t="shared" si="50"/>
        <v/>
      </c>
      <c r="DP78" s="19"/>
      <c r="DQ78" s="7"/>
      <c r="DR78" s="19"/>
      <c r="DS78" s="7" t="str">
        <f t="shared" si="51"/>
        <v/>
      </c>
      <c r="DT78" s="70"/>
      <c r="DU78" s="70"/>
      <c r="DV78" s="70"/>
      <c r="DW78" s="70"/>
      <c r="DX78" s="70"/>
      <c r="DY78" s="71"/>
      <c r="DZ78" s="70"/>
      <c r="EA78" s="70"/>
    </row>
    <row r="79" spans="1:131" x14ac:dyDescent="0.35">
      <c r="A79" s="16">
        <v>2022</v>
      </c>
      <c r="B79" s="16" t="s">
        <v>2</v>
      </c>
      <c r="C79" s="16" t="s">
        <v>7</v>
      </c>
      <c r="D79" s="16"/>
      <c r="E79" s="16" t="s">
        <v>4</v>
      </c>
      <c r="F79" s="16" t="s">
        <v>876</v>
      </c>
      <c r="G79" s="16"/>
      <c r="H79" s="16">
        <v>10208830</v>
      </c>
      <c r="I79" s="70" t="s">
        <v>195</v>
      </c>
      <c r="J79" s="70"/>
      <c r="K79" s="70" t="s">
        <v>196</v>
      </c>
      <c r="L79" s="16" t="s">
        <v>92</v>
      </c>
      <c r="M79" s="16" t="s">
        <v>17</v>
      </c>
      <c r="N79" s="70" t="s">
        <v>18</v>
      </c>
      <c r="O79" s="16" t="s">
        <v>16</v>
      </c>
      <c r="P79" s="16" t="s">
        <v>25</v>
      </c>
      <c r="Q79" s="16"/>
      <c r="R79" s="16" t="s">
        <v>27</v>
      </c>
      <c r="S79" s="16" t="s">
        <v>196</v>
      </c>
      <c r="T79" s="16" t="s">
        <v>95</v>
      </c>
      <c r="U79" s="71">
        <v>43830</v>
      </c>
      <c r="V79" s="70"/>
      <c r="W79" s="73">
        <v>226756.66999999998</v>
      </c>
      <c r="X79" s="73">
        <v>0</v>
      </c>
      <c r="Y79" s="70" t="s">
        <v>147</v>
      </c>
      <c r="Z79" s="16" t="s">
        <v>27</v>
      </c>
      <c r="AA79" s="70" t="s">
        <v>27</v>
      </c>
      <c r="AB79" s="70"/>
      <c r="AC79" s="70"/>
      <c r="AD79" s="72"/>
      <c r="AE79" s="16">
        <v>2019</v>
      </c>
      <c r="AF79" s="16"/>
      <c r="AG79" s="70" t="s">
        <v>798</v>
      </c>
      <c r="AH79" s="74"/>
      <c r="AI79" s="16" t="s">
        <v>28</v>
      </c>
      <c r="AJ79" s="70" t="s">
        <v>182</v>
      </c>
      <c r="AK79" s="72"/>
      <c r="AL79" s="28">
        <v>0</v>
      </c>
      <c r="AM79" s="32" t="s">
        <v>620</v>
      </c>
      <c r="AN79" s="26">
        <f t="shared" si="26"/>
        <v>0</v>
      </c>
      <c r="AO79" s="26">
        <f t="shared" si="27"/>
        <v>0</v>
      </c>
      <c r="AP79" s="9">
        <v>0</v>
      </c>
      <c r="AQ79" s="8" t="s">
        <v>620</v>
      </c>
      <c r="AR79" s="10">
        <f t="shared" si="28"/>
        <v>0</v>
      </c>
      <c r="AS79" s="10">
        <f t="shared" si="29"/>
        <v>0</v>
      </c>
      <c r="AT79" s="11">
        <v>0</v>
      </c>
      <c r="AU79" s="11">
        <v>0</v>
      </c>
      <c r="AV79" s="11">
        <v>0</v>
      </c>
      <c r="AW79" s="5" t="str">
        <f t="shared" si="30"/>
        <v/>
      </c>
      <c r="AX79" s="5" t="str">
        <f t="shared" si="31"/>
        <v/>
      </c>
      <c r="AY79" s="25">
        <f t="shared" si="32"/>
        <v>0</v>
      </c>
      <c r="AZ79" s="5">
        <v>0.52304118715895476</v>
      </c>
      <c r="BA79" s="12">
        <v>0</v>
      </c>
      <c r="BB79" s="12">
        <f t="shared" si="33"/>
        <v>226.75666999999999</v>
      </c>
      <c r="BC79" s="6" t="str">
        <f t="shared" si="34"/>
        <v>check!</v>
      </c>
      <c r="BD79" s="12">
        <v>0</v>
      </c>
      <c r="BE79" s="12">
        <v>0</v>
      </c>
      <c r="BF79" s="6" t="str">
        <f t="shared" si="35"/>
        <v>no capex</v>
      </c>
      <c r="BG79" s="31"/>
      <c r="BH79" s="13">
        <v>0</v>
      </c>
      <c r="BI79" s="13">
        <v>0</v>
      </c>
      <c r="BJ79" s="13">
        <v>0</v>
      </c>
      <c r="BK79" s="14" t="str">
        <f t="shared" si="36"/>
        <v/>
      </c>
      <c r="BL79" s="15">
        <v>0</v>
      </c>
      <c r="BM79" s="15">
        <v>0</v>
      </c>
      <c r="BN79" s="15">
        <v>0</v>
      </c>
      <c r="BO79" s="17" t="str">
        <f t="shared" si="37"/>
        <v/>
      </c>
      <c r="BP79" s="13">
        <v>0</v>
      </c>
      <c r="BQ79" s="13">
        <v>0</v>
      </c>
      <c r="BR79" s="13">
        <v>0</v>
      </c>
      <c r="BS79" s="14" t="str">
        <f t="shared" si="38"/>
        <v/>
      </c>
      <c r="BT79" s="15">
        <v>0</v>
      </c>
      <c r="BU79" s="15">
        <v>0</v>
      </c>
      <c r="BV79" s="15">
        <v>0</v>
      </c>
      <c r="BW79" s="17" t="str">
        <f t="shared" si="39"/>
        <v/>
      </c>
      <c r="BX79" s="13">
        <v>0</v>
      </c>
      <c r="BY79" s="13">
        <v>0</v>
      </c>
      <c r="BZ79" s="13">
        <v>0</v>
      </c>
      <c r="CA79" s="14" t="str">
        <f t="shared" si="40"/>
        <v/>
      </c>
      <c r="CB79" s="15">
        <v>0</v>
      </c>
      <c r="CC79" s="15">
        <v>0</v>
      </c>
      <c r="CD79" s="15">
        <v>0</v>
      </c>
      <c r="CE79" s="17" t="str">
        <f t="shared" si="41"/>
        <v/>
      </c>
      <c r="CF79" s="13">
        <v>0</v>
      </c>
      <c r="CG79" s="13">
        <v>0</v>
      </c>
      <c r="CH79" s="13">
        <v>0</v>
      </c>
      <c r="CI79" s="14" t="str">
        <f t="shared" si="42"/>
        <v/>
      </c>
      <c r="CJ79" s="15">
        <v>0</v>
      </c>
      <c r="CK79" s="15">
        <v>0</v>
      </c>
      <c r="CL79" s="15">
        <v>0</v>
      </c>
      <c r="CM79" s="18" t="str">
        <f t="shared" si="43"/>
        <v/>
      </c>
      <c r="CN79" s="13">
        <v>0</v>
      </c>
      <c r="CO79" s="13">
        <v>0</v>
      </c>
      <c r="CP79" s="13">
        <v>0</v>
      </c>
      <c r="CQ79" s="18" t="str">
        <f t="shared" si="44"/>
        <v/>
      </c>
      <c r="CR79" s="15">
        <v>0</v>
      </c>
      <c r="CS79" s="15">
        <v>0</v>
      </c>
      <c r="CT79" s="15">
        <v>0</v>
      </c>
      <c r="CU79" s="18" t="str">
        <f t="shared" si="45"/>
        <v/>
      </c>
      <c r="CV79" s="13">
        <v>0</v>
      </c>
      <c r="CW79" s="13">
        <v>0</v>
      </c>
      <c r="CX79" s="13">
        <v>0</v>
      </c>
      <c r="CY79" s="14" t="str">
        <f t="shared" si="46"/>
        <v/>
      </c>
      <c r="CZ79" s="15">
        <v>0</v>
      </c>
      <c r="DA79" s="15">
        <v>0</v>
      </c>
      <c r="DB79" s="15">
        <v>0</v>
      </c>
      <c r="DC79" s="18" t="str">
        <f t="shared" si="47"/>
        <v/>
      </c>
      <c r="DD79" s="13">
        <v>0</v>
      </c>
      <c r="DE79" s="13">
        <v>0</v>
      </c>
      <c r="DF79" s="13">
        <v>0</v>
      </c>
      <c r="DG79" s="14" t="str">
        <f t="shared" si="48"/>
        <v/>
      </c>
      <c r="DH79" s="15">
        <v>0</v>
      </c>
      <c r="DI79" s="15">
        <v>0</v>
      </c>
      <c r="DJ79" s="15">
        <v>0</v>
      </c>
      <c r="DK79" s="18" t="str">
        <f t="shared" si="49"/>
        <v/>
      </c>
      <c r="DL79" s="13">
        <v>0</v>
      </c>
      <c r="DM79" s="13">
        <v>0</v>
      </c>
      <c r="DN79" s="13">
        <v>0</v>
      </c>
      <c r="DO79" s="18" t="str">
        <f t="shared" si="50"/>
        <v/>
      </c>
      <c r="DP79" s="19"/>
      <c r="DQ79" s="7"/>
      <c r="DR79" s="19"/>
      <c r="DS79" s="7" t="str">
        <f t="shared" si="51"/>
        <v/>
      </c>
      <c r="DT79" s="70"/>
      <c r="DU79" s="70"/>
      <c r="DV79" s="70"/>
      <c r="DW79" s="70"/>
      <c r="DX79" s="70"/>
      <c r="DY79" s="71"/>
      <c r="DZ79" s="70"/>
      <c r="EA79" s="70"/>
    </row>
    <row r="80" spans="1:131" x14ac:dyDescent="0.35">
      <c r="A80" s="16">
        <v>2022</v>
      </c>
      <c r="B80" s="16" t="s">
        <v>2</v>
      </c>
      <c r="C80" s="16" t="s">
        <v>7</v>
      </c>
      <c r="D80" s="16"/>
      <c r="E80" s="16" t="s">
        <v>4</v>
      </c>
      <c r="F80" s="16" t="s">
        <v>876</v>
      </c>
      <c r="G80" s="16"/>
      <c r="H80" s="16">
        <v>10208842</v>
      </c>
      <c r="I80" s="70" t="s">
        <v>202</v>
      </c>
      <c r="J80" s="70"/>
      <c r="K80" s="70" t="s">
        <v>196</v>
      </c>
      <c r="L80" s="16" t="s">
        <v>92</v>
      </c>
      <c r="M80" s="16" t="s">
        <v>17</v>
      </c>
      <c r="N80" s="70" t="s">
        <v>18</v>
      </c>
      <c r="O80" s="16" t="s">
        <v>16</v>
      </c>
      <c r="P80" s="16" t="s">
        <v>25</v>
      </c>
      <c r="Q80" s="16"/>
      <c r="R80" s="16" t="s">
        <v>27</v>
      </c>
      <c r="S80" s="16" t="s">
        <v>196</v>
      </c>
      <c r="T80" s="16" t="s">
        <v>95</v>
      </c>
      <c r="U80" s="71">
        <v>43830</v>
      </c>
      <c r="V80" s="70"/>
      <c r="W80" s="73">
        <v>221800.45</v>
      </c>
      <c r="X80" s="73">
        <v>0</v>
      </c>
      <c r="Y80" s="70" t="s">
        <v>147</v>
      </c>
      <c r="Z80" s="16" t="s">
        <v>27</v>
      </c>
      <c r="AA80" s="70" t="s">
        <v>27</v>
      </c>
      <c r="AB80" s="70"/>
      <c r="AC80" s="70"/>
      <c r="AD80" s="72"/>
      <c r="AE80" s="16">
        <v>2019</v>
      </c>
      <c r="AF80" s="16"/>
      <c r="AG80" s="70" t="s">
        <v>797</v>
      </c>
      <c r="AH80" s="74"/>
      <c r="AI80" s="16" t="s">
        <v>28</v>
      </c>
      <c r="AJ80" s="70" t="s">
        <v>182</v>
      </c>
      <c r="AK80" s="72"/>
      <c r="AL80" s="28">
        <v>0</v>
      </c>
      <c r="AM80" s="32" t="s">
        <v>620</v>
      </c>
      <c r="AN80" s="26">
        <f t="shared" si="26"/>
        <v>0</v>
      </c>
      <c r="AO80" s="26">
        <f t="shared" si="27"/>
        <v>0</v>
      </c>
      <c r="AP80" s="9">
        <v>0</v>
      </c>
      <c r="AQ80" s="8" t="s">
        <v>620</v>
      </c>
      <c r="AR80" s="10">
        <f t="shared" si="28"/>
        <v>0</v>
      </c>
      <c r="AS80" s="10">
        <f t="shared" si="29"/>
        <v>0</v>
      </c>
      <c r="AT80" s="11">
        <v>0</v>
      </c>
      <c r="AU80" s="11">
        <v>0</v>
      </c>
      <c r="AV80" s="11">
        <v>0</v>
      </c>
      <c r="AW80" s="5" t="str">
        <f t="shared" si="30"/>
        <v/>
      </c>
      <c r="AX80" s="5" t="str">
        <f t="shared" si="31"/>
        <v/>
      </c>
      <c r="AY80" s="25">
        <f t="shared" si="32"/>
        <v>0</v>
      </c>
      <c r="AZ80" s="5">
        <v>0.74785616410589617</v>
      </c>
      <c r="BA80" s="12">
        <v>0</v>
      </c>
      <c r="BB80" s="12">
        <f t="shared" si="33"/>
        <v>221.80045000000001</v>
      </c>
      <c r="BC80" s="6" t="str">
        <f t="shared" si="34"/>
        <v>check!</v>
      </c>
      <c r="BD80" s="12">
        <v>0</v>
      </c>
      <c r="BE80" s="12">
        <v>0</v>
      </c>
      <c r="BF80" s="6" t="str">
        <f t="shared" si="35"/>
        <v>no capex</v>
      </c>
      <c r="BG80" s="31"/>
      <c r="BH80" s="13">
        <v>0</v>
      </c>
      <c r="BI80" s="13">
        <v>0</v>
      </c>
      <c r="BJ80" s="13">
        <v>0</v>
      </c>
      <c r="BK80" s="14" t="str">
        <f t="shared" si="36"/>
        <v/>
      </c>
      <c r="BL80" s="15">
        <v>0</v>
      </c>
      <c r="BM80" s="15">
        <v>0</v>
      </c>
      <c r="BN80" s="15">
        <v>0</v>
      </c>
      <c r="BO80" s="17" t="str">
        <f t="shared" si="37"/>
        <v/>
      </c>
      <c r="BP80" s="13">
        <v>0</v>
      </c>
      <c r="BQ80" s="13">
        <v>0</v>
      </c>
      <c r="BR80" s="13">
        <v>0</v>
      </c>
      <c r="BS80" s="14" t="str">
        <f t="shared" si="38"/>
        <v/>
      </c>
      <c r="BT80" s="15">
        <v>0</v>
      </c>
      <c r="BU80" s="15">
        <v>0</v>
      </c>
      <c r="BV80" s="15">
        <v>0</v>
      </c>
      <c r="BW80" s="17" t="str">
        <f t="shared" si="39"/>
        <v/>
      </c>
      <c r="BX80" s="13">
        <v>0</v>
      </c>
      <c r="BY80" s="13">
        <v>0</v>
      </c>
      <c r="BZ80" s="13">
        <v>0</v>
      </c>
      <c r="CA80" s="14" t="str">
        <f t="shared" si="40"/>
        <v/>
      </c>
      <c r="CB80" s="15">
        <v>0</v>
      </c>
      <c r="CC80" s="15">
        <v>0</v>
      </c>
      <c r="CD80" s="15">
        <v>0</v>
      </c>
      <c r="CE80" s="17" t="str">
        <f t="shared" si="41"/>
        <v/>
      </c>
      <c r="CF80" s="13">
        <v>0</v>
      </c>
      <c r="CG80" s="13">
        <v>0</v>
      </c>
      <c r="CH80" s="13">
        <v>0</v>
      </c>
      <c r="CI80" s="14" t="str">
        <f t="shared" si="42"/>
        <v/>
      </c>
      <c r="CJ80" s="15">
        <v>0</v>
      </c>
      <c r="CK80" s="15">
        <v>0</v>
      </c>
      <c r="CL80" s="15">
        <v>0</v>
      </c>
      <c r="CM80" s="18" t="str">
        <f t="shared" si="43"/>
        <v/>
      </c>
      <c r="CN80" s="13">
        <v>0</v>
      </c>
      <c r="CO80" s="13">
        <v>0</v>
      </c>
      <c r="CP80" s="13">
        <v>0</v>
      </c>
      <c r="CQ80" s="18" t="str">
        <f t="shared" si="44"/>
        <v/>
      </c>
      <c r="CR80" s="15">
        <v>0</v>
      </c>
      <c r="CS80" s="15">
        <v>0</v>
      </c>
      <c r="CT80" s="15">
        <v>0</v>
      </c>
      <c r="CU80" s="18" t="str">
        <f t="shared" si="45"/>
        <v/>
      </c>
      <c r="CV80" s="13">
        <v>0</v>
      </c>
      <c r="CW80" s="13">
        <v>0</v>
      </c>
      <c r="CX80" s="13">
        <v>0</v>
      </c>
      <c r="CY80" s="14" t="str">
        <f t="shared" si="46"/>
        <v/>
      </c>
      <c r="CZ80" s="15">
        <v>0</v>
      </c>
      <c r="DA80" s="15">
        <v>0</v>
      </c>
      <c r="DB80" s="15">
        <v>0</v>
      </c>
      <c r="DC80" s="18" t="str">
        <f t="shared" si="47"/>
        <v/>
      </c>
      <c r="DD80" s="13">
        <v>0</v>
      </c>
      <c r="DE80" s="13">
        <v>0</v>
      </c>
      <c r="DF80" s="13">
        <v>0</v>
      </c>
      <c r="DG80" s="14" t="str">
        <f t="shared" si="48"/>
        <v/>
      </c>
      <c r="DH80" s="15">
        <v>0</v>
      </c>
      <c r="DI80" s="15">
        <v>0</v>
      </c>
      <c r="DJ80" s="15">
        <v>0</v>
      </c>
      <c r="DK80" s="18" t="str">
        <f t="shared" si="49"/>
        <v/>
      </c>
      <c r="DL80" s="13">
        <v>0</v>
      </c>
      <c r="DM80" s="13">
        <v>0</v>
      </c>
      <c r="DN80" s="13">
        <v>0</v>
      </c>
      <c r="DO80" s="18" t="str">
        <f t="shared" si="50"/>
        <v/>
      </c>
      <c r="DP80" s="19"/>
      <c r="DQ80" s="7"/>
      <c r="DR80" s="19"/>
      <c r="DS80" s="7" t="str">
        <f t="shared" si="51"/>
        <v/>
      </c>
      <c r="DT80" s="70"/>
      <c r="DU80" s="70"/>
      <c r="DV80" s="70"/>
      <c r="DW80" s="70"/>
      <c r="DX80" s="70"/>
      <c r="DY80" s="71"/>
      <c r="DZ80" s="70"/>
      <c r="EA80" s="70"/>
    </row>
    <row r="81" spans="1:131" x14ac:dyDescent="0.35">
      <c r="A81" s="16">
        <v>2022</v>
      </c>
      <c r="B81" s="16" t="s">
        <v>2</v>
      </c>
      <c r="C81" s="16" t="s">
        <v>7</v>
      </c>
      <c r="D81" s="16"/>
      <c r="E81" s="16" t="s">
        <v>4</v>
      </c>
      <c r="F81" s="16" t="s">
        <v>876</v>
      </c>
      <c r="G81" s="16"/>
      <c r="H81" s="16">
        <v>10208847</v>
      </c>
      <c r="I81" s="70" t="s">
        <v>197</v>
      </c>
      <c r="J81" s="70"/>
      <c r="K81" s="70" t="s">
        <v>196</v>
      </c>
      <c r="L81" s="16" t="s">
        <v>92</v>
      </c>
      <c r="M81" s="16" t="s">
        <v>17</v>
      </c>
      <c r="N81" s="70" t="s">
        <v>18</v>
      </c>
      <c r="O81" s="16" t="s">
        <v>16</v>
      </c>
      <c r="P81" s="16" t="s">
        <v>25</v>
      </c>
      <c r="Q81" s="16"/>
      <c r="R81" s="16" t="s">
        <v>27</v>
      </c>
      <c r="S81" s="16" t="s">
        <v>196</v>
      </c>
      <c r="T81" s="16" t="s">
        <v>95</v>
      </c>
      <c r="U81" s="71">
        <v>43830</v>
      </c>
      <c r="V81" s="70"/>
      <c r="W81" s="73">
        <v>148687.75</v>
      </c>
      <c r="X81" s="73">
        <v>0</v>
      </c>
      <c r="Y81" s="70" t="s">
        <v>147</v>
      </c>
      <c r="Z81" s="16" t="s">
        <v>27</v>
      </c>
      <c r="AA81" s="70" t="s">
        <v>27</v>
      </c>
      <c r="AB81" s="70"/>
      <c r="AC81" s="70"/>
      <c r="AD81" s="72"/>
      <c r="AE81" s="16">
        <v>2019</v>
      </c>
      <c r="AF81" s="16"/>
      <c r="AG81" s="70" t="s">
        <v>796</v>
      </c>
      <c r="AH81" s="74"/>
      <c r="AI81" s="16" t="s">
        <v>28</v>
      </c>
      <c r="AJ81" s="70" t="s">
        <v>182</v>
      </c>
      <c r="AK81" s="72"/>
      <c r="AL81" s="28">
        <v>0</v>
      </c>
      <c r="AM81" s="32" t="s">
        <v>620</v>
      </c>
      <c r="AN81" s="26">
        <f t="shared" si="26"/>
        <v>0</v>
      </c>
      <c r="AO81" s="26">
        <f t="shared" si="27"/>
        <v>0</v>
      </c>
      <c r="AP81" s="9">
        <v>0</v>
      </c>
      <c r="AQ81" s="8" t="s">
        <v>620</v>
      </c>
      <c r="AR81" s="10">
        <f t="shared" si="28"/>
        <v>0</v>
      </c>
      <c r="AS81" s="10">
        <f t="shared" si="29"/>
        <v>0</v>
      </c>
      <c r="AT81" s="11">
        <v>0</v>
      </c>
      <c r="AU81" s="11">
        <v>0</v>
      </c>
      <c r="AV81" s="11">
        <v>0</v>
      </c>
      <c r="AW81" s="5" t="str">
        <f t="shared" si="30"/>
        <v/>
      </c>
      <c r="AX81" s="5" t="str">
        <f t="shared" si="31"/>
        <v/>
      </c>
      <c r="AY81" s="25">
        <f t="shared" si="32"/>
        <v>0</v>
      </c>
      <c r="AZ81" s="5">
        <v>0.69556411205203728</v>
      </c>
      <c r="BA81" s="12">
        <v>0</v>
      </c>
      <c r="BB81" s="12">
        <f t="shared" si="33"/>
        <v>148.68774999999999</v>
      </c>
      <c r="BC81" s="6" t="str">
        <f t="shared" si="34"/>
        <v>check!</v>
      </c>
      <c r="BD81" s="12">
        <v>0</v>
      </c>
      <c r="BE81" s="12">
        <v>0</v>
      </c>
      <c r="BF81" s="6" t="str">
        <f t="shared" si="35"/>
        <v>no capex</v>
      </c>
      <c r="BG81" s="31"/>
      <c r="BH81" s="13">
        <v>0</v>
      </c>
      <c r="BI81" s="13">
        <v>0</v>
      </c>
      <c r="BJ81" s="13">
        <v>0</v>
      </c>
      <c r="BK81" s="14" t="str">
        <f t="shared" si="36"/>
        <v/>
      </c>
      <c r="BL81" s="15">
        <v>0</v>
      </c>
      <c r="BM81" s="15">
        <v>0</v>
      </c>
      <c r="BN81" s="15">
        <v>0</v>
      </c>
      <c r="BO81" s="17" t="str">
        <f t="shared" si="37"/>
        <v/>
      </c>
      <c r="BP81" s="13">
        <v>0</v>
      </c>
      <c r="BQ81" s="13">
        <v>0</v>
      </c>
      <c r="BR81" s="13">
        <v>0</v>
      </c>
      <c r="BS81" s="14" t="str">
        <f t="shared" si="38"/>
        <v/>
      </c>
      <c r="BT81" s="15">
        <v>0</v>
      </c>
      <c r="BU81" s="15">
        <v>0</v>
      </c>
      <c r="BV81" s="15">
        <v>0</v>
      </c>
      <c r="BW81" s="17" t="str">
        <f t="shared" si="39"/>
        <v/>
      </c>
      <c r="BX81" s="13">
        <v>0</v>
      </c>
      <c r="BY81" s="13">
        <v>0</v>
      </c>
      <c r="BZ81" s="13">
        <v>0</v>
      </c>
      <c r="CA81" s="14" t="str">
        <f t="shared" si="40"/>
        <v/>
      </c>
      <c r="CB81" s="15">
        <v>0</v>
      </c>
      <c r="CC81" s="15">
        <v>0</v>
      </c>
      <c r="CD81" s="15">
        <v>0</v>
      </c>
      <c r="CE81" s="17" t="str">
        <f t="shared" si="41"/>
        <v/>
      </c>
      <c r="CF81" s="13">
        <v>0</v>
      </c>
      <c r="CG81" s="13">
        <v>0</v>
      </c>
      <c r="CH81" s="13">
        <v>0</v>
      </c>
      <c r="CI81" s="14" t="str">
        <f t="shared" si="42"/>
        <v/>
      </c>
      <c r="CJ81" s="15">
        <v>0</v>
      </c>
      <c r="CK81" s="15">
        <v>0</v>
      </c>
      <c r="CL81" s="15">
        <v>0</v>
      </c>
      <c r="CM81" s="18" t="str">
        <f t="shared" si="43"/>
        <v/>
      </c>
      <c r="CN81" s="13">
        <v>0</v>
      </c>
      <c r="CO81" s="13">
        <v>0</v>
      </c>
      <c r="CP81" s="13">
        <v>0</v>
      </c>
      <c r="CQ81" s="18" t="str">
        <f t="shared" si="44"/>
        <v/>
      </c>
      <c r="CR81" s="15">
        <v>0</v>
      </c>
      <c r="CS81" s="15">
        <v>0</v>
      </c>
      <c r="CT81" s="15">
        <v>0</v>
      </c>
      <c r="CU81" s="18" t="str">
        <f t="shared" si="45"/>
        <v/>
      </c>
      <c r="CV81" s="13">
        <v>0</v>
      </c>
      <c r="CW81" s="13">
        <v>0</v>
      </c>
      <c r="CX81" s="13">
        <v>0</v>
      </c>
      <c r="CY81" s="14" t="str">
        <f t="shared" si="46"/>
        <v/>
      </c>
      <c r="CZ81" s="15">
        <v>0</v>
      </c>
      <c r="DA81" s="15">
        <v>0</v>
      </c>
      <c r="DB81" s="15">
        <v>0</v>
      </c>
      <c r="DC81" s="18" t="str">
        <f t="shared" si="47"/>
        <v/>
      </c>
      <c r="DD81" s="13">
        <v>0</v>
      </c>
      <c r="DE81" s="13">
        <v>0</v>
      </c>
      <c r="DF81" s="13">
        <v>0</v>
      </c>
      <c r="DG81" s="14" t="str">
        <f t="shared" si="48"/>
        <v/>
      </c>
      <c r="DH81" s="15">
        <v>0</v>
      </c>
      <c r="DI81" s="15">
        <v>0</v>
      </c>
      <c r="DJ81" s="15">
        <v>0</v>
      </c>
      <c r="DK81" s="18" t="str">
        <f t="shared" si="49"/>
        <v/>
      </c>
      <c r="DL81" s="13">
        <v>0</v>
      </c>
      <c r="DM81" s="13">
        <v>0</v>
      </c>
      <c r="DN81" s="13">
        <v>0</v>
      </c>
      <c r="DO81" s="18" t="str">
        <f t="shared" si="50"/>
        <v/>
      </c>
      <c r="DP81" s="19"/>
      <c r="DQ81" s="7"/>
      <c r="DR81" s="19"/>
      <c r="DS81" s="7" t="str">
        <f t="shared" si="51"/>
        <v/>
      </c>
      <c r="DT81" s="70" t="s">
        <v>28</v>
      </c>
      <c r="DU81" s="70" t="s">
        <v>90</v>
      </c>
      <c r="DV81" s="70" t="s">
        <v>198</v>
      </c>
      <c r="DW81" s="70" t="s">
        <v>28</v>
      </c>
      <c r="DX81" s="70"/>
      <c r="DY81" s="71"/>
      <c r="DZ81" s="70"/>
      <c r="EA81" s="70"/>
    </row>
    <row r="82" spans="1:131" x14ac:dyDescent="0.35">
      <c r="A82" s="16">
        <v>2022</v>
      </c>
      <c r="B82" s="16" t="s">
        <v>1</v>
      </c>
      <c r="C82" s="16" t="s">
        <v>7</v>
      </c>
      <c r="D82" s="16"/>
      <c r="E82" s="16" t="s">
        <v>4</v>
      </c>
      <c r="F82" s="16" t="s">
        <v>876</v>
      </c>
      <c r="G82" s="16"/>
      <c r="H82" s="16">
        <v>10208852</v>
      </c>
      <c r="I82" s="70" t="s">
        <v>305</v>
      </c>
      <c r="J82" s="70"/>
      <c r="K82" s="70" t="s">
        <v>150</v>
      </c>
      <c r="L82" s="16" t="s">
        <v>92</v>
      </c>
      <c r="M82" s="16" t="s">
        <v>13</v>
      </c>
      <c r="N82" s="70" t="s">
        <v>45</v>
      </c>
      <c r="O82" s="16" t="s">
        <v>16</v>
      </c>
      <c r="P82" s="16" t="s">
        <v>31</v>
      </c>
      <c r="Q82" s="16" t="s">
        <v>41</v>
      </c>
      <c r="R82" s="16" t="s">
        <v>27</v>
      </c>
      <c r="S82" s="16" t="s">
        <v>150</v>
      </c>
      <c r="T82" s="16" t="s">
        <v>95</v>
      </c>
      <c r="U82" s="71">
        <v>44076</v>
      </c>
      <c r="V82" s="70"/>
      <c r="W82" s="73">
        <v>172838.87619999997</v>
      </c>
      <c r="X82" s="73">
        <v>0</v>
      </c>
      <c r="Y82" s="70" t="s">
        <v>147</v>
      </c>
      <c r="Z82" s="16" t="s">
        <v>28</v>
      </c>
      <c r="AA82" s="70"/>
      <c r="AB82" s="70"/>
      <c r="AC82" s="70"/>
      <c r="AD82" s="72"/>
      <c r="AE82" s="16">
        <v>2020</v>
      </c>
      <c r="AF82" s="16"/>
      <c r="AG82" s="70" t="s">
        <v>795</v>
      </c>
      <c r="AH82" s="74"/>
      <c r="AI82" s="16" t="s">
        <v>28</v>
      </c>
      <c r="AJ82" s="70" t="s">
        <v>151</v>
      </c>
      <c r="AK82" s="72"/>
      <c r="AL82" s="28">
        <v>0</v>
      </c>
      <c r="AM82" s="32" t="s">
        <v>620</v>
      </c>
      <c r="AN82" s="26">
        <f t="shared" si="26"/>
        <v>0</v>
      </c>
      <c r="AO82" s="26">
        <f t="shared" si="27"/>
        <v>0</v>
      </c>
      <c r="AP82" s="9">
        <v>0</v>
      </c>
      <c r="AQ82" s="8" t="s">
        <v>620</v>
      </c>
      <c r="AR82" s="10">
        <f t="shared" si="28"/>
        <v>0</v>
      </c>
      <c r="AS82" s="10">
        <f t="shared" si="29"/>
        <v>0</v>
      </c>
      <c r="AT82" s="11">
        <v>0</v>
      </c>
      <c r="AU82" s="11">
        <v>0</v>
      </c>
      <c r="AV82" s="11">
        <v>0</v>
      </c>
      <c r="AW82" s="5" t="str">
        <f t="shared" si="30"/>
        <v/>
      </c>
      <c r="AX82" s="5" t="str">
        <f t="shared" si="31"/>
        <v/>
      </c>
      <c r="AY82" s="25">
        <f t="shared" si="32"/>
        <v>0</v>
      </c>
      <c r="AZ82" s="5"/>
      <c r="BA82" s="12">
        <v>0</v>
      </c>
      <c r="BB82" s="12">
        <f t="shared" si="33"/>
        <v>172.83887619999996</v>
      </c>
      <c r="BC82" s="6" t="str">
        <f t="shared" si="34"/>
        <v>check!</v>
      </c>
      <c r="BD82" s="12">
        <v>0</v>
      </c>
      <c r="BE82" s="12">
        <v>0</v>
      </c>
      <c r="BF82" s="6" t="str">
        <f t="shared" si="35"/>
        <v>no capex</v>
      </c>
      <c r="BG82" s="31"/>
      <c r="BH82" s="13">
        <v>0</v>
      </c>
      <c r="BI82" s="13">
        <v>0</v>
      </c>
      <c r="BJ82" s="13">
        <v>0</v>
      </c>
      <c r="BK82" s="14" t="str">
        <f t="shared" si="36"/>
        <v/>
      </c>
      <c r="BL82" s="15">
        <v>0</v>
      </c>
      <c r="BM82" s="15">
        <v>0</v>
      </c>
      <c r="BN82" s="15">
        <v>0</v>
      </c>
      <c r="BO82" s="17" t="str">
        <f t="shared" si="37"/>
        <v/>
      </c>
      <c r="BP82" s="13">
        <v>0</v>
      </c>
      <c r="BQ82" s="13">
        <v>0</v>
      </c>
      <c r="BR82" s="13">
        <v>0</v>
      </c>
      <c r="BS82" s="14" t="str">
        <f t="shared" si="38"/>
        <v/>
      </c>
      <c r="BT82" s="15">
        <v>0</v>
      </c>
      <c r="BU82" s="15">
        <v>0</v>
      </c>
      <c r="BV82" s="15">
        <v>0</v>
      </c>
      <c r="BW82" s="17" t="str">
        <f t="shared" si="39"/>
        <v/>
      </c>
      <c r="BX82" s="13">
        <v>0</v>
      </c>
      <c r="BY82" s="13">
        <v>0</v>
      </c>
      <c r="BZ82" s="13">
        <v>0</v>
      </c>
      <c r="CA82" s="14" t="str">
        <f t="shared" si="40"/>
        <v/>
      </c>
      <c r="CB82" s="15">
        <v>0</v>
      </c>
      <c r="CC82" s="15">
        <v>0</v>
      </c>
      <c r="CD82" s="15">
        <v>0</v>
      </c>
      <c r="CE82" s="17" t="str">
        <f t="shared" si="41"/>
        <v/>
      </c>
      <c r="CF82" s="13">
        <v>0</v>
      </c>
      <c r="CG82" s="13">
        <v>0</v>
      </c>
      <c r="CH82" s="13">
        <v>0</v>
      </c>
      <c r="CI82" s="14" t="str">
        <f t="shared" si="42"/>
        <v/>
      </c>
      <c r="CJ82" s="15">
        <v>0</v>
      </c>
      <c r="CK82" s="15">
        <v>0</v>
      </c>
      <c r="CL82" s="15">
        <v>0</v>
      </c>
      <c r="CM82" s="18" t="str">
        <f t="shared" si="43"/>
        <v/>
      </c>
      <c r="CN82" s="13">
        <v>0</v>
      </c>
      <c r="CO82" s="13">
        <v>0</v>
      </c>
      <c r="CP82" s="13">
        <v>0</v>
      </c>
      <c r="CQ82" s="18" t="str">
        <f t="shared" si="44"/>
        <v/>
      </c>
      <c r="CR82" s="15">
        <v>0</v>
      </c>
      <c r="CS82" s="15">
        <v>0</v>
      </c>
      <c r="CT82" s="15">
        <v>0</v>
      </c>
      <c r="CU82" s="18" t="str">
        <f t="shared" si="45"/>
        <v/>
      </c>
      <c r="CV82" s="13">
        <v>0</v>
      </c>
      <c r="CW82" s="13">
        <v>0</v>
      </c>
      <c r="CX82" s="13">
        <v>0</v>
      </c>
      <c r="CY82" s="14" t="str">
        <f t="shared" si="46"/>
        <v/>
      </c>
      <c r="CZ82" s="15">
        <v>0</v>
      </c>
      <c r="DA82" s="15">
        <v>0</v>
      </c>
      <c r="DB82" s="15">
        <v>0</v>
      </c>
      <c r="DC82" s="18" t="str">
        <f t="shared" si="47"/>
        <v/>
      </c>
      <c r="DD82" s="13">
        <v>0</v>
      </c>
      <c r="DE82" s="13">
        <v>0</v>
      </c>
      <c r="DF82" s="13">
        <v>0</v>
      </c>
      <c r="DG82" s="14" t="str">
        <f t="shared" si="48"/>
        <v/>
      </c>
      <c r="DH82" s="15">
        <v>0</v>
      </c>
      <c r="DI82" s="15">
        <v>0</v>
      </c>
      <c r="DJ82" s="15">
        <v>0</v>
      </c>
      <c r="DK82" s="18" t="str">
        <f t="shared" si="49"/>
        <v/>
      </c>
      <c r="DL82" s="13">
        <v>0</v>
      </c>
      <c r="DM82" s="13">
        <v>0</v>
      </c>
      <c r="DN82" s="13">
        <v>0</v>
      </c>
      <c r="DO82" s="18" t="str">
        <f t="shared" si="50"/>
        <v/>
      </c>
      <c r="DP82" s="19"/>
      <c r="DQ82" s="7" t="e">
        <f>IF(AND(BB82/BA82&gt;1.05, ((BB82-BA82)/VLOOKUP(E82,#REF!,2,0))&gt;10),"YES","")</f>
        <v>#DIV/0!</v>
      </c>
      <c r="DR82" s="19"/>
      <c r="DS82" s="7" t="str">
        <f t="shared" si="51"/>
        <v/>
      </c>
      <c r="DT82" s="70" t="s">
        <v>28</v>
      </c>
      <c r="DU82" s="70" t="s">
        <v>91</v>
      </c>
      <c r="DV82" s="70" t="s">
        <v>299</v>
      </c>
      <c r="DW82" s="70" t="s">
        <v>28</v>
      </c>
      <c r="DX82" s="70" t="s">
        <v>99</v>
      </c>
      <c r="DY82" s="71">
        <v>45077</v>
      </c>
      <c r="DZ82" s="70"/>
      <c r="EA82" s="70"/>
    </row>
    <row r="83" spans="1:131" x14ac:dyDescent="0.35">
      <c r="A83" s="16">
        <v>2022</v>
      </c>
      <c r="B83" s="16" t="s">
        <v>1</v>
      </c>
      <c r="C83" s="16" t="s">
        <v>7</v>
      </c>
      <c r="D83" s="16"/>
      <c r="E83" s="16" t="s">
        <v>4</v>
      </c>
      <c r="F83" s="16" t="s">
        <v>876</v>
      </c>
      <c r="G83" s="16"/>
      <c r="H83" s="16">
        <v>10208872</v>
      </c>
      <c r="I83" s="70" t="s">
        <v>304</v>
      </c>
      <c r="J83" s="70"/>
      <c r="K83" s="70" t="s">
        <v>150</v>
      </c>
      <c r="L83" s="16" t="s">
        <v>92</v>
      </c>
      <c r="M83" s="16" t="s">
        <v>13</v>
      </c>
      <c r="N83" s="70" t="s">
        <v>45</v>
      </c>
      <c r="O83" s="16" t="s">
        <v>16</v>
      </c>
      <c r="P83" s="16" t="s">
        <v>31</v>
      </c>
      <c r="Q83" s="16" t="s">
        <v>41</v>
      </c>
      <c r="R83" s="16" t="s">
        <v>27</v>
      </c>
      <c r="S83" s="16" t="s">
        <v>150</v>
      </c>
      <c r="T83" s="16" t="s">
        <v>95</v>
      </c>
      <c r="U83" s="71">
        <v>44076</v>
      </c>
      <c r="V83" s="70"/>
      <c r="W83" s="73">
        <v>194935.45690000002</v>
      </c>
      <c r="X83" s="73">
        <v>0</v>
      </c>
      <c r="Y83" s="70" t="s">
        <v>147</v>
      </c>
      <c r="Z83" s="16" t="s">
        <v>28</v>
      </c>
      <c r="AA83" s="70"/>
      <c r="AB83" s="70"/>
      <c r="AC83" s="70"/>
      <c r="AD83" s="72"/>
      <c r="AE83" s="16">
        <v>2020</v>
      </c>
      <c r="AF83" s="16"/>
      <c r="AG83" s="70" t="s">
        <v>794</v>
      </c>
      <c r="AH83" s="74"/>
      <c r="AI83" s="16" t="s">
        <v>28</v>
      </c>
      <c r="AJ83" s="70" t="s">
        <v>151</v>
      </c>
      <c r="AK83" s="72"/>
      <c r="AL83" s="28">
        <v>0</v>
      </c>
      <c r="AM83" s="32" t="s">
        <v>620</v>
      </c>
      <c r="AN83" s="26">
        <f t="shared" si="26"/>
        <v>0</v>
      </c>
      <c r="AO83" s="26">
        <f t="shared" si="27"/>
        <v>0</v>
      </c>
      <c r="AP83" s="9">
        <v>0</v>
      </c>
      <c r="AQ83" s="8" t="s">
        <v>620</v>
      </c>
      <c r="AR83" s="10">
        <f t="shared" si="28"/>
        <v>0</v>
      </c>
      <c r="AS83" s="10">
        <f t="shared" si="29"/>
        <v>0</v>
      </c>
      <c r="AT83" s="11">
        <v>0</v>
      </c>
      <c r="AU83" s="11">
        <v>0</v>
      </c>
      <c r="AV83" s="11">
        <v>0</v>
      </c>
      <c r="AW83" s="5" t="str">
        <f t="shared" si="30"/>
        <v/>
      </c>
      <c r="AX83" s="5" t="str">
        <f t="shared" si="31"/>
        <v/>
      </c>
      <c r="AY83" s="25">
        <f t="shared" si="32"/>
        <v>0</v>
      </c>
      <c r="AZ83" s="5"/>
      <c r="BA83" s="12">
        <v>0</v>
      </c>
      <c r="BB83" s="12">
        <f t="shared" si="33"/>
        <v>194.93545690000002</v>
      </c>
      <c r="BC83" s="6" t="str">
        <f t="shared" si="34"/>
        <v>check!</v>
      </c>
      <c r="BD83" s="12">
        <v>0</v>
      </c>
      <c r="BE83" s="12">
        <v>0</v>
      </c>
      <c r="BF83" s="6" t="str">
        <f t="shared" si="35"/>
        <v>no capex</v>
      </c>
      <c r="BG83" s="31"/>
      <c r="BH83" s="13">
        <v>0</v>
      </c>
      <c r="BI83" s="13">
        <v>0</v>
      </c>
      <c r="BJ83" s="13">
        <v>0</v>
      </c>
      <c r="BK83" s="14" t="str">
        <f t="shared" si="36"/>
        <v/>
      </c>
      <c r="BL83" s="15">
        <v>0</v>
      </c>
      <c r="BM83" s="15">
        <v>0</v>
      </c>
      <c r="BN83" s="15">
        <v>0</v>
      </c>
      <c r="BO83" s="17" t="str">
        <f t="shared" si="37"/>
        <v/>
      </c>
      <c r="BP83" s="13">
        <v>0</v>
      </c>
      <c r="BQ83" s="13">
        <v>0</v>
      </c>
      <c r="BR83" s="13">
        <v>0</v>
      </c>
      <c r="BS83" s="14" t="str">
        <f t="shared" si="38"/>
        <v/>
      </c>
      <c r="BT83" s="15">
        <v>0</v>
      </c>
      <c r="BU83" s="15">
        <v>0</v>
      </c>
      <c r="BV83" s="15">
        <v>0</v>
      </c>
      <c r="BW83" s="17" t="str">
        <f t="shared" si="39"/>
        <v/>
      </c>
      <c r="BX83" s="13">
        <v>0</v>
      </c>
      <c r="BY83" s="13">
        <v>0</v>
      </c>
      <c r="BZ83" s="13">
        <v>0</v>
      </c>
      <c r="CA83" s="14" t="str">
        <f t="shared" si="40"/>
        <v/>
      </c>
      <c r="CB83" s="15">
        <v>0</v>
      </c>
      <c r="CC83" s="15">
        <v>0</v>
      </c>
      <c r="CD83" s="15">
        <v>0</v>
      </c>
      <c r="CE83" s="17" t="str">
        <f t="shared" si="41"/>
        <v/>
      </c>
      <c r="CF83" s="13">
        <v>0</v>
      </c>
      <c r="CG83" s="13">
        <v>0</v>
      </c>
      <c r="CH83" s="13">
        <v>0</v>
      </c>
      <c r="CI83" s="14" t="str">
        <f t="shared" si="42"/>
        <v/>
      </c>
      <c r="CJ83" s="15">
        <v>0</v>
      </c>
      <c r="CK83" s="15">
        <v>0</v>
      </c>
      <c r="CL83" s="15">
        <v>0</v>
      </c>
      <c r="CM83" s="18" t="str">
        <f t="shared" si="43"/>
        <v/>
      </c>
      <c r="CN83" s="13">
        <v>0</v>
      </c>
      <c r="CO83" s="13">
        <v>0</v>
      </c>
      <c r="CP83" s="13">
        <v>0</v>
      </c>
      <c r="CQ83" s="18" t="str">
        <f t="shared" si="44"/>
        <v/>
      </c>
      <c r="CR83" s="15">
        <v>0</v>
      </c>
      <c r="CS83" s="15">
        <v>0</v>
      </c>
      <c r="CT83" s="15">
        <v>0</v>
      </c>
      <c r="CU83" s="18" t="str">
        <f t="shared" si="45"/>
        <v/>
      </c>
      <c r="CV83" s="13">
        <v>0</v>
      </c>
      <c r="CW83" s="13">
        <v>0</v>
      </c>
      <c r="CX83" s="13">
        <v>0</v>
      </c>
      <c r="CY83" s="14" t="str">
        <f t="shared" si="46"/>
        <v/>
      </c>
      <c r="CZ83" s="15">
        <v>0</v>
      </c>
      <c r="DA83" s="15">
        <v>0</v>
      </c>
      <c r="DB83" s="15">
        <v>0</v>
      </c>
      <c r="DC83" s="18" t="str">
        <f t="shared" si="47"/>
        <v/>
      </c>
      <c r="DD83" s="13">
        <v>0</v>
      </c>
      <c r="DE83" s="13">
        <v>0</v>
      </c>
      <c r="DF83" s="13">
        <v>0</v>
      </c>
      <c r="DG83" s="14" t="str">
        <f t="shared" si="48"/>
        <v/>
      </c>
      <c r="DH83" s="15">
        <v>0</v>
      </c>
      <c r="DI83" s="15">
        <v>0</v>
      </c>
      <c r="DJ83" s="15">
        <v>0</v>
      </c>
      <c r="DK83" s="18" t="str">
        <f t="shared" si="49"/>
        <v/>
      </c>
      <c r="DL83" s="13">
        <v>0</v>
      </c>
      <c r="DM83" s="13">
        <v>0</v>
      </c>
      <c r="DN83" s="13">
        <v>0</v>
      </c>
      <c r="DO83" s="18" t="str">
        <f t="shared" si="50"/>
        <v/>
      </c>
      <c r="DP83" s="19"/>
      <c r="DQ83" s="7" t="e">
        <f>IF(AND(BB83/BA83&gt;1.05, ((BB83-BA83)/VLOOKUP(E83,#REF!,2,0))&gt;10),"YES","")</f>
        <v>#DIV/0!</v>
      </c>
      <c r="DR83" s="19"/>
      <c r="DS83" s="7" t="str">
        <f t="shared" si="51"/>
        <v/>
      </c>
      <c r="DT83" s="70"/>
      <c r="DU83" s="70"/>
      <c r="DV83" s="70"/>
      <c r="DW83" s="70"/>
      <c r="DX83" s="70"/>
      <c r="DY83" s="71"/>
      <c r="DZ83" s="70"/>
      <c r="EA83" s="70"/>
    </row>
    <row r="84" spans="1:131" x14ac:dyDescent="0.35">
      <c r="A84" s="16">
        <v>2022</v>
      </c>
      <c r="B84" s="16" t="s">
        <v>2</v>
      </c>
      <c r="C84" s="16" t="s">
        <v>7</v>
      </c>
      <c r="D84" s="16"/>
      <c r="E84" s="16" t="s">
        <v>4</v>
      </c>
      <c r="F84" s="16" t="s">
        <v>876</v>
      </c>
      <c r="G84" s="16"/>
      <c r="H84" s="16">
        <v>10208882</v>
      </c>
      <c r="I84" s="70" t="s">
        <v>200</v>
      </c>
      <c r="J84" s="70"/>
      <c r="K84" s="70" t="s">
        <v>196</v>
      </c>
      <c r="L84" s="16" t="s">
        <v>92</v>
      </c>
      <c r="M84" s="16" t="s">
        <v>17</v>
      </c>
      <c r="N84" s="70" t="s">
        <v>18</v>
      </c>
      <c r="O84" s="16" t="s">
        <v>16</v>
      </c>
      <c r="P84" s="16" t="s">
        <v>25</v>
      </c>
      <c r="Q84" s="16"/>
      <c r="R84" s="16" t="s">
        <v>27</v>
      </c>
      <c r="S84" s="16" t="s">
        <v>196</v>
      </c>
      <c r="T84" s="16" t="s">
        <v>95</v>
      </c>
      <c r="U84" s="71">
        <v>43830</v>
      </c>
      <c r="V84" s="70"/>
      <c r="W84" s="73">
        <v>98997.450000000026</v>
      </c>
      <c r="X84" s="73">
        <v>0</v>
      </c>
      <c r="Y84" s="70" t="s">
        <v>147</v>
      </c>
      <c r="Z84" s="16" t="s">
        <v>27</v>
      </c>
      <c r="AA84" s="70" t="s">
        <v>27</v>
      </c>
      <c r="AB84" s="70"/>
      <c r="AC84" s="70"/>
      <c r="AD84" s="72"/>
      <c r="AE84" s="16">
        <v>2019</v>
      </c>
      <c r="AF84" s="16"/>
      <c r="AG84" s="70" t="s">
        <v>793</v>
      </c>
      <c r="AH84" s="74"/>
      <c r="AI84" s="16" t="s">
        <v>28</v>
      </c>
      <c r="AJ84" s="70" t="s">
        <v>182</v>
      </c>
      <c r="AK84" s="72"/>
      <c r="AL84" s="28">
        <v>0</v>
      </c>
      <c r="AM84" s="32" t="s">
        <v>620</v>
      </c>
      <c r="AN84" s="26">
        <f t="shared" si="26"/>
        <v>0</v>
      </c>
      <c r="AO84" s="26">
        <f t="shared" si="27"/>
        <v>0</v>
      </c>
      <c r="AP84" s="9">
        <v>0</v>
      </c>
      <c r="AQ84" s="8" t="s">
        <v>620</v>
      </c>
      <c r="AR84" s="10">
        <f t="shared" si="28"/>
        <v>0</v>
      </c>
      <c r="AS84" s="10">
        <f t="shared" si="29"/>
        <v>0</v>
      </c>
      <c r="AT84" s="11">
        <v>0</v>
      </c>
      <c r="AU84" s="11">
        <v>0</v>
      </c>
      <c r="AV84" s="11">
        <v>0</v>
      </c>
      <c r="AW84" s="5" t="str">
        <f t="shared" si="30"/>
        <v/>
      </c>
      <c r="AX84" s="5" t="str">
        <f t="shared" si="31"/>
        <v/>
      </c>
      <c r="AY84" s="25">
        <f t="shared" si="32"/>
        <v>0</v>
      </c>
      <c r="AZ84" s="5">
        <v>0.82360083417247409</v>
      </c>
      <c r="BA84" s="12">
        <v>0</v>
      </c>
      <c r="BB84" s="12">
        <f t="shared" si="33"/>
        <v>98.997450000000029</v>
      </c>
      <c r="BC84" s="6" t="str">
        <f t="shared" si="34"/>
        <v>check!</v>
      </c>
      <c r="BD84" s="12">
        <v>0</v>
      </c>
      <c r="BE84" s="12">
        <v>0</v>
      </c>
      <c r="BF84" s="6" t="str">
        <f t="shared" si="35"/>
        <v>no capex</v>
      </c>
      <c r="BG84" s="31"/>
      <c r="BH84" s="13">
        <v>0</v>
      </c>
      <c r="BI84" s="13">
        <v>0</v>
      </c>
      <c r="BJ84" s="13">
        <v>0</v>
      </c>
      <c r="BK84" s="14" t="str">
        <f t="shared" si="36"/>
        <v/>
      </c>
      <c r="BL84" s="15">
        <v>0</v>
      </c>
      <c r="BM84" s="15">
        <v>0</v>
      </c>
      <c r="BN84" s="15">
        <v>0</v>
      </c>
      <c r="BO84" s="17" t="str">
        <f t="shared" si="37"/>
        <v/>
      </c>
      <c r="BP84" s="13">
        <v>0</v>
      </c>
      <c r="BQ84" s="13">
        <v>0</v>
      </c>
      <c r="BR84" s="13">
        <v>0</v>
      </c>
      <c r="BS84" s="14" t="str">
        <f t="shared" si="38"/>
        <v/>
      </c>
      <c r="BT84" s="15">
        <v>0</v>
      </c>
      <c r="BU84" s="15">
        <v>0</v>
      </c>
      <c r="BV84" s="15">
        <v>0</v>
      </c>
      <c r="BW84" s="17" t="str">
        <f t="shared" si="39"/>
        <v/>
      </c>
      <c r="BX84" s="13">
        <v>0</v>
      </c>
      <c r="BY84" s="13">
        <v>0</v>
      </c>
      <c r="BZ84" s="13">
        <v>0</v>
      </c>
      <c r="CA84" s="14" t="str">
        <f t="shared" si="40"/>
        <v/>
      </c>
      <c r="CB84" s="15">
        <v>0</v>
      </c>
      <c r="CC84" s="15">
        <v>0</v>
      </c>
      <c r="CD84" s="15">
        <v>0</v>
      </c>
      <c r="CE84" s="17" t="str">
        <f t="shared" si="41"/>
        <v/>
      </c>
      <c r="CF84" s="13">
        <v>0</v>
      </c>
      <c r="CG84" s="13">
        <v>0</v>
      </c>
      <c r="CH84" s="13">
        <v>0</v>
      </c>
      <c r="CI84" s="14" t="str">
        <f t="shared" si="42"/>
        <v/>
      </c>
      <c r="CJ84" s="15">
        <v>0</v>
      </c>
      <c r="CK84" s="15">
        <v>0</v>
      </c>
      <c r="CL84" s="15">
        <v>0</v>
      </c>
      <c r="CM84" s="18" t="str">
        <f t="shared" si="43"/>
        <v/>
      </c>
      <c r="CN84" s="13">
        <v>0</v>
      </c>
      <c r="CO84" s="13">
        <v>0</v>
      </c>
      <c r="CP84" s="13">
        <v>0</v>
      </c>
      <c r="CQ84" s="18" t="str">
        <f t="shared" si="44"/>
        <v/>
      </c>
      <c r="CR84" s="15">
        <v>0</v>
      </c>
      <c r="CS84" s="15">
        <v>0</v>
      </c>
      <c r="CT84" s="15">
        <v>0</v>
      </c>
      <c r="CU84" s="18" t="str">
        <f t="shared" si="45"/>
        <v/>
      </c>
      <c r="CV84" s="13">
        <v>0</v>
      </c>
      <c r="CW84" s="13">
        <v>0</v>
      </c>
      <c r="CX84" s="13">
        <v>0</v>
      </c>
      <c r="CY84" s="14" t="str">
        <f t="shared" si="46"/>
        <v/>
      </c>
      <c r="CZ84" s="15">
        <v>0</v>
      </c>
      <c r="DA84" s="15">
        <v>0</v>
      </c>
      <c r="DB84" s="15">
        <v>0</v>
      </c>
      <c r="DC84" s="18" t="str">
        <f t="shared" si="47"/>
        <v/>
      </c>
      <c r="DD84" s="13">
        <v>0</v>
      </c>
      <c r="DE84" s="13">
        <v>0</v>
      </c>
      <c r="DF84" s="13">
        <v>0</v>
      </c>
      <c r="DG84" s="14" t="str">
        <f t="shared" si="48"/>
        <v/>
      </c>
      <c r="DH84" s="15">
        <v>0</v>
      </c>
      <c r="DI84" s="15">
        <v>0</v>
      </c>
      <c r="DJ84" s="15">
        <v>0</v>
      </c>
      <c r="DK84" s="18" t="str">
        <f t="shared" si="49"/>
        <v/>
      </c>
      <c r="DL84" s="13">
        <v>0</v>
      </c>
      <c r="DM84" s="13">
        <v>0</v>
      </c>
      <c r="DN84" s="13">
        <v>0</v>
      </c>
      <c r="DO84" s="18" t="str">
        <f t="shared" si="50"/>
        <v/>
      </c>
      <c r="DP84" s="19"/>
      <c r="DQ84" s="7"/>
      <c r="DR84" s="19"/>
      <c r="DS84" s="7" t="str">
        <f t="shared" si="51"/>
        <v/>
      </c>
      <c r="DT84" s="70"/>
      <c r="DU84" s="70"/>
      <c r="DV84" s="70"/>
      <c r="DW84" s="70"/>
      <c r="DX84" s="70"/>
      <c r="DY84" s="71"/>
      <c r="DZ84" s="70"/>
      <c r="EA84" s="70"/>
    </row>
    <row r="85" spans="1:131" x14ac:dyDescent="0.35">
      <c r="A85" s="16">
        <v>2022</v>
      </c>
      <c r="B85" s="16" t="s">
        <v>1</v>
      </c>
      <c r="C85" s="16" t="s">
        <v>7</v>
      </c>
      <c r="D85" s="16"/>
      <c r="E85" s="16" t="s">
        <v>4</v>
      </c>
      <c r="F85" s="16" t="s">
        <v>876</v>
      </c>
      <c r="G85" s="16"/>
      <c r="H85" s="16">
        <v>10208888</v>
      </c>
      <c r="I85" s="70" t="s">
        <v>285</v>
      </c>
      <c r="J85" s="70"/>
      <c r="K85" s="70" t="s">
        <v>174</v>
      </c>
      <c r="L85" s="16" t="s">
        <v>92</v>
      </c>
      <c r="M85" s="16" t="s">
        <v>13</v>
      </c>
      <c r="N85" s="70" t="s">
        <v>15</v>
      </c>
      <c r="O85" s="16" t="s">
        <v>16</v>
      </c>
      <c r="P85" s="16" t="s">
        <v>31</v>
      </c>
      <c r="Q85" s="16" t="s">
        <v>42</v>
      </c>
      <c r="R85" s="16" t="s">
        <v>27</v>
      </c>
      <c r="S85" s="16" t="s">
        <v>174</v>
      </c>
      <c r="T85" s="16" t="s">
        <v>95</v>
      </c>
      <c r="U85" s="71">
        <v>44111</v>
      </c>
      <c r="V85" s="70"/>
      <c r="W85" s="73">
        <v>64034.15</v>
      </c>
      <c r="X85" s="73">
        <v>0</v>
      </c>
      <c r="Y85" s="70" t="s">
        <v>147</v>
      </c>
      <c r="Z85" s="16" t="s">
        <v>28</v>
      </c>
      <c r="AA85" s="70"/>
      <c r="AB85" s="70"/>
      <c r="AC85" s="70"/>
      <c r="AD85" s="72"/>
      <c r="AE85" s="16">
        <v>2020</v>
      </c>
      <c r="AF85" s="16"/>
      <c r="AG85" s="70" t="s">
        <v>792</v>
      </c>
      <c r="AH85" s="74"/>
      <c r="AI85" s="16" t="s">
        <v>28</v>
      </c>
      <c r="AJ85" s="70" t="s">
        <v>175</v>
      </c>
      <c r="AK85" s="72"/>
      <c r="AL85" s="28">
        <v>0</v>
      </c>
      <c r="AM85" s="32" t="s">
        <v>620</v>
      </c>
      <c r="AN85" s="26">
        <f t="shared" si="26"/>
        <v>0</v>
      </c>
      <c r="AO85" s="26">
        <f t="shared" si="27"/>
        <v>0</v>
      </c>
      <c r="AP85" s="9">
        <v>0</v>
      </c>
      <c r="AQ85" s="8" t="s">
        <v>620</v>
      </c>
      <c r="AR85" s="10">
        <f t="shared" si="28"/>
        <v>0</v>
      </c>
      <c r="AS85" s="10">
        <f t="shared" si="29"/>
        <v>0</v>
      </c>
      <c r="AT85" s="11">
        <v>0</v>
      </c>
      <c r="AU85" s="11">
        <v>0</v>
      </c>
      <c r="AV85" s="11">
        <v>0</v>
      </c>
      <c r="AW85" s="5" t="str">
        <f t="shared" si="30"/>
        <v/>
      </c>
      <c r="AX85" s="5" t="str">
        <f t="shared" si="31"/>
        <v/>
      </c>
      <c r="AY85" s="25">
        <f t="shared" si="32"/>
        <v>0</v>
      </c>
      <c r="AZ85" s="5"/>
      <c r="BA85" s="12">
        <v>0</v>
      </c>
      <c r="BB85" s="12">
        <f t="shared" si="33"/>
        <v>64.034149999999997</v>
      </c>
      <c r="BC85" s="6" t="str">
        <f t="shared" si="34"/>
        <v>check!</v>
      </c>
      <c r="BD85" s="12">
        <v>0</v>
      </c>
      <c r="BE85" s="12">
        <v>0</v>
      </c>
      <c r="BF85" s="6" t="str">
        <f t="shared" si="35"/>
        <v>no capex</v>
      </c>
      <c r="BG85" s="31"/>
      <c r="BH85" s="35">
        <v>0</v>
      </c>
      <c r="BI85" s="35">
        <v>0</v>
      </c>
      <c r="BJ85" s="13">
        <v>0</v>
      </c>
      <c r="BK85" s="14" t="str">
        <f t="shared" si="36"/>
        <v/>
      </c>
      <c r="BL85" s="15">
        <v>0</v>
      </c>
      <c r="BM85" s="15">
        <v>0</v>
      </c>
      <c r="BN85" s="15">
        <v>0</v>
      </c>
      <c r="BO85" s="17" t="str">
        <f t="shared" si="37"/>
        <v/>
      </c>
      <c r="BP85" s="13">
        <v>0</v>
      </c>
      <c r="BQ85" s="13">
        <v>0</v>
      </c>
      <c r="BR85" s="13">
        <v>0</v>
      </c>
      <c r="BS85" s="14" t="str">
        <f t="shared" si="38"/>
        <v/>
      </c>
      <c r="BT85" s="15">
        <v>0</v>
      </c>
      <c r="BU85" s="15">
        <v>0</v>
      </c>
      <c r="BV85" s="15">
        <v>0</v>
      </c>
      <c r="BW85" s="17" t="str">
        <f t="shared" si="39"/>
        <v/>
      </c>
      <c r="BX85" s="13">
        <v>0</v>
      </c>
      <c r="BY85" s="13">
        <v>0</v>
      </c>
      <c r="BZ85" s="13">
        <v>0</v>
      </c>
      <c r="CA85" s="14" t="str">
        <f t="shared" si="40"/>
        <v/>
      </c>
      <c r="CB85" s="15">
        <v>0</v>
      </c>
      <c r="CC85" s="15">
        <v>0</v>
      </c>
      <c r="CD85" s="15">
        <v>0</v>
      </c>
      <c r="CE85" s="17" t="str">
        <f t="shared" si="41"/>
        <v/>
      </c>
      <c r="CF85" s="13">
        <v>0</v>
      </c>
      <c r="CG85" s="13">
        <v>0</v>
      </c>
      <c r="CH85" s="13">
        <v>0</v>
      </c>
      <c r="CI85" s="14" t="str">
        <f t="shared" si="42"/>
        <v/>
      </c>
      <c r="CJ85" s="15">
        <v>0</v>
      </c>
      <c r="CK85" s="15">
        <v>0</v>
      </c>
      <c r="CL85" s="15">
        <v>0</v>
      </c>
      <c r="CM85" s="18" t="str">
        <f t="shared" si="43"/>
        <v/>
      </c>
      <c r="CN85" s="13">
        <v>0</v>
      </c>
      <c r="CO85" s="13">
        <v>0</v>
      </c>
      <c r="CP85" s="13">
        <v>0</v>
      </c>
      <c r="CQ85" s="18" t="str">
        <f t="shared" si="44"/>
        <v/>
      </c>
      <c r="CR85" s="15">
        <v>0</v>
      </c>
      <c r="CS85" s="15">
        <v>0</v>
      </c>
      <c r="CT85" s="15">
        <v>0</v>
      </c>
      <c r="CU85" s="18" t="str">
        <f t="shared" si="45"/>
        <v/>
      </c>
      <c r="CV85" s="13">
        <v>0</v>
      </c>
      <c r="CW85" s="13">
        <v>0</v>
      </c>
      <c r="CX85" s="13">
        <v>0</v>
      </c>
      <c r="CY85" s="14" t="str">
        <f t="shared" si="46"/>
        <v/>
      </c>
      <c r="CZ85" s="15">
        <v>0</v>
      </c>
      <c r="DA85" s="15">
        <v>0</v>
      </c>
      <c r="DB85" s="15">
        <v>0</v>
      </c>
      <c r="DC85" s="18" t="str">
        <f t="shared" si="47"/>
        <v/>
      </c>
      <c r="DD85" s="13">
        <v>0</v>
      </c>
      <c r="DE85" s="13">
        <v>0</v>
      </c>
      <c r="DF85" s="13">
        <v>0</v>
      </c>
      <c r="DG85" s="14" t="str">
        <f t="shared" si="48"/>
        <v/>
      </c>
      <c r="DH85" s="15">
        <v>0</v>
      </c>
      <c r="DI85" s="15">
        <v>0</v>
      </c>
      <c r="DJ85" s="15">
        <v>0</v>
      </c>
      <c r="DK85" s="18" t="str">
        <f t="shared" si="49"/>
        <v/>
      </c>
      <c r="DL85" s="13">
        <v>0</v>
      </c>
      <c r="DM85" s="13">
        <v>0</v>
      </c>
      <c r="DN85" s="13">
        <v>0</v>
      </c>
      <c r="DO85" s="18" t="str">
        <f t="shared" si="50"/>
        <v/>
      </c>
      <c r="DP85" s="19"/>
      <c r="DQ85" s="7" t="e">
        <f>IF(AND(BB85/BA85&gt;1.05, ((BB85-BA85)/VLOOKUP(E85,#REF!,2,0))&gt;10),"YES","")</f>
        <v>#DIV/0!</v>
      </c>
      <c r="DR85" s="19"/>
      <c r="DS85" s="7" t="str">
        <f t="shared" si="51"/>
        <v/>
      </c>
      <c r="DT85" s="70"/>
      <c r="DU85" s="70"/>
      <c r="DV85" s="70"/>
      <c r="DW85" s="70"/>
      <c r="DX85" s="70"/>
      <c r="DY85" s="71"/>
      <c r="DZ85" s="70"/>
      <c r="EA85" s="70"/>
    </row>
    <row r="86" spans="1:131" x14ac:dyDescent="0.35">
      <c r="A86" s="16">
        <v>2022</v>
      </c>
      <c r="B86" s="16" t="s">
        <v>1</v>
      </c>
      <c r="C86" s="16" t="s">
        <v>7</v>
      </c>
      <c r="D86" s="16"/>
      <c r="E86" s="16" t="s">
        <v>4</v>
      </c>
      <c r="F86" s="16" t="s">
        <v>876</v>
      </c>
      <c r="G86" s="16"/>
      <c r="H86" s="16">
        <v>10208889</v>
      </c>
      <c r="I86" s="70" t="s">
        <v>407</v>
      </c>
      <c r="J86" s="70"/>
      <c r="K86" s="70" t="s">
        <v>181</v>
      </c>
      <c r="L86" s="16" t="s">
        <v>92</v>
      </c>
      <c r="M86" s="16" t="s">
        <v>17</v>
      </c>
      <c r="N86" s="70" t="s">
        <v>38</v>
      </c>
      <c r="O86" s="16" t="s">
        <v>16</v>
      </c>
      <c r="P86" s="16" t="s">
        <v>25</v>
      </c>
      <c r="Q86" s="16" t="s">
        <v>101</v>
      </c>
      <c r="R86" s="16" t="s">
        <v>27</v>
      </c>
      <c r="S86" s="16" t="s">
        <v>181</v>
      </c>
      <c r="T86" s="16" t="s">
        <v>95</v>
      </c>
      <c r="U86" s="71">
        <v>44307</v>
      </c>
      <c r="V86" s="70"/>
      <c r="W86" s="73">
        <v>128978.98770000001</v>
      </c>
      <c r="X86" s="73">
        <v>0</v>
      </c>
      <c r="Y86" s="70" t="s">
        <v>147</v>
      </c>
      <c r="Z86" s="16" t="s">
        <v>28</v>
      </c>
      <c r="AA86" s="70"/>
      <c r="AB86" s="70"/>
      <c r="AC86" s="70"/>
      <c r="AD86" s="72"/>
      <c r="AE86" s="16">
        <v>2021</v>
      </c>
      <c r="AF86" s="16"/>
      <c r="AG86" s="70" t="s">
        <v>791</v>
      </c>
      <c r="AH86" s="74"/>
      <c r="AI86" s="16" t="s">
        <v>28</v>
      </c>
      <c r="AJ86" s="70" t="s">
        <v>182</v>
      </c>
      <c r="AK86" s="72"/>
      <c r="AL86" s="28">
        <v>0</v>
      </c>
      <c r="AM86" s="32" t="s">
        <v>620</v>
      </c>
      <c r="AN86" s="26">
        <f t="shared" si="26"/>
        <v>0</v>
      </c>
      <c r="AO86" s="26">
        <f t="shared" si="27"/>
        <v>0</v>
      </c>
      <c r="AP86" s="9">
        <v>0</v>
      </c>
      <c r="AQ86" s="8" t="s">
        <v>620</v>
      </c>
      <c r="AR86" s="10">
        <f t="shared" si="28"/>
        <v>0</v>
      </c>
      <c r="AS86" s="10">
        <f t="shared" si="29"/>
        <v>0</v>
      </c>
      <c r="AT86" s="11">
        <v>0</v>
      </c>
      <c r="AU86" s="11">
        <v>0</v>
      </c>
      <c r="AV86" s="11">
        <v>0</v>
      </c>
      <c r="AW86" s="5" t="str">
        <f t="shared" si="30"/>
        <v/>
      </c>
      <c r="AX86" s="5" t="str">
        <f t="shared" si="31"/>
        <v/>
      </c>
      <c r="AY86" s="25">
        <f t="shared" si="32"/>
        <v>0</v>
      </c>
      <c r="AZ86" s="5"/>
      <c r="BA86" s="12">
        <v>0</v>
      </c>
      <c r="BB86" s="12">
        <f t="shared" si="33"/>
        <v>128.9789877</v>
      </c>
      <c r="BC86" s="6" t="str">
        <f t="shared" si="34"/>
        <v>check!</v>
      </c>
      <c r="BD86" s="12">
        <v>0</v>
      </c>
      <c r="BE86" s="12">
        <v>0</v>
      </c>
      <c r="BF86" s="6" t="str">
        <f t="shared" si="35"/>
        <v>no capex</v>
      </c>
      <c r="BG86" s="31"/>
      <c r="BH86" s="13">
        <v>0</v>
      </c>
      <c r="BI86" s="13">
        <v>0</v>
      </c>
      <c r="BJ86" s="13">
        <v>0</v>
      </c>
      <c r="BK86" s="14" t="str">
        <f t="shared" si="36"/>
        <v/>
      </c>
      <c r="BL86" s="15">
        <v>0</v>
      </c>
      <c r="BM86" s="15">
        <v>0</v>
      </c>
      <c r="BN86" s="15">
        <v>0</v>
      </c>
      <c r="BO86" s="17" t="str">
        <f t="shared" si="37"/>
        <v/>
      </c>
      <c r="BP86" s="13">
        <v>0</v>
      </c>
      <c r="BQ86" s="13">
        <v>0</v>
      </c>
      <c r="BR86" s="13">
        <v>0</v>
      </c>
      <c r="BS86" s="14" t="str">
        <f t="shared" si="38"/>
        <v/>
      </c>
      <c r="BT86" s="15">
        <v>0</v>
      </c>
      <c r="BU86" s="15">
        <v>0</v>
      </c>
      <c r="BV86" s="15">
        <v>0</v>
      </c>
      <c r="BW86" s="17" t="str">
        <f t="shared" si="39"/>
        <v/>
      </c>
      <c r="BX86" s="13">
        <v>0</v>
      </c>
      <c r="BY86" s="13">
        <v>0</v>
      </c>
      <c r="BZ86" s="13">
        <v>0</v>
      </c>
      <c r="CA86" s="14" t="str">
        <f t="shared" si="40"/>
        <v/>
      </c>
      <c r="CB86" s="15">
        <v>0</v>
      </c>
      <c r="CC86" s="15">
        <v>0</v>
      </c>
      <c r="CD86" s="15">
        <v>0</v>
      </c>
      <c r="CE86" s="17" t="str">
        <f t="shared" si="41"/>
        <v/>
      </c>
      <c r="CF86" s="13">
        <v>0</v>
      </c>
      <c r="CG86" s="13">
        <v>0</v>
      </c>
      <c r="CH86" s="13">
        <v>0</v>
      </c>
      <c r="CI86" s="14" t="str">
        <f t="shared" si="42"/>
        <v/>
      </c>
      <c r="CJ86" s="15">
        <v>0</v>
      </c>
      <c r="CK86" s="15">
        <v>0</v>
      </c>
      <c r="CL86" s="15">
        <v>0</v>
      </c>
      <c r="CM86" s="18" t="str">
        <f t="shared" si="43"/>
        <v/>
      </c>
      <c r="CN86" s="13">
        <v>0</v>
      </c>
      <c r="CO86" s="13">
        <v>0</v>
      </c>
      <c r="CP86" s="13">
        <v>0</v>
      </c>
      <c r="CQ86" s="18" t="str">
        <f t="shared" si="44"/>
        <v/>
      </c>
      <c r="CR86" s="15">
        <v>0</v>
      </c>
      <c r="CS86" s="15">
        <v>0</v>
      </c>
      <c r="CT86" s="15">
        <v>0</v>
      </c>
      <c r="CU86" s="18" t="str">
        <f t="shared" si="45"/>
        <v/>
      </c>
      <c r="CV86" s="13">
        <v>0</v>
      </c>
      <c r="CW86" s="13">
        <v>0</v>
      </c>
      <c r="CX86" s="13">
        <v>0</v>
      </c>
      <c r="CY86" s="14" t="str">
        <f t="shared" si="46"/>
        <v/>
      </c>
      <c r="CZ86" s="15">
        <v>0</v>
      </c>
      <c r="DA86" s="15">
        <v>0</v>
      </c>
      <c r="DB86" s="15">
        <v>0</v>
      </c>
      <c r="DC86" s="18" t="str">
        <f t="shared" si="47"/>
        <v/>
      </c>
      <c r="DD86" s="13">
        <v>0</v>
      </c>
      <c r="DE86" s="13">
        <v>0</v>
      </c>
      <c r="DF86" s="13">
        <v>0</v>
      </c>
      <c r="DG86" s="14" t="str">
        <f t="shared" si="48"/>
        <v/>
      </c>
      <c r="DH86" s="15">
        <v>0</v>
      </c>
      <c r="DI86" s="15">
        <v>0</v>
      </c>
      <c r="DJ86" s="15">
        <v>0</v>
      </c>
      <c r="DK86" s="18" t="str">
        <f t="shared" si="49"/>
        <v/>
      </c>
      <c r="DL86" s="13">
        <v>0</v>
      </c>
      <c r="DM86" s="13">
        <v>0</v>
      </c>
      <c r="DN86" s="13">
        <v>0</v>
      </c>
      <c r="DO86" s="18" t="str">
        <f t="shared" si="50"/>
        <v/>
      </c>
      <c r="DP86" s="19"/>
      <c r="DQ86" s="7" t="e">
        <f>IF(AND(BB86/BA86&gt;1.05, ((BB86-BA86)/VLOOKUP(E86,#REF!,2,0))&gt;10),"YES","")</f>
        <v>#DIV/0!</v>
      </c>
      <c r="DR86" s="19"/>
      <c r="DS86" s="7" t="str">
        <f t="shared" si="51"/>
        <v/>
      </c>
      <c r="DT86" s="70"/>
      <c r="DU86" s="70"/>
      <c r="DV86" s="70"/>
      <c r="DW86" s="70"/>
      <c r="DX86" s="70"/>
      <c r="DY86" s="71"/>
      <c r="DZ86" s="70"/>
      <c r="EA86" s="70"/>
    </row>
    <row r="87" spans="1:131" x14ac:dyDescent="0.35">
      <c r="A87" s="16">
        <v>2022</v>
      </c>
      <c r="B87" s="16" t="s">
        <v>2</v>
      </c>
      <c r="C87" s="16" t="s">
        <v>7</v>
      </c>
      <c r="D87" s="16"/>
      <c r="E87" s="16" t="s">
        <v>4</v>
      </c>
      <c r="F87" s="16" t="s">
        <v>876</v>
      </c>
      <c r="G87" s="16"/>
      <c r="H87" s="16">
        <v>10208890</v>
      </c>
      <c r="I87" s="70" t="s">
        <v>201</v>
      </c>
      <c r="J87" s="70"/>
      <c r="K87" s="70" t="s">
        <v>196</v>
      </c>
      <c r="L87" s="16" t="s">
        <v>92</v>
      </c>
      <c r="M87" s="16" t="s">
        <v>17</v>
      </c>
      <c r="N87" s="70" t="s">
        <v>18</v>
      </c>
      <c r="O87" s="16" t="s">
        <v>16</v>
      </c>
      <c r="P87" s="16" t="s">
        <v>25</v>
      </c>
      <c r="Q87" s="16"/>
      <c r="R87" s="16" t="s">
        <v>27</v>
      </c>
      <c r="S87" s="16" t="s">
        <v>196</v>
      </c>
      <c r="T87" s="16" t="s">
        <v>95</v>
      </c>
      <c r="U87" s="71">
        <v>43830</v>
      </c>
      <c r="V87" s="70"/>
      <c r="W87" s="73">
        <v>193278.62999999998</v>
      </c>
      <c r="X87" s="73">
        <v>0</v>
      </c>
      <c r="Y87" s="70" t="s">
        <v>147</v>
      </c>
      <c r="Z87" s="16" t="s">
        <v>27</v>
      </c>
      <c r="AA87" s="70" t="s">
        <v>27</v>
      </c>
      <c r="AB87" s="70"/>
      <c r="AC87" s="70"/>
      <c r="AD87" s="72"/>
      <c r="AE87" s="16">
        <v>2019</v>
      </c>
      <c r="AF87" s="16"/>
      <c r="AG87" s="70" t="s">
        <v>790</v>
      </c>
      <c r="AH87" s="74"/>
      <c r="AI87" s="16" t="s">
        <v>28</v>
      </c>
      <c r="AJ87" s="70" t="s">
        <v>182</v>
      </c>
      <c r="AK87" s="72"/>
      <c r="AL87" s="28">
        <v>0</v>
      </c>
      <c r="AM87" s="32" t="s">
        <v>620</v>
      </c>
      <c r="AN87" s="26">
        <f t="shared" si="26"/>
        <v>0</v>
      </c>
      <c r="AO87" s="26">
        <f t="shared" si="27"/>
        <v>0</v>
      </c>
      <c r="AP87" s="9">
        <v>0</v>
      </c>
      <c r="AQ87" s="8" t="s">
        <v>620</v>
      </c>
      <c r="AR87" s="10">
        <f t="shared" si="28"/>
        <v>0</v>
      </c>
      <c r="AS87" s="10">
        <f t="shared" si="29"/>
        <v>0</v>
      </c>
      <c r="AT87" s="11">
        <v>0</v>
      </c>
      <c r="AU87" s="11">
        <v>0</v>
      </c>
      <c r="AV87" s="11">
        <v>0</v>
      </c>
      <c r="AW87" s="5" t="str">
        <f t="shared" si="30"/>
        <v/>
      </c>
      <c r="AX87" s="5" t="str">
        <f t="shared" si="31"/>
        <v/>
      </c>
      <c r="AY87" s="25">
        <f t="shared" si="32"/>
        <v>0</v>
      </c>
      <c r="AZ87" s="5">
        <v>0.64900915029134143</v>
      </c>
      <c r="BA87" s="12">
        <v>0</v>
      </c>
      <c r="BB87" s="12">
        <f t="shared" si="33"/>
        <v>193.27862999999996</v>
      </c>
      <c r="BC87" s="6" t="str">
        <f t="shared" si="34"/>
        <v>check!</v>
      </c>
      <c r="BD87" s="12">
        <v>0</v>
      </c>
      <c r="BE87" s="12">
        <v>0</v>
      </c>
      <c r="BF87" s="6" t="str">
        <f t="shared" si="35"/>
        <v>no capex</v>
      </c>
      <c r="BG87" s="31"/>
      <c r="BH87" s="13">
        <v>0</v>
      </c>
      <c r="BI87" s="13">
        <v>0</v>
      </c>
      <c r="BJ87" s="13">
        <v>0</v>
      </c>
      <c r="BK87" s="14" t="str">
        <f t="shared" si="36"/>
        <v/>
      </c>
      <c r="BL87" s="15">
        <v>0</v>
      </c>
      <c r="BM87" s="15">
        <v>0</v>
      </c>
      <c r="BN87" s="15">
        <v>0</v>
      </c>
      <c r="BO87" s="17" t="str">
        <f t="shared" si="37"/>
        <v/>
      </c>
      <c r="BP87" s="13">
        <v>0</v>
      </c>
      <c r="BQ87" s="13">
        <v>0</v>
      </c>
      <c r="BR87" s="13">
        <v>0</v>
      </c>
      <c r="BS87" s="14" t="str">
        <f t="shared" si="38"/>
        <v/>
      </c>
      <c r="BT87" s="15">
        <v>0</v>
      </c>
      <c r="BU87" s="15">
        <v>0</v>
      </c>
      <c r="BV87" s="15">
        <v>0</v>
      </c>
      <c r="BW87" s="17" t="str">
        <f t="shared" si="39"/>
        <v/>
      </c>
      <c r="BX87" s="13">
        <v>0</v>
      </c>
      <c r="BY87" s="13">
        <v>0</v>
      </c>
      <c r="BZ87" s="13">
        <v>0</v>
      </c>
      <c r="CA87" s="14" t="str">
        <f t="shared" si="40"/>
        <v/>
      </c>
      <c r="CB87" s="15">
        <v>0</v>
      </c>
      <c r="CC87" s="15">
        <v>0</v>
      </c>
      <c r="CD87" s="15">
        <v>0</v>
      </c>
      <c r="CE87" s="17" t="str">
        <f t="shared" si="41"/>
        <v/>
      </c>
      <c r="CF87" s="13">
        <v>0</v>
      </c>
      <c r="CG87" s="13">
        <v>0</v>
      </c>
      <c r="CH87" s="13">
        <v>0</v>
      </c>
      <c r="CI87" s="14" t="str">
        <f t="shared" si="42"/>
        <v/>
      </c>
      <c r="CJ87" s="15">
        <v>0</v>
      </c>
      <c r="CK87" s="15">
        <v>0</v>
      </c>
      <c r="CL87" s="15">
        <v>0</v>
      </c>
      <c r="CM87" s="18" t="str">
        <f t="shared" si="43"/>
        <v/>
      </c>
      <c r="CN87" s="13">
        <v>0</v>
      </c>
      <c r="CO87" s="13">
        <v>0</v>
      </c>
      <c r="CP87" s="13">
        <v>0</v>
      </c>
      <c r="CQ87" s="18" t="str">
        <f t="shared" si="44"/>
        <v/>
      </c>
      <c r="CR87" s="15">
        <v>0</v>
      </c>
      <c r="CS87" s="15">
        <v>0</v>
      </c>
      <c r="CT87" s="15">
        <v>0</v>
      </c>
      <c r="CU87" s="18" t="str">
        <f t="shared" si="45"/>
        <v/>
      </c>
      <c r="CV87" s="13">
        <v>0</v>
      </c>
      <c r="CW87" s="13">
        <v>0</v>
      </c>
      <c r="CX87" s="13">
        <v>0</v>
      </c>
      <c r="CY87" s="14" t="str">
        <f t="shared" si="46"/>
        <v/>
      </c>
      <c r="CZ87" s="15">
        <v>0</v>
      </c>
      <c r="DA87" s="15">
        <v>0</v>
      </c>
      <c r="DB87" s="15">
        <v>0</v>
      </c>
      <c r="DC87" s="18" t="str">
        <f t="shared" si="47"/>
        <v/>
      </c>
      <c r="DD87" s="13">
        <v>0</v>
      </c>
      <c r="DE87" s="13">
        <v>0</v>
      </c>
      <c r="DF87" s="13">
        <v>0</v>
      </c>
      <c r="DG87" s="14" t="str">
        <f t="shared" si="48"/>
        <v/>
      </c>
      <c r="DH87" s="15">
        <v>0</v>
      </c>
      <c r="DI87" s="15">
        <v>0</v>
      </c>
      <c r="DJ87" s="15">
        <v>0</v>
      </c>
      <c r="DK87" s="18" t="str">
        <f t="shared" si="49"/>
        <v/>
      </c>
      <c r="DL87" s="13">
        <v>0</v>
      </c>
      <c r="DM87" s="13">
        <v>0</v>
      </c>
      <c r="DN87" s="13">
        <v>0</v>
      </c>
      <c r="DO87" s="18" t="str">
        <f t="shared" si="50"/>
        <v/>
      </c>
      <c r="DP87" s="19"/>
      <c r="DQ87" s="7"/>
      <c r="DR87" s="19"/>
      <c r="DS87" s="7" t="str">
        <f t="shared" si="51"/>
        <v/>
      </c>
      <c r="DT87" s="70" t="s">
        <v>28</v>
      </c>
      <c r="DU87" s="70" t="s">
        <v>90</v>
      </c>
      <c r="DV87" s="70" t="s">
        <v>194</v>
      </c>
      <c r="DW87" s="70" t="s">
        <v>28</v>
      </c>
      <c r="DX87" s="70"/>
      <c r="DY87" s="71"/>
      <c r="DZ87" s="70"/>
      <c r="EA87" s="70"/>
    </row>
    <row r="88" spans="1:131" x14ac:dyDescent="0.35">
      <c r="A88" s="16">
        <v>2022</v>
      </c>
      <c r="B88" s="16" t="s">
        <v>1</v>
      </c>
      <c r="C88" s="16" t="s">
        <v>7</v>
      </c>
      <c r="D88" s="16"/>
      <c r="E88" s="16" t="s">
        <v>4</v>
      </c>
      <c r="F88" s="16" t="s">
        <v>876</v>
      </c>
      <c r="G88" s="16"/>
      <c r="H88" s="16">
        <v>10208892</v>
      </c>
      <c r="I88" s="70" t="s">
        <v>283</v>
      </c>
      <c r="J88" s="70"/>
      <c r="K88" s="70" t="s">
        <v>174</v>
      </c>
      <c r="L88" s="16" t="s">
        <v>92</v>
      </c>
      <c r="M88" s="16" t="s">
        <v>13</v>
      </c>
      <c r="N88" s="70" t="s">
        <v>15</v>
      </c>
      <c r="O88" s="16" t="s">
        <v>16</v>
      </c>
      <c r="P88" s="16" t="s">
        <v>31</v>
      </c>
      <c r="Q88" s="16" t="s">
        <v>42</v>
      </c>
      <c r="R88" s="16" t="s">
        <v>27</v>
      </c>
      <c r="S88" s="16" t="s">
        <v>174</v>
      </c>
      <c r="T88" s="16" t="s">
        <v>95</v>
      </c>
      <c r="U88" s="71">
        <v>44126</v>
      </c>
      <c r="V88" s="70"/>
      <c r="W88" s="73">
        <v>65039.950000000004</v>
      </c>
      <c r="X88" s="73">
        <v>0</v>
      </c>
      <c r="Y88" s="70" t="s">
        <v>147</v>
      </c>
      <c r="Z88" s="16" t="s">
        <v>28</v>
      </c>
      <c r="AA88" s="70"/>
      <c r="AB88" s="70"/>
      <c r="AC88" s="70"/>
      <c r="AD88" s="72"/>
      <c r="AE88" s="16">
        <v>2020</v>
      </c>
      <c r="AF88" s="16"/>
      <c r="AG88" s="70" t="s">
        <v>789</v>
      </c>
      <c r="AH88" s="74"/>
      <c r="AI88" s="16" t="s">
        <v>28</v>
      </c>
      <c r="AJ88" s="70" t="s">
        <v>175</v>
      </c>
      <c r="AK88" s="72"/>
      <c r="AL88" s="28">
        <v>0</v>
      </c>
      <c r="AM88" s="32" t="s">
        <v>620</v>
      </c>
      <c r="AN88" s="26">
        <f t="shared" si="26"/>
        <v>0</v>
      </c>
      <c r="AO88" s="26">
        <f t="shared" si="27"/>
        <v>0</v>
      </c>
      <c r="AP88" s="9">
        <v>0</v>
      </c>
      <c r="AQ88" s="8" t="s">
        <v>620</v>
      </c>
      <c r="AR88" s="10">
        <f t="shared" si="28"/>
        <v>0</v>
      </c>
      <c r="AS88" s="10">
        <f t="shared" si="29"/>
        <v>0</v>
      </c>
      <c r="AT88" s="11">
        <v>0</v>
      </c>
      <c r="AU88" s="11">
        <v>0</v>
      </c>
      <c r="AV88" s="11">
        <v>0</v>
      </c>
      <c r="AW88" s="5" t="str">
        <f t="shared" si="30"/>
        <v/>
      </c>
      <c r="AX88" s="5" t="str">
        <f t="shared" si="31"/>
        <v/>
      </c>
      <c r="AY88" s="25">
        <f t="shared" si="32"/>
        <v>0</v>
      </c>
      <c r="AZ88" s="5"/>
      <c r="BA88" s="12">
        <v>0</v>
      </c>
      <c r="BB88" s="12">
        <f t="shared" si="33"/>
        <v>65.039950000000005</v>
      </c>
      <c r="BC88" s="6" t="str">
        <f t="shared" si="34"/>
        <v>check!</v>
      </c>
      <c r="BD88" s="12">
        <v>0</v>
      </c>
      <c r="BE88" s="12">
        <v>0</v>
      </c>
      <c r="BF88" s="6" t="str">
        <f t="shared" si="35"/>
        <v>no capex</v>
      </c>
      <c r="BG88" s="31"/>
      <c r="BH88" s="35">
        <v>0</v>
      </c>
      <c r="BI88" s="35">
        <v>0</v>
      </c>
      <c r="BJ88" s="13">
        <v>0</v>
      </c>
      <c r="BK88" s="14" t="str">
        <f t="shared" si="36"/>
        <v/>
      </c>
      <c r="BL88" s="15">
        <v>0</v>
      </c>
      <c r="BM88" s="15">
        <v>0</v>
      </c>
      <c r="BN88" s="15">
        <v>0</v>
      </c>
      <c r="BO88" s="17" t="str">
        <f t="shared" si="37"/>
        <v/>
      </c>
      <c r="BP88" s="13">
        <v>0</v>
      </c>
      <c r="BQ88" s="13">
        <v>0</v>
      </c>
      <c r="BR88" s="13">
        <v>0</v>
      </c>
      <c r="BS88" s="14" t="str">
        <f t="shared" si="38"/>
        <v/>
      </c>
      <c r="BT88" s="15">
        <v>0</v>
      </c>
      <c r="BU88" s="15">
        <v>0</v>
      </c>
      <c r="BV88" s="15">
        <v>0</v>
      </c>
      <c r="BW88" s="17" t="str">
        <f t="shared" si="39"/>
        <v/>
      </c>
      <c r="BX88" s="13">
        <v>0</v>
      </c>
      <c r="BY88" s="13">
        <v>0</v>
      </c>
      <c r="BZ88" s="13">
        <v>0</v>
      </c>
      <c r="CA88" s="14" t="str">
        <f t="shared" si="40"/>
        <v/>
      </c>
      <c r="CB88" s="15">
        <v>0</v>
      </c>
      <c r="CC88" s="15">
        <v>0</v>
      </c>
      <c r="CD88" s="15">
        <v>0</v>
      </c>
      <c r="CE88" s="17" t="str">
        <f t="shared" si="41"/>
        <v/>
      </c>
      <c r="CF88" s="13">
        <v>0</v>
      </c>
      <c r="CG88" s="13">
        <v>0</v>
      </c>
      <c r="CH88" s="13">
        <v>0</v>
      </c>
      <c r="CI88" s="14" t="str">
        <f t="shared" si="42"/>
        <v/>
      </c>
      <c r="CJ88" s="15">
        <v>0</v>
      </c>
      <c r="CK88" s="15">
        <v>0</v>
      </c>
      <c r="CL88" s="15">
        <v>0</v>
      </c>
      <c r="CM88" s="18" t="str">
        <f t="shared" si="43"/>
        <v/>
      </c>
      <c r="CN88" s="13">
        <v>0</v>
      </c>
      <c r="CO88" s="13">
        <v>0</v>
      </c>
      <c r="CP88" s="13">
        <v>0</v>
      </c>
      <c r="CQ88" s="18" t="str">
        <f t="shared" si="44"/>
        <v/>
      </c>
      <c r="CR88" s="15">
        <v>0</v>
      </c>
      <c r="CS88" s="15">
        <v>0</v>
      </c>
      <c r="CT88" s="15">
        <v>0</v>
      </c>
      <c r="CU88" s="18" t="str">
        <f t="shared" si="45"/>
        <v/>
      </c>
      <c r="CV88" s="13">
        <v>0</v>
      </c>
      <c r="CW88" s="13">
        <v>0</v>
      </c>
      <c r="CX88" s="13">
        <v>0</v>
      </c>
      <c r="CY88" s="14" t="str">
        <f t="shared" si="46"/>
        <v/>
      </c>
      <c r="CZ88" s="15">
        <v>0</v>
      </c>
      <c r="DA88" s="15">
        <v>0</v>
      </c>
      <c r="DB88" s="15">
        <v>0</v>
      </c>
      <c r="DC88" s="18" t="str">
        <f t="shared" si="47"/>
        <v/>
      </c>
      <c r="DD88" s="13">
        <v>0</v>
      </c>
      <c r="DE88" s="13">
        <v>0</v>
      </c>
      <c r="DF88" s="13">
        <v>0</v>
      </c>
      <c r="DG88" s="14" t="str">
        <f t="shared" si="48"/>
        <v/>
      </c>
      <c r="DH88" s="15">
        <v>0</v>
      </c>
      <c r="DI88" s="15">
        <v>0</v>
      </c>
      <c r="DJ88" s="15">
        <v>0</v>
      </c>
      <c r="DK88" s="18" t="str">
        <f t="shared" si="49"/>
        <v/>
      </c>
      <c r="DL88" s="13">
        <v>0</v>
      </c>
      <c r="DM88" s="13">
        <v>0</v>
      </c>
      <c r="DN88" s="13">
        <v>0</v>
      </c>
      <c r="DO88" s="18" t="str">
        <f t="shared" si="50"/>
        <v/>
      </c>
      <c r="DP88" s="19"/>
      <c r="DQ88" s="7" t="e">
        <f>IF(AND(BB88/BA88&gt;1.05, ((BB88-BA88)/VLOOKUP(E88,#REF!,2,0))&gt;10),"YES","")</f>
        <v>#DIV/0!</v>
      </c>
      <c r="DR88" s="19"/>
      <c r="DS88" s="7" t="str">
        <f t="shared" si="51"/>
        <v/>
      </c>
      <c r="DT88" s="70" t="s">
        <v>28</v>
      </c>
      <c r="DU88" s="70" t="s">
        <v>91</v>
      </c>
      <c r="DV88" s="70" t="s">
        <v>284</v>
      </c>
      <c r="DW88" s="70" t="s">
        <v>28</v>
      </c>
      <c r="DX88" s="70" t="s">
        <v>29</v>
      </c>
      <c r="DY88" s="71">
        <v>45077</v>
      </c>
      <c r="DZ88" s="70"/>
      <c r="EA88" s="70"/>
    </row>
    <row r="89" spans="1:131" x14ac:dyDescent="0.35">
      <c r="A89" s="16">
        <v>2022</v>
      </c>
      <c r="B89" s="16" t="s">
        <v>2</v>
      </c>
      <c r="C89" s="16" t="s">
        <v>7</v>
      </c>
      <c r="D89" s="16"/>
      <c r="E89" s="16" t="s">
        <v>4</v>
      </c>
      <c r="F89" s="16" t="s">
        <v>876</v>
      </c>
      <c r="G89" s="16"/>
      <c r="H89" s="16">
        <v>10208900</v>
      </c>
      <c r="I89" s="70" t="s">
        <v>139</v>
      </c>
      <c r="J89" s="70"/>
      <c r="K89" s="70" t="s">
        <v>140</v>
      </c>
      <c r="L89" s="16" t="s">
        <v>92</v>
      </c>
      <c r="M89" s="16" t="s">
        <v>17</v>
      </c>
      <c r="N89" s="70" t="s">
        <v>37</v>
      </c>
      <c r="O89" s="16" t="s">
        <v>16</v>
      </c>
      <c r="P89" s="16" t="s">
        <v>25</v>
      </c>
      <c r="Q89" s="16"/>
      <c r="R89" s="16" t="s">
        <v>28</v>
      </c>
      <c r="S89" s="16" t="s">
        <v>36</v>
      </c>
      <c r="T89" s="16" t="s">
        <v>95</v>
      </c>
      <c r="U89" s="71">
        <v>44085</v>
      </c>
      <c r="V89" s="70"/>
      <c r="W89" s="73">
        <v>302270.31339999998</v>
      </c>
      <c r="X89" s="73">
        <v>0</v>
      </c>
      <c r="Y89" s="70" t="s">
        <v>141</v>
      </c>
      <c r="Z89" s="16" t="s">
        <v>28</v>
      </c>
      <c r="AA89" s="70"/>
      <c r="AB89" s="70"/>
      <c r="AC89" s="70"/>
      <c r="AD89" s="72"/>
      <c r="AE89" s="16">
        <v>2020</v>
      </c>
      <c r="AF89" s="16"/>
      <c r="AG89" s="70" t="s">
        <v>788</v>
      </c>
      <c r="AH89" s="74"/>
      <c r="AI89" s="16" t="s">
        <v>28</v>
      </c>
      <c r="AJ89" s="70"/>
      <c r="AK89" s="72"/>
      <c r="AL89" s="28">
        <v>0</v>
      </c>
      <c r="AM89" s="32" t="s">
        <v>620</v>
      </c>
      <c r="AN89" s="26">
        <f t="shared" si="26"/>
        <v>0</v>
      </c>
      <c r="AO89" s="26">
        <f t="shared" si="27"/>
        <v>0</v>
      </c>
      <c r="AP89" s="9">
        <v>1.9351460144628689</v>
      </c>
      <c r="AQ89" s="8"/>
      <c r="AR89" s="10">
        <f t="shared" si="28"/>
        <v>0</v>
      </c>
      <c r="AS89" s="10">
        <f t="shared" si="29"/>
        <v>0</v>
      </c>
      <c r="AT89" s="11">
        <v>777.55608084641165</v>
      </c>
      <c r="AU89" s="11">
        <v>826.34609308451343</v>
      </c>
      <c r="AV89" s="11">
        <v>520</v>
      </c>
      <c r="AW89" s="5">
        <f t="shared" si="30"/>
        <v>0.62927628550767256</v>
      </c>
      <c r="AX89" s="5" t="str">
        <f t="shared" si="31"/>
        <v>YES</v>
      </c>
      <c r="AY89" s="25">
        <f t="shared" si="32"/>
        <v>-257.55608084641165</v>
      </c>
      <c r="AZ89" s="5">
        <v>0.69488042082065438</v>
      </c>
      <c r="BA89" s="12">
        <v>0</v>
      </c>
      <c r="BB89" s="12">
        <f t="shared" si="33"/>
        <v>302.27031339999996</v>
      </c>
      <c r="BC89" s="6" t="str">
        <f t="shared" si="34"/>
        <v>check!</v>
      </c>
      <c r="BD89" s="12">
        <v>0</v>
      </c>
      <c r="BE89" s="12">
        <v>0</v>
      </c>
      <c r="BF89" s="6" t="str">
        <f t="shared" si="35"/>
        <v>no capex</v>
      </c>
      <c r="BG89" s="31"/>
      <c r="BH89" s="13">
        <v>6975.1440000000002</v>
      </c>
      <c r="BI89" s="13">
        <v>7436.5554900000006</v>
      </c>
      <c r="BJ89" s="13">
        <v>418</v>
      </c>
      <c r="BK89" s="14">
        <f t="shared" si="36"/>
        <v>5.6208818795487794E-2</v>
      </c>
      <c r="BL89" s="15">
        <v>527.54</v>
      </c>
      <c r="BM89" s="15">
        <v>538.09079999999994</v>
      </c>
      <c r="BN89" s="15">
        <v>129</v>
      </c>
      <c r="BO89" s="17">
        <f t="shared" si="37"/>
        <v>0.23973649056999305</v>
      </c>
      <c r="BP89" s="13">
        <v>0</v>
      </c>
      <c r="BQ89" s="13">
        <v>0</v>
      </c>
      <c r="BR89" s="13">
        <v>0</v>
      </c>
      <c r="BS89" s="14" t="str">
        <f t="shared" si="38"/>
        <v/>
      </c>
      <c r="BT89" s="15">
        <v>0</v>
      </c>
      <c r="BU89" s="15">
        <v>0</v>
      </c>
      <c r="BV89" s="15">
        <v>0</v>
      </c>
      <c r="BW89" s="17" t="str">
        <f t="shared" si="39"/>
        <v/>
      </c>
      <c r="BX89" s="13">
        <v>4.68</v>
      </c>
      <c r="BY89" s="13">
        <v>4.68</v>
      </c>
      <c r="BZ89" s="13">
        <v>70</v>
      </c>
      <c r="CA89" s="14">
        <f t="shared" si="40"/>
        <v>14.957264957264957</v>
      </c>
      <c r="CB89" s="15">
        <v>4.68</v>
      </c>
      <c r="CC89" s="15">
        <v>4.68</v>
      </c>
      <c r="CD89" s="15">
        <v>70</v>
      </c>
      <c r="CE89" s="17">
        <f t="shared" si="41"/>
        <v>14.957264957264957</v>
      </c>
      <c r="CF89" s="13">
        <v>0</v>
      </c>
      <c r="CG89" s="13">
        <v>0</v>
      </c>
      <c r="CH89" s="13">
        <v>0</v>
      </c>
      <c r="CI89" s="14" t="str">
        <f t="shared" si="42"/>
        <v/>
      </c>
      <c r="CJ89" s="15">
        <v>1536.4087409307413</v>
      </c>
      <c r="CK89" s="15">
        <v>1631.3875948913155</v>
      </c>
      <c r="CL89" s="15">
        <v>1469</v>
      </c>
      <c r="CM89" s="18">
        <f t="shared" si="43"/>
        <v>0.90046044520638036</v>
      </c>
      <c r="CN89" s="13">
        <v>-772.24093969594469</v>
      </c>
      <c r="CO89" s="13">
        <v>-823.36942202001228</v>
      </c>
      <c r="CP89" s="13">
        <v>-517</v>
      </c>
      <c r="CQ89" s="18">
        <f t="shared" si="44"/>
        <v>1.3720923000375473</v>
      </c>
      <c r="CR89" s="15">
        <v>75.714497455840359</v>
      </c>
      <c r="CS89" s="15">
        <v>75.714497455840359</v>
      </c>
      <c r="CT89" s="15">
        <v>40</v>
      </c>
      <c r="CU89" s="18">
        <f t="shared" si="45"/>
        <v>0.52830040935462275</v>
      </c>
      <c r="CV89" s="13">
        <v>764.16780123479657</v>
      </c>
      <c r="CW89" s="13">
        <v>808.01817287130325</v>
      </c>
      <c r="CX89" s="13">
        <v>194</v>
      </c>
      <c r="CY89" s="14">
        <f t="shared" si="46"/>
        <v>0.24009360991302761</v>
      </c>
      <c r="CZ89" s="15">
        <v>-120.05533861578489</v>
      </c>
      <c r="DA89" s="15">
        <v>-123.64175180870782</v>
      </c>
      <c r="DB89" s="15">
        <v>-5</v>
      </c>
      <c r="DC89" s="18">
        <f t="shared" si="47"/>
        <v>1.9595605859116607</v>
      </c>
      <c r="DD89" s="13">
        <v>0</v>
      </c>
      <c r="DE89" s="13">
        <v>0</v>
      </c>
      <c r="DF89" s="13">
        <v>0</v>
      </c>
      <c r="DG89" s="14" t="str">
        <f t="shared" si="48"/>
        <v/>
      </c>
      <c r="DH89" s="15">
        <v>128.76361822740003</v>
      </c>
      <c r="DI89" s="15">
        <v>137.28967202191802</v>
      </c>
      <c r="DJ89" s="15">
        <v>25</v>
      </c>
      <c r="DK89" s="18">
        <f t="shared" si="49"/>
        <v>0.18209672753831621</v>
      </c>
      <c r="DL89" s="13">
        <v>0</v>
      </c>
      <c r="DM89" s="13">
        <v>0</v>
      </c>
      <c r="DN89" s="13">
        <v>15</v>
      </c>
      <c r="DO89" s="18" t="str">
        <f t="shared" si="50"/>
        <v/>
      </c>
      <c r="DP89" s="19"/>
      <c r="DQ89" s="7"/>
      <c r="DR89" s="19"/>
      <c r="DS89" s="7" t="str">
        <f t="shared" si="51"/>
        <v>YES</v>
      </c>
      <c r="DT89" s="70"/>
      <c r="DU89" s="70"/>
      <c r="DV89" s="70"/>
      <c r="DW89" s="70"/>
      <c r="DX89" s="70"/>
      <c r="DY89" s="71"/>
      <c r="DZ89" s="70"/>
      <c r="EA89" s="70"/>
    </row>
    <row r="90" spans="1:131" x14ac:dyDescent="0.35">
      <c r="A90" s="16">
        <v>2022</v>
      </c>
      <c r="B90" s="16" t="s">
        <v>2</v>
      </c>
      <c r="C90" s="16" t="s">
        <v>7</v>
      </c>
      <c r="D90" s="16"/>
      <c r="E90" s="16" t="s">
        <v>4</v>
      </c>
      <c r="F90" s="16" t="s">
        <v>876</v>
      </c>
      <c r="G90" s="16"/>
      <c r="H90" s="16">
        <v>10208900</v>
      </c>
      <c r="I90" s="70" t="s">
        <v>139</v>
      </c>
      <c r="J90" s="70"/>
      <c r="K90" s="70" t="s">
        <v>196</v>
      </c>
      <c r="L90" s="16" t="s">
        <v>92</v>
      </c>
      <c r="M90" s="16" t="s">
        <v>17</v>
      </c>
      <c r="N90" s="70" t="s">
        <v>18</v>
      </c>
      <c r="O90" s="16" t="s">
        <v>16</v>
      </c>
      <c r="P90" s="16" t="s">
        <v>25</v>
      </c>
      <c r="Q90" s="16"/>
      <c r="R90" s="16" t="s">
        <v>27</v>
      </c>
      <c r="S90" s="16" t="s">
        <v>196</v>
      </c>
      <c r="T90" s="16" t="s">
        <v>95</v>
      </c>
      <c r="U90" s="71">
        <v>43830</v>
      </c>
      <c r="V90" s="70"/>
      <c r="W90" s="73">
        <v>96851.09</v>
      </c>
      <c r="X90" s="73">
        <v>0</v>
      </c>
      <c r="Y90" s="70" t="s">
        <v>147</v>
      </c>
      <c r="Z90" s="16" t="s">
        <v>27</v>
      </c>
      <c r="AA90" s="70" t="s">
        <v>27</v>
      </c>
      <c r="AB90" s="70"/>
      <c r="AC90" s="70"/>
      <c r="AD90" s="72"/>
      <c r="AE90" s="16">
        <v>2019</v>
      </c>
      <c r="AF90" s="16"/>
      <c r="AG90" s="70" t="s">
        <v>787</v>
      </c>
      <c r="AH90" s="74"/>
      <c r="AI90" s="16" t="s">
        <v>28</v>
      </c>
      <c r="AJ90" s="70" t="s">
        <v>182</v>
      </c>
      <c r="AK90" s="72"/>
      <c r="AL90" s="28">
        <v>0</v>
      </c>
      <c r="AM90" s="32" t="s">
        <v>620</v>
      </c>
      <c r="AN90" s="26">
        <f t="shared" si="26"/>
        <v>0</v>
      </c>
      <c r="AO90" s="26">
        <f t="shared" si="27"/>
        <v>0</v>
      </c>
      <c r="AP90" s="9">
        <v>0</v>
      </c>
      <c r="AQ90" s="8" t="s">
        <v>620</v>
      </c>
      <c r="AR90" s="10">
        <f t="shared" si="28"/>
        <v>0</v>
      </c>
      <c r="AS90" s="10">
        <f t="shared" si="29"/>
        <v>0</v>
      </c>
      <c r="AT90" s="11">
        <v>0</v>
      </c>
      <c r="AU90" s="11">
        <v>0</v>
      </c>
      <c r="AV90" s="11">
        <v>0</v>
      </c>
      <c r="AW90" s="5" t="str">
        <f t="shared" si="30"/>
        <v/>
      </c>
      <c r="AX90" s="5" t="str">
        <f t="shared" si="31"/>
        <v/>
      </c>
      <c r="AY90" s="25">
        <f t="shared" si="32"/>
        <v>0</v>
      </c>
      <c r="AZ90" s="5">
        <v>0.87277295648759179</v>
      </c>
      <c r="BA90" s="12">
        <v>0</v>
      </c>
      <c r="BB90" s="12">
        <f t="shared" si="33"/>
        <v>96.851089999999999</v>
      </c>
      <c r="BC90" s="6" t="str">
        <f t="shared" si="34"/>
        <v>check!</v>
      </c>
      <c r="BD90" s="12">
        <v>0</v>
      </c>
      <c r="BE90" s="12">
        <v>0</v>
      </c>
      <c r="BF90" s="6" t="str">
        <f t="shared" si="35"/>
        <v>no capex</v>
      </c>
      <c r="BG90" s="31"/>
      <c r="BH90" s="13">
        <v>0</v>
      </c>
      <c r="BI90" s="13">
        <v>0</v>
      </c>
      <c r="BJ90" s="13">
        <v>0</v>
      </c>
      <c r="BK90" s="14" t="str">
        <f t="shared" si="36"/>
        <v/>
      </c>
      <c r="BL90" s="15">
        <v>0</v>
      </c>
      <c r="BM90" s="15">
        <v>0</v>
      </c>
      <c r="BN90" s="15">
        <v>0</v>
      </c>
      <c r="BO90" s="17" t="str">
        <f t="shared" si="37"/>
        <v/>
      </c>
      <c r="BP90" s="13">
        <v>0</v>
      </c>
      <c r="BQ90" s="13">
        <v>0</v>
      </c>
      <c r="BR90" s="13">
        <v>0</v>
      </c>
      <c r="BS90" s="14" t="str">
        <f t="shared" si="38"/>
        <v/>
      </c>
      <c r="BT90" s="15">
        <v>0</v>
      </c>
      <c r="BU90" s="15">
        <v>0</v>
      </c>
      <c r="BV90" s="15">
        <v>0</v>
      </c>
      <c r="BW90" s="17" t="str">
        <f t="shared" si="39"/>
        <v/>
      </c>
      <c r="BX90" s="13">
        <v>0</v>
      </c>
      <c r="BY90" s="13">
        <v>0</v>
      </c>
      <c r="BZ90" s="13">
        <v>0</v>
      </c>
      <c r="CA90" s="14" t="str">
        <f t="shared" si="40"/>
        <v/>
      </c>
      <c r="CB90" s="15">
        <v>0</v>
      </c>
      <c r="CC90" s="15">
        <v>0</v>
      </c>
      <c r="CD90" s="15">
        <v>0</v>
      </c>
      <c r="CE90" s="17" t="str">
        <f t="shared" si="41"/>
        <v/>
      </c>
      <c r="CF90" s="13">
        <v>0</v>
      </c>
      <c r="CG90" s="13">
        <v>0</v>
      </c>
      <c r="CH90" s="13">
        <v>0</v>
      </c>
      <c r="CI90" s="14" t="str">
        <f t="shared" si="42"/>
        <v/>
      </c>
      <c r="CJ90" s="15">
        <v>0</v>
      </c>
      <c r="CK90" s="15">
        <v>0</v>
      </c>
      <c r="CL90" s="15">
        <v>0</v>
      </c>
      <c r="CM90" s="18" t="str">
        <f t="shared" si="43"/>
        <v/>
      </c>
      <c r="CN90" s="13">
        <v>0</v>
      </c>
      <c r="CO90" s="13">
        <v>0</v>
      </c>
      <c r="CP90" s="13">
        <v>0</v>
      </c>
      <c r="CQ90" s="18" t="str">
        <f t="shared" si="44"/>
        <v/>
      </c>
      <c r="CR90" s="15">
        <v>0</v>
      </c>
      <c r="CS90" s="15">
        <v>0</v>
      </c>
      <c r="CT90" s="15">
        <v>0</v>
      </c>
      <c r="CU90" s="18" t="str">
        <f t="shared" si="45"/>
        <v/>
      </c>
      <c r="CV90" s="13">
        <v>0</v>
      </c>
      <c r="CW90" s="13">
        <v>0</v>
      </c>
      <c r="CX90" s="13">
        <v>0</v>
      </c>
      <c r="CY90" s="14" t="str">
        <f t="shared" si="46"/>
        <v/>
      </c>
      <c r="CZ90" s="15">
        <v>0</v>
      </c>
      <c r="DA90" s="15">
        <v>0</v>
      </c>
      <c r="DB90" s="15">
        <v>0</v>
      </c>
      <c r="DC90" s="18" t="str">
        <f t="shared" si="47"/>
        <v/>
      </c>
      <c r="DD90" s="13">
        <v>0</v>
      </c>
      <c r="DE90" s="13">
        <v>0</v>
      </c>
      <c r="DF90" s="13">
        <v>0</v>
      </c>
      <c r="DG90" s="14" t="str">
        <f t="shared" si="48"/>
        <v/>
      </c>
      <c r="DH90" s="15">
        <v>0</v>
      </c>
      <c r="DI90" s="15">
        <v>0</v>
      </c>
      <c r="DJ90" s="15">
        <v>0</v>
      </c>
      <c r="DK90" s="18" t="str">
        <f t="shared" si="49"/>
        <v/>
      </c>
      <c r="DL90" s="13">
        <v>0</v>
      </c>
      <c r="DM90" s="13">
        <v>0</v>
      </c>
      <c r="DN90" s="13">
        <v>0</v>
      </c>
      <c r="DO90" s="18" t="str">
        <f t="shared" si="50"/>
        <v/>
      </c>
      <c r="DP90" s="19"/>
      <c r="DQ90" s="7"/>
      <c r="DR90" s="19"/>
      <c r="DS90" s="7" t="str">
        <f t="shared" si="51"/>
        <v/>
      </c>
      <c r="DT90" s="70" t="s">
        <v>28</v>
      </c>
      <c r="DU90" s="70" t="s">
        <v>90</v>
      </c>
      <c r="DV90" s="70" t="s">
        <v>194</v>
      </c>
      <c r="DW90" s="70" t="s">
        <v>28</v>
      </c>
      <c r="DX90" s="70"/>
      <c r="DY90" s="71"/>
      <c r="DZ90" s="70"/>
      <c r="EA90" s="70"/>
    </row>
    <row r="91" spans="1:131" x14ac:dyDescent="0.35">
      <c r="A91" s="16">
        <v>2022</v>
      </c>
      <c r="B91" s="16" t="s">
        <v>1</v>
      </c>
      <c r="C91" s="16" t="s">
        <v>7</v>
      </c>
      <c r="D91" s="16"/>
      <c r="E91" s="16" t="s">
        <v>4</v>
      </c>
      <c r="F91" s="16" t="s">
        <v>876</v>
      </c>
      <c r="G91" s="16"/>
      <c r="H91" s="16">
        <v>10208900</v>
      </c>
      <c r="I91" s="70" t="s">
        <v>139</v>
      </c>
      <c r="J91" s="70"/>
      <c r="K91" s="70" t="s">
        <v>150</v>
      </c>
      <c r="L91" s="16" t="s">
        <v>92</v>
      </c>
      <c r="M91" s="16" t="s">
        <v>13</v>
      </c>
      <c r="N91" s="70" t="s">
        <v>45</v>
      </c>
      <c r="O91" s="16" t="s">
        <v>16</v>
      </c>
      <c r="P91" s="16" t="s">
        <v>31</v>
      </c>
      <c r="Q91" s="16" t="s">
        <v>41</v>
      </c>
      <c r="R91" s="16" t="s">
        <v>27</v>
      </c>
      <c r="S91" s="16" t="s">
        <v>150</v>
      </c>
      <c r="T91" s="16" t="s">
        <v>95</v>
      </c>
      <c r="U91" s="71">
        <v>44182</v>
      </c>
      <c r="V91" s="70"/>
      <c r="W91" s="73">
        <v>200016.64079999999</v>
      </c>
      <c r="X91" s="73">
        <v>0</v>
      </c>
      <c r="Y91" s="70" t="s">
        <v>147</v>
      </c>
      <c r="Z91" s="16" t="s">
        <v>28</v>
      </c>
      <c r="AA91" s="70"/>
      <c r="AB91" s="70"/>
      <c r="AC91" s="70"/>
      <c r="AD91" s="72"/>
      <c r="AE91" s="16">
        <v>2020</v>
      </c>
      <c r="AF91" s="16"/>
      <c r="AG91" s="70" t="s">
        <v>786</v>
      </c>
      <c r="AH91" s="74"/>
      <c r="AI91" s="16" t="s">
        <v>28</v>
      </c>
      <c r="AJ91" s="70" t="s">
        <v>151</v>
      </c>
      <c r="AK91" s="72"/>
      <c r="AL91" s="28">
        <v>0</v>
      </c>
      <c r="AM91" s="32" t="s">
        <v>620</v>
      </c>
      <c r="AN91" s="26">
        <f t="shared" si="26"/>
        <v>0</v>
      </c>
      <c r="AO91" s="26">
        <f t="shared" si="27"/>
        <v>0</v>
      </c>
      <c r="AP91" s="9">
        <v>0</v>
      </c>
      <c r="AQ91" s="8" t="s">
        <v>620</v>
      </c>
      <c r="AR91" s="10">
        <f t="shared" si="28"/>
        <v>0</v>
      </c>
      <c r="AS91" s="10">
        <f t="shared" si="29"/>
        <v>0</v>
      </c>
      <c r="AT91" s="11">
        <v>0</v>
      </c>
      <c r="AU91" s="11">
        <v>0</v>
      </c>
      <c r="AV91" s="11">
        <v>0</v>
      </c>
      <c r="AW91" s="5" t="str">
        <f t="shared" si="30"/>
        <v/>
      </c>
      <c r="AX91" s="5" t="str">
        <f t="shared" si="31"/>
        <v/>
      </c>
      <c r="AY91" s="25">
        <f t="shared" si="32"/>
        <v>0</v>
      </c>
      <c r="AZ91" s="5"/>
      <c r="BA91" s="12">
        <v>0</v>
      </c>
      <c r="BB91" s="12">
        <f t="shared" si="33"/>
        <v>200.0166408</v>
      </c>
      <c r="BC91" s="6" t="str">
        <f t="shared" si="34"/>
        <v>check!</v>
      </c>
      <c r="BD91" s="12">
        <v>0</v>
      </c>
      <c r="BE91" s="12">
        <v>0</v>
      </c>
      <c r="BF91" s="6" t="str">
        <f t="shared" si="35"/>
        <v>no capex</v>
      </c>
      <c r="BG91" s="31"/>
      <c r="BH91" s="13">
        <v>0</v>
      </c>
      <c r="BI91" s="13">
        <v>0</v>
      </c>
      <c r="BJ91" s="13">
        <v>0</v>
      </c>
      <c r="BK91" s="14" t="str">
        <f t="shared" si="36"/>
        <v/>
      </c>
      <c r="BL91" s="15">
        <v>0</v>
      </c>
      <c r="BM91" s="15">
        <v>0</v>
      </c>
      <c r="BN91" s="15">
        <v>0</v>
      </c>
      <c r="BO91" s="17" t="str">
        <f t="shared" si="37"/>
        <v/>
      </c>
      <c r="BP91" s="13">
        <v>0</v>
      </c>
      <c r="BQ91" s="13">
        <v>0</v>
      </c>
      <c r="BR91" s="13">
        <v>0</v>
      </c>
      <c r="BS91" s="14" t="str">
        <f t="shared" si="38"/>
        <v/>
      </c>
      <c r="BT91" s="15">
        <v>0</v>
      </c>
      <c r="BU91" s="15">
        <v>0</v>
      </c>
      <c r="BV91" s="15">
        <v>0</v>
      </c>
      <c r="BW91" s="17" t="str">
        <f t="shared" si="39"/>
        <v/>
      </c>
      <c r="BX91" s="13">
        <v>0</v>
      </c>
      <c r="BY91" s="13">
        <v>0</v>
      </c>
      <c r="BZ91" s="13">
        <v>0</v>
      </c>
      <c r="CA91" s="14" t="str">
        <f t="shared" si="40"/>
        <v/>
      </c>
      <c r="CB91" s="15">
        <v>0</v>
      </c>
      <c r="CC91" s="15">
        <v>0</v>
      </c>
      <c r="CD91" s="15">
        <v>0</v>
      </c>
      <c r="CE91" s="17" t="str">
        <f t="shared" si="41"/>
        <v/>
      </c>
      <c r="CF91" s="13">
        <v>0</v>
      </c>
      <c r="CG91" s="13">
        <v>0</v>
      </c>
      <c r="CH91" s="13">
        <v>0</v>
      </c>
      <c r="CI91" s="14" t="str">
        <f t="shared" si="42"/>
        <v/>
      </c>
      <c r="CJ91" s="15">
        <v>0</v>
      </c>
      <c r="CK91" s="15">
        <v>0</v>
      </c>
      <c r="CL91" s="15">
        <v>0</v>
      </c>
      <c r="CM91" s="18" t="str">
        <f t="shared" si="43"/>
        <v/>
      </c>
      <c r="CN91" s="13">
        <v>0</v>
      </c>
      <c r="CO91" s="13">
        <v>0</v>
      </c>
      <c r="CP91" s="13">
        <v>0</v>
      </c>
      <c r="CQ91" s="18" t="str">
        <f t="shared" si="44"/>
        <v/>
      </c>
      <c r="CR91" s="15">
        <v>0</v>
      </c>
      <c r="CS91" s="15">
        <v>0</v>
      </c>
      <c r="CT91" s="15">
        <v>0</v>
      </c>
      <c r="CU91" s="18" t="str">
        <f t="shared" si="45"/>
        <v/>
      </c>
      <c r="CV91" s="13">
        <v>0</v>
      </c>
      <c r="CW91" s="13">
        <v>0</v>
      </c>
      <c r="CX91" s="13">
        <v>0</v>
      </c>
      <c r="CY91" s="14" t="str">
        <f t="shared" si="46"/>
        <v/>
      </c>
      <c r="CZ91" s="15">
        <v>0</v>
      </c>
      <c r="DA91" s="15">
        <v>0</v>
      </c>
      <c r="DB91" s="15">
        <v>0</v>
      </c>
      <c r="DC91" s="18" t="str">
        <f t="shared" si="47"/>
        <v/>
      </c>
      <c r="DD91" s="13">
        <v>0</v>
      </c>
      <c r="DE91" s="13">
        <v>0</v>
      </c>
      <c r="DF91" s="13">
        <v>0</v>
      </c>
      <c r="DG91" s="14" t="str">
        <f t="shared" si="48"/>
        <v/>
      </c>
      <c r="DH91" s="15">
        <v>0</v>
      </c>
      <c r="DI91" s="15">
        <v>0</v>
      </c>
      <c r="DJ91" s="15">
        <v>0</v>
      </c>
      <c r="DK91" s="18" t="str">
        <f t="shared" si="49"/>
        <v/>
      </c>
      <c r="DL91" s="13">
        <v>0</v>
      </c>
      <c r="DM91" s="13">
        <v>0</v>
      </c>
      <c r="DN91" s="13">
        <v>0</v>
      </c>
      <c r="DO91" s="18" t="str">
        <f t="shared" si="50"/>
        <v/>
      </c>
      <c r="DP91" s="19"/>
      <c r="DQ91" s="7" t="e">
        <f>IF(AND(BB91/BA91&gt;1.05, ((BB91-BA91)/VLOOKUP(E91,#REF!,2,0))&gt;10),"YES","")</f>
        <v>#DIV/0!</v>
      </c>
      <c r="DR91" s="19"/>
      <c r="DS91" s="7" t="str">
        <f t="shared" si="51"/>
        <v/>
      </c>
      <c r="DT91" s="70" t="s">
        <v>28</v>
      </c>
      <c r="DU91" s="70" t="s">
        <v>91</v>
      </c>
      <c r="DV91" s="70" t="s">
        <v>299</v>
      </c>
      <c r="DW91" s="70" t="s">
        <v>28</v>
      </c>
      <c r="DX91" s="70" t="s">
        <v>99</v>
      </c>
      <c r="DY91" s="71">
        <v>45077</v>
      </c>
      <c r="DZ91" s="70"/>
      <c r="EA91" s="70"/>
    </row>
    <row r="92" spans="1:131" x14ac:dyDescent="0.35">
      <c r="A92" s="16">
        <v>2022</v>
      </c>
      <c r="B92" s="16" t="s">
        <v>2</v>
      </c>
      <c r="C92" s="16" t="s">
        <v>7</v>
      </c>
      <c r="D92" s="16"/>
      <c r="E92" s="16" t="s">
        <v>4</v>
      </c>
      <c r="F92" s="16" t="s">
        <v>876</v>
      </c>
      <c r="G92" s="16"/>
      <c r="H92" s="16">
        <v>10208914</v>
      </c>
      <c r="I92" s="70" t="s">
        <v>211</v>
      </c>
      <c r="J92" s="70"/>
      <c r="K92" s="70" t="s">
        <v>196</v>
      </c>
      <c r="L92" s="16" t="s">
        <v>92</v>
      </c>
      <c r="M92" s="16" t="s">
        <v>17</v>
      </c>
      <c r="N92" s="70" t="s">
        <v>18</v>
      </c>
      <c r="O92" s="16" t="s">
        <v>16</v>
      </c>
      <c r="P92" s="16" t="s">
        <v>25</v>
      </c>
      <c r="Q92" s="16"/>
      <c r="R92" s="16" t="s">
        <v>27</v>
      </c>
      <c r="S92" s="16" t="s">
        <v>196</v>
      </c>
      <c r="T92" s="16" t="s">
        <v>95</v>
      </c>
      <c r="U92" s="71">
        <v>43830</v>
      </c>
      <c r="V92" s="70"/>
      <c r="W92" s="73">
        <v>124400.72000000003</v>
      </c>
      <c r="X92" s="73">
        <v>0</v>
      </c>
      <c r="Y92" s="70" t="s">
        <v>147</v>
      </c>
      <c r="Z92" s="16" t="s">
        <v>27</v>
      </c>
      <c r="AA92" s="70" t="s">
        <v>27</v>
      </c>
      <c r="AB92" s="70"/>
      <c r="AC92" s="70"/>
      <c r="AD92" s="72"/>
      <c r="AE92" s="16">
        <v>2019</v>
      </c>
      <c r="AF92" s="16"/>
      <c r="AG92" s="70" t="s">
        <v>785</v>
      </c>
      <c r="AH92" s="74"/>
      <c r="AI92" s="16" t="s">
        <v>28</v>
      </c>
      <c r="AJ92" s="70" t="s">
        <v>182</v>
      </c>
      <c r="AK92" s="72"/>
      <c r="AL92" s="28">
        <v>0</v>
      </c>
      <c r="AM92" s="32" t="s">
        <v>620</v>
      </c>
      <c r="AN92" s="26">
        <f t="shared" si="26"/>
        <v>0</v>
      </c>
      <c r="AO92" s="26">
        <f t="shared" si="27"/>
        <v>0</v>
      </c>
      <c r="AP92" s="9">
        <v>0</v>
      </c>
      <c r="AQ92" s="8" t="s">
        <v>620</v>
      </c>
      <c r="AR92" s="10">
        <f t="shared" si="28"/>
        <v>0</v>
      </c>
      <c r="AS92" s="10">
        <f t="shared" si="29"/>
        <v>0</v>
      </c>
      <c r="AT92" s="11">
        <v>0</v>
      </c>
      <c r="AU92" s="11">
        <v>0</v>
      </c>
      <c r="AV92" s="11">
        <v>0</v>
      </c>
      <c r="AW92" s="5" t="str">
        <f t="shared" si="30"/>
        <v/>
      </c>
      <c r="AX92" s="5" t="str">
        <f t="shared" si="31"/>
        <v/>
      </c>
      <c r="AY92" s="25">
        <f t="shared" si="32"/>
        <v>0</v>
      </c>
      <c r="AZ92" s="5">
        <v>0.76004968059350042</v>
      </c>
      <c r="BA92" s="12">
        <v>0</v>
      </c>
      <c r="BB92" s="12">
        <f t="shared" si="33"/>
        <v>124.40072000000004</v>
      </c>
      <c r="BC92" s="6" t="str">
        <f t="shared" si="34"/>
        <v>check!</v>
      </c>
      <c r="BD92" s="12">
        <v>0</v>
      </c>
      <c r="BE92" s="12">
        <v>0</v>
      </c>
      <c r="BF92" s="6" t="str">
        <f t="shared" si="35"/>
        <v>no capex</v>
      </c>
      <c r="BG92" s="31"/>
      <c r="BH92" s="13">
        <v>0</v>
      </c>
      <c r="BI92" s="13">
        <v>0</v>
      </c>
      <c r="BJ92" s="13">
        <v>0</v>
      </c>
      <c r="BK92" s="14" t="str">
        <f t="shared" si="36"/>
        <v/>
      </c>
      <c r="BL92" s="15">
        <v>0</v>
      </c>
      <c r="BM92" s="15">
        <v>0</v>
      </c>
      <c r="BN92" s="15">
        <v>0</v>
      </c>
      <c r="BO92" s="17" t="str">
        <f t="shared" si="37"/>
        <v/>
      </c>
      <c r="BP92" s="13">
        <v>0</v>
      </c>
      <c r="BQ92" s="13">
        <v>0</v>
      </c>
      <c r="BR92" s="13">
        <v>0</v>
      </c>
      <c r="BS92" s="14" t="str">
        <f t="shared" si="38"/>
        <v/>
      </c>
      <c r="BT92" s="15">
        <v>0</v>
      </c>
      <c r="BU92" s="15">
        <v>0</v>
      </c>
      <c r="BV92" s="15">
        <v>0</v>
      </c>
      <c r="BW92" s="17" t="str">
        <f t="shared" si="39"/>
        <v/>
      </c>
      <c r="BX92" s="13">
        <v>0</v>
      </c>
      <c r="BY92" s="13">
        <v>0</v>
      </c>
      <c r="BZ92" s="13">
        <v>0</v>
      </c>
      <c r="CA92" s="14" t="str">
        <f t="shared" si="40"/>
        <v/>
      </c>
      <c r="CB92" s="15">
        <v>0</v>
      </c>
      <c r="CC92" s="15">
        <v>0</v>
      </c>
      <c r="CD92" s="15">
        <v>0</v>
      </c>
      <c r="CE92" s="17" t="str">
        <f t="shared" si="41"/>
        <v/>
      </c>
      <c r="CF92" s="13">
        <v>0</v>
      </c>
      <c r="CG92" s="13">
        <v>0</v>
      </c>
      <c r="CH92" s="13">
        <v>0</v>
      </c>
      <c r="CI92" s="14" t="str">
        <f t="shared" si="42"/>
        <v/>
      </c>
      <c r="CJ92" s="15">
        <v>0</v>
      </c>
      <c r="CK92" s="15">
        <v>0</v>
      </c>
      <c r="CL92" s="15">
        <v>0</v>
      </c>
      <c r="CM92" s="18" t="str">
        <f t="shared" si="43"/>
        <v/>
      </c>
      <c r="CN92" s="13">
        <v>0</v>
      </c>
      <c r="CO92" s="13">
        <v>0</v>
      </c>
      <c r="CP92" s="13">
        <v>0</v>
      </c>
      <c r="CQ92" s="18" t="str">
        <f t="shared" si="44"/>
        <v/>
      </c>
      <c r="CR92" s="15">
        <v>0</v>
      </c>
      <c r="CS92" s="15">
        <v>0</v>
      </c>
      <c r="CT92" s="15">
        <v>0</v>
      </c>
      <c r="CU92" s="18" t="str">
        <f t="shared" si="45"/>
        <v/>
      </c>
      <c r="CV92" s="13">
        <v>0</v>
      </c>
      <c r="CW92" s="13">
        <v>0</v>
      </c>
      <c r="CX92" s="13">
        <v>0</v>
      </c>
      <c r="CY92" s="14" t="str">
        <f t="shared" si="46"/>
        <v/>
      </c>
      <c r="CZ92" s="15">
        <v>0</v>
      </c>
      <c r="DA92" s="15">
        <v>0</v>
      </c>
      <c r="DB92" s="15">
        <v>0</v>
      </c>
      <c r="DC92" s="18" t="str">
        <f t="shared" si="47"/>
        <v/>
      </c>
      <c r="DD92" s="13">
        <v>0</v>
      </c>
      <c r="DE92" s="13">
        <v>0</v>
      </c>
      <c r="DF92" s="13">
        <v>0</v>
      </c>
      <c r="DG92" s="14" t="str">
        <f t="shared" si="48"/>
        <v/>
      </c>
      <c r="DH92" s="15">
        <v>0</v>
      </c>
      <c r="DI92" s="15">
        <v>0</v>
      </c>
      <c r="DJ92" s="15">
        <v>0</v>
      </c>
      <c r="DK92" s="18" t="str">
        <f t="shared" si="49"/>
        <v/>
      </c>
      <c r="DL92" s="13">
        <v>0</v>
      </c>
      <c r="DM92" s="13">
        <v>0</v>
      </c>
      <c r="DN92" s="13">
        <v>0</v>
      </c>
      <c r="DO92" s="18" t="str">
        <f t="shared" si="50"/>
        <v/>
      </c>
      <c r="DP92" s="19"/>
      <c r="DQ92" s="7"/>
      <c r="DR92" s="19"/>
      <c r="DS92" s="7" t="str">
        <f t="shared" si="51"/>
        <v/>
      </c>
      <c r="DT92" s="70" t="s">
        <v>28</v>
      </c>
      <c r="DU92" s="70" t="s">
        <v>90</v>
      </c>
      <c r="DV92" s="70" t="s">
        <v>194</v>
      </c>
      <c r="DW92" s="70" t="s">
        <v>28</v>
      </c>
      <c r="DX92" s="70"/>
      <c r="DY92" s="71"/>
      <c r="DZ92" s="70"/>
      <c r="EA92" s="70"/>
    </row>
    <row r="93" spans="1:131" x14ac:dyDescent="0.35">
      <c r="A93" s="16">
        <v>2022</v>
      </c>
      <c r="B93" s="16" t="s">
        <v>1</v>
      </c>
      <c r="C93" s="16" t="s">
        <v>7</v>
      </c>
      <c r="D93" s="16"/>
      <c r="E93" s="16" t="s">
        <v>4</v>
      </c>
      <c r="F93" s="16" t="s">
        <v>876</v>
      </c>
      <c r="G93" s="16"/>
      <c r="H93" s="16">
        <v>10208918</v>
      </c>
      <c r="I93" s="70" t="s">
        <v>326</v>
      </c>
      <c r="J93" s="70"/>
      <c r="K93" s="70" t="s">
        <v>150</v>
      </c>
      <c r="L93" s="16" t="s">
        <v>92</v>
      </c>
      <c r="M93" s="16" t="s">
        <v>17</v>
      </c>
      <c r="N93" s="70" t="s">
        <v>39</v>
      </c>
      <c r="O93" s="16" t="s">
        <v>16</v>
      </c>
      <c r="P93" s="16" t="s">
        <v>25</v>
      </c>
      <c r="Q93" s="16"/>
      <c r="R93" s="16" t="s">
        <v>28</v>
      </c>
      <c r="S93" s="16" t="s">
        <v>36</v>
      </c>
      <c r="T93" s="16" t="s">
        <v>95</v>
      </c>
      <c r="U93" s="71">
        <v>44260</v>
      </c>
      <c r="V93" s="70"/>
      <c r="W93" s="73">
        <v>3679332</v>
      </c>
      <c r="X93" s="73">
        <v>0</v>
      </c>
      <c r="Y93" s="70" t="s">
        <v>327</v>
      </c>
      <c r="Z93" s="16" t="s">
        <v>28</v>
      </c>
      <c r="AA93" s="70"/>
      <c r="AB93" s="70"/>
      <c r="AC93" s="70"/>
      <c r="AD93" s="72"/>
      <c r="AE93" s="16">
        <v>2021</v>
      </c>
      <c r="AF93" s="16"/>
      <c r="AG93" s="70" t="s">
        <v>784</v>
      </c>
      <c r="AH93" s="74"/>
      <c r="AI93" s="16" t="s">
        <v>28</v>
      </c>
      <c r="AJ93" s="70"/>
      <c r="AK93" s="72"/>
      <c r="AL93" s="28">
        <v>0</v>
      </c>
      <c r="AM93" s="32" t="s">
        <v>620</v>
      </c>
      <c r="AN93" s="26">
        <f t="shared" si="26"/>
        <v>0</v>
      </c>
      <c r="AO93" s="26">
        <f t="shared" si="27"/>
        <v>0</v>
      </c>
      <c r="AP93" s="9">
        <v>1.9504989747648926</v>
      </c>
      <c r="AQ93" s="8"/>
      <c r="AR93" s="10">
        <f t="shared" si="28"/>
        <v>6826.7464116771243</v>
      </c>
      <c r="AS93" s="10">
        <f t="shared" si="29"/>
        <v>3500</v>
      </c>
      <c r="AT93" s="11">
        <v>0</v>
      </c>
      <c r="AU93" s="11">
        <v>1119.5630728960186</v>
      </c>
      <c r="AV93" s="11">
        <v>733</v>
      </c>
      <c r="AW93" s="5">
        <f t="shared" si="30"/>
        <v>0.6547197006988803</v>
      </c>
      <c r="AX93" s="5" t="str">
        <f t="shared" si="31"/>
        <v>YES</v>
      </c>
      <c r="AY93" s="25">
        <f t="shared" si="32"/>
        <v>733</v>
      </c>
      <c r="AZ93" s="5"/>
      <c r="BA93" s="12">
        <v>3500</v>
      </c>
      <c r="BB93" s="12">
        <f t="shared" si="33"/>
        <v>3679.3319999999999</v>
      </c>
      <c r="BC93" s="6">
        <f t="shared" si="34"/>
        <v>0.89752457142857134</v>
      </c>
      <c r="BD93" s="12">
        <v>0</v>
      </c>
      <c r="BE93" s="12">
        <v>0</v>
      </c>
      <c r="BF93" s="6" t="str">
        <f t="shared" si="35"/>
        <v>no capex</v>
      </c>
      <c r="BG93" s="31"/>
      <c r="BH93" s="13">
        <v>0</v>
      </c>
      <c r="BI93" s="13">
        <v>8886.8289438867723</v>
      </c>
      <c r="BJ93" s="13">
        <v>2072</v>
      </c>
      <c r="BK93" s="14">
        <f t="shared" si="36"/>
        <v>0.23315403200433193</v>
      </c>
      <c r="BL93" s="15">
        <v>0</v>
      </c>
      <c r="BM93" s="15">
        <v>899.16872792499998</v>
      </c>
      <c r="BN93" s="15">
        <v>153</v>
      </c>
      <c r="BO93" s="17">
        <f t="shared" si="37"/>
        <v>0.17015716322016239</v>
      </c>
      <c r="BP93" s="13">
        <v>0</v>
      </c>
      <c r="BQ93" s="13">
        <v>111.82045741774388</v>
      </c>
      <c r="BR93" s="13">
        <v>50</v>
      </c>
      <c r="BS93" s="14">
        <f t="shared" si="38"/>
        <v>0.44714537173826574</v>
      </c>
      <c r="BT93" s="15">
        <v>0</v>
      </c>
      <c r="BU93" s="15">
        <v>40.246863959874005</v>
      </c>
      <c r="BV93" s="15">
        <v>53</v>
      </c>
      <c r="BW93" s="17">
        <f t="shared" si="39"/>
        <v>1.3168727892151009</v>
      </c>
      <c r="BX93" s="13">
        <v>0</v>
      </c>
      <c r="BY93" s="13">
        <v>6.24</v>
      </c>
      <c r="BZ93" s="13">
        <v>313</v>
      </c>
      <c r="CA93" s="14">
        <f t="shared" si="40"/>
        <v>50.160256410256409</v>
      </c>
      <c r="CB93" s="15">
        <v>0</v>
      </c>
      <c r="CC93" s="15">
        <v>118.06045741774388</v>
      </c>
      <c r="CD93" s="15">
        <v>363</v>
      </c>
      <c r="CE93" s="17">
        <f t="shared" si="41"/>
        <v>3.0746958629472747</v>
      </c>
      <c r="CF93" s="13">
        <v>0</v>
      </c>
      <c r="CG93" s="13">
        <v>731.76116290680011</v>
      </c>
      <c r="CH93" s="13">
        <v>2010</v>
      </c>
      <c r="CI93" s="14">
        <f t="shared" si="42"/>
        <v>2.7467978650514979</v>
      </c>
      <c r="CJ93" s="15">
        <v>0</v>
      </c>
      <c r="CK93" s="15">
        <v>1668.0918032175362</v>
      </c>
      <c r="CL93" s="15">
        <v>1677</v>
      </c>
      <c r="CM93" s="18">
        <f t="shared" si="43"/>
        <v>1.0053403516312958</v>
      </c>
      <c r="CN93" s="13">
        <v>0</v>
      </c>
      <c r="CO93" s="13">
        <v>-684.16999132364447</v>
      </c>
      <c r="CP93" s="13">
        <v>-644</v>
      </c>
      <c r="CQ93" s="18">
        <f t="shared" si="44"/>
        <v>1.058713465707446</v>
      </c>
      <c r="CR93" s="15">
        <v>0</v>
      </c>
      <c r="CS93" s="15">
        <v>47.44601743573638</v>
      </c>
      <c r="CT93" s="15">
        <v>27</v>
      </c>
      <c r="CU93" s="18">
        <f t="shared" si="45"/>
        <v>0.56906778396248658</v>
      </c>
      <c r="CV93" s="13">
        <v>0</v>
      </c>
      <c r="CW93" s="13">
        <v>1095.7422693116355</v>
      </c>
      <c r="CX93" s="13">
        <v>816</v>
      </c>
      <c r="CY93" s="14">
        <f t="shared" si="46"/>
        <v>0.74470066808011848</v>
      </c>
      <c r="CZ93" s="15">
        <v>0</v>
      </c>
      <c r="DA93" s="15">
        <v>-121.55006559299139</v>
      </c>
      <c r="DB93" s="15">
        <v>-4</v>
      </c>
      <c r="DC93" s="18">
        <f t="shared" si="47"/>
        <v>1.9670917495561546</v>
      </c>
      <c r="DD93" s="13">
        <v>0</v>
      </c>
      <c r="DE93" s="13">
        <v>0</v>
      </c>
      <c r="DF93" s="13">
        <v>0</v>
      </c>
      <c r="DG93" s="14" t="str">
        <f t="shared" si="48"/>
        <v/>
      </c>
      <c r="DH93" s="15">
        <v>0</v>
      </c>
      <c r="DI93" s="15">
        <v>139.13086917737454</v>
      </c>
      <c r="DJ93" s="15">
        <v>19</v>
      </c>
      <c r="DK93" s="18">
        <f t="shared" si="49"/>
        <v>0.13656207362420317</v>
      </c>
      <c r="DL93" s="13">
        <v>0</v>
      </c>
      <c r="DM93" s="13">
        <v>0</v>
      </c>
      <c r="DN93" s="13">
        <v>26</v>
      </c>
      <c r="DO93" s="18" t="str">
        <f t="shared" si="50"/>
        <v/>
      </c>
      <c r="DP93" s="19"/>
      <c r="DQ93" s="7" t="e">
        <f>IF(AND(BB93/BA93&gt;1.05, ((BB93-BA93)/VLOOKUP(E93,#REF!,2,0))&gt;10),"YES","")</f>
        <v>#REF!</v>
      </c>
      <c r="DR93" s="19"/>
      <c r="DS93" s="7" t="str">
        <f t="shared" si="51"/>
        <v>YES</v>
      </c>
      <c r="DT93" s="70" t="s">
        <v>28</v>
      </c>
      <c r="DU93" s="70" t="s">
        <v>90</v>
      </c>
      <c r="DV93" s="70" t="s">
        <v>144</v>
      </c>
      <c r="DW93" s="70" t="s">
        <v>28</v>
      </c>
      <c r="DX93" s="70"/>
      <c r="DY93" s="71"/>
      <c r="DZ93" s="70"/>
      <c r="EA93" s="70"/>
    </row>
    <row r="94" spans="1:131" x14ac:dyDescent="0.35">
      <c r="A94" s="16">
        <v>2022</v>
      </c>
      <c r="B94" s="16" t="s">
        <v>2</v>
      </c>
      <c r="C94" s="16" t="s">
        <v>7</v>
      </c>
      <c r="D94" s="16"/>
      <c r="E94" s="16" t="s">
        <v>4</v>
      </c>
      <c r="F94" s="16" t="s">
        <v>876</v>
      </c>
      <c r="G94" s="16"/>
      <c r="H94" s="16">
        <v>10208920</v>
      </c>
      <c r="I94" s="70" t="s">
        <v>153</v>
      </c>
      <c r="J94" s="70"/>
      <c r="K94" s="70" t="s">
        <v>150</v>
      </c>
      <c r="L94" s="16" t="s">
        <v>92</v>
      </c>
      <c r="M94" s="16" t="s">
        <v>13</v>
      </c>
      <c r="N94" s="70" t="s">
        <v>45</v>
      </c>
      <c r="O94" s="16" t="s">
        <v>16</v>
      </c>
      <c r="P94" s="16" t="s">
        <v>31</v>
      </c>
      <c r="Q94" s="16" t="s">
        <v>41</v>
      </c>
      <c r="R94" s="16" t="s">
        <v>28</v>
      </c>
      <c r="S94" s="16" t="s">
        <v>36</v>
      </c>
      <c r="T94" s="16" t="s">
        <v>95</v>
      </c>
      <c r="U94" s="71">
        <v>44063</v>
      </c>
      <c r="V94" s="70"/>
      <c r="W94" s="73">
        <v>190379.21999999997</v>
      </c>
      <c r="X94" s="73">
        <v>0</v>
      </c>
      <c r="Y94" s="70" t="s">
        <v>147</v>
      </c>
      <c r="Z94" s="16" t="s">
        <v>27</v>
      </c>
      <c r="AA94" s="70" t="s">
        <v>27</v>
      </c>
      <c r="AB94" s="70"/>
      <c r="AC94" s="70"/>
      <c r="AD94" s="72"/>
      <c r="AE94" s="16">
        <v>2020</v>
      </c>
      <c r="AF94" s="16"/>
      <c r="AG94" s="70" t="s">
        <v>783</v>
      </c>
      <c r="AH94" s="74"/>
      <c r="AI94" s="16" t="s">
        <v>28</v>
      </c>
      <c r="AJ94" s="70" t="s">
        <v>151</v>
      </c>
      <c r="AK94" s="72"/>
      <c r="AL94" s="28">
        <v>0</v>
      </c>
      <c r="AM94" s="32" t="s">
        <v>620</v>
      </c>
      <c r="AN94" s="26">
        <f t="shared" si="26"/>
        <v>0</v>
      </c>
      <c r="AO94" s="26">
        <f t="shared" si="27"/>
        <v>0</v>
      </c>
      <c r="AP94" s="9">
        <v>0</v>
      </c>
      <c r="AQ94" s="8" t="s">
        <v>620</v>
      </c>
      <c r="AR94" s="10">
        <f t="shared" si="28"/>
        <v>0</v>
      </c>
      <c r="AS94" s="10">
        <f t="shared" si="29"/>
        <v>0</v>
      </c>
      <c r="AT94" s="11">
        <v>0</v>
      </c>
      <c r="AU94" s="11">
        <v>0</v>
      </c>
      <c r="AV94" s="11">
        <v>0</v>
      </c>
      <c r="AW94" s="5" t="str">
        <f t="shared" si="30"/>
        <v/>
      </c>
      <c r="AX94" s="5" t="str">
        <f t="shared" si="31"/>
        <v/>
      </c>
      <c r="AY94" s="25">
        <f t="shared" si="32"/>
        <v>0</v>
      </c>
      <c r="AZ94" s="5">
        <v>0.83385541977868227</v>
      </c>
      <c r="BA94" s="12">
        <v>0</v>
      </c>
      <c r="BB94" s="12">
        <f t="shared" si="33"/>
        <v>190.37921999999998</v>
      </c>
      <c r="BC94" s="6" t="str">
        <f t="shared" si="34"/>
        <v>check!</v>
      </c>
      <c r="BD94" s="12">
        <v>0</v>
      </c>
      <c r="BE94" s="12">
        <v>0</v>
      </c>
      <c r="BF94" s="6" t="str">
        <f t="shared" si="35"/>
        <v>no capex</v>
      </c>
      <c r="BG94" s="31"/>
      <c r="BH94" s="13">
        <v>0</v>
      </c>
      <c r="BI94" s="13">
        <v>0</v>
      </c>
      <c r="BJ94" s="13">
        <v>0</v>
      </c>
      <c r="BK94" s="14" t="str">
        <f t="shared" si="36"/>
        <v/>
      </c>
      <c r="BL94" s="15">
        <v>0</v>
      </c>
      <c r="BM94" s="15">
        <v>0</v>
      </c>
      <c r="BN94" s="15">
        <v>0</v>
      </c>
      <c r="BO94" s="17" t="str">
        <f t="shared" si="37"/>
        <v/>
      </c>
      <c r="BP94" s="13">
        <v>0</v>
      </c>
      <c r="BQ94" s="13">
        <v>0</v>
      </c>
      <c r="BR94" s="13">
        <v>0</v>
      </c>
      <c r="BS94" s="14" t="str">
        <f t="shared" si="38"/>
        <v/>
      </c>
      <c r="BT94" s="15">
        <v>0</v>
      </c>
      <c r="BU94" s="15">
        <v>0</v>
      </c>
      <c r="BV94" s="15">
        <v>0</v>
      </c>
      <c r="BW94" s="17" t="str">
        <f t="shared" si="39"/>
        <v/>
      </c>
      <c r="BX94" s="13">
        <v>0</v>
      </c>
      <c r="BY94" s="13">
        <v>0</v>
      </c>
      <c r="BZ94" s="13">
        <v>0</v>
      </c>
      <c r="CA94" s="14" t="str">
        <f t="shared" si="40"/>
        <v/>
      </c>
      <c r="CB94" s="15">
        <v>0</v>
      </c>
      <c r="CC94" s="15">
        <v>0</v>
      </c>
      <c r="CD94" s="15">
        <v>0</v>
      </c>
      <c r="CE94" s="17" t="str">
        <f t="shared" si="41"/>
        <v/>
      </c>
      <c r="CF94" s="13">
        <v>0</v>
      </c>
      <c r="CG94" s="13">
        <v>0</v>
      </c>
      <c r="CH94" s="13">
        <v>0</v>
      </c>
      <c r="CI94" s="14" t="str">
        <f t="shared" si="42"/>
        <v/>
      </c>
      <c r="CJ94" s="15">
        <v>0</v>
      </c>
      <c r="CK94" s="15">
        <v>0</v>
      </c>
      <c r="CL94" s="15">
        <v>0</v>
      </c>
      <c r="CM94" s="18" t="str">
        <f t="shared" si="43"/>
        <v/>
      </c>
      <c r="CN94" s="13">
        <v>0</v>
      </c>
      <c r="CO94" s="13">
        <v>0</v>
      </c>
      <c r="CP94" s="13">
        <v>0</v>
      </c>
      <c r="CQ94" s="18" t="str">
        <f t="shared" si="44"/>
        <v/>
      </c>
      <c r="CR94" s="15">
        <v>0</v>
      </c>
      <c r="CS94" s="15">
        <v>0</v>
      </c>
      <c r="CT94" s="15">
        <v>0</v>
      </c>
      <c r="CU94" s="18" t="str">
        <f t="shared" si="45"/>
        <v/>
      </c>
      <c r="CV94" s="13">
        <v>0</v>
      </c>
      <c r="CW94" s="13">
        <v>0</v>
      </c>
      <c r="CX94" s="13">
        <v>0</v>
      </c>
      <c r="CY94" s="14" t="str">
        <f t="shared" si="46"/>
        <v/>
      </c>
      <c r="CZ94" s="15">
        <v>0</v>
      </c>
      <c r="DA94" s="15">
        <v>0</v>
      </c>
      <c r="DB94" s="15">
        <v>0</v>
      </c>
      <c r="DC94" s="18" t="str">
        <f t="shared" si="47"/>
        <v/>
      </c>
      <c r="DD94" s="13">
        <v>0</v>
      </c>
      <c r="DE94" s="13">
        <v>0</v>
      </c>
      <c r="DF94" s="13">
        <v>0</v>
      </c>
      <c r="DG94" s="14" t="str">
        <f t="shared" si="48"/>
        <v/>
      </c>
      <c r="DH94" s="15">
        <v>0</v>
      </c>
      <c r="DI94" s="15">
        <v>0</v>
      </c>
      <c r="DJ94" s="15">
        <v>0</v>
      </c>
      <c r="DK94" s="18" t="str">
        <f t="shared" si="49"/>
        <v/>
      </c>
      <c r="DL94" s="13">
        <v>0</v>
      </c>
      <c r="DM94" s="13">
        <v>0</v>
      </c>
      <c r="DN94" s="13">
        <v>0</v>
      </c>
      <c r="DO94" s="18" t="str">
        <f t="shared" si="50"/>
        <v/>
      </c>
      <c r="DP94" s="19"/>
      <c r="DQ94" s="7"/>
      <c r="DR94" s="19"/>
      <c r="DS94" s="7" t="str">
        <f t="shared" si="51"/>
        <v/>
      </c>
      <c r="DT94" s="70"/>
      <c r="DU94" s="70"/>
      <c r="DV94" s="70"/>
      <c r="DW94" s="70"/>
      <c r="DX94" s="70"/>
      <c r="DY94" s="71"/>
      <c r="DZ94" s="70"/>
      <c r="EA94" s="70"/>
    </row>
    <row r="95" spans="1:131" x14ac:dyDescent="0.35">
      <c r="A95" s="16">
        <v>2022</v>
      </c>
      <c r="B95" s="16" t="s">
        <v>2</v>
      </c>
      <c r="C95" s="16" t="s">
        <v>7</v>
      </c>
      <c r="D95" s="16"/>
      <c r="E95" s="16" t="s">
        <v>4</v>
      </c>
      <c r="F95" s="16" t="s">
        <v>876</v>
      </c>
      <c r="G95" s="16"/>
      <c r="H95" s="16">
        <v>10208921</v>
      </c>
      <c r="I95" s="70" t="s">
        <v>212</v>
      </c>
      <c r="J95" s="70"/>
      <c r="K95" s="70" t="s">
        <v>196</v>
      </c>
      <c r="L95" s="16" t="s">
        <v>92</v>
      </c>
      <c r="M95" s="16" t="s">
        <v>17</v>
      </c>
      <c r="N95" s="70" t="s">
        <v>18</v>
      </c>
      <c r="O95" s="16" t="s">
        <v>16</v>
      </c>
      <c r="P95" s="16" t="s">
        <v>25</v>
      </c>
      <c r="Q95" s="16"/>
      <c r="R95" s="16" t="s">
        <v>27</v>
      </c>
      <c r="S95" s="16" t="s">
        <v>196</v>
      </c>
      <c r="T95" s="16" t="s">
        <v>95</v>
      </c>
      <c r="U95" s="71">
        <v>43830</v>
      </c>
      <c r="V95" s="70"/>
      <c r="W95" s="73">
        <v>145227.48000000001</v>
      </c>
      <c r="X95" s="73">
        <v>0</v>
      </c>
      <c r="Y95" s="70" t="s">
        <v>147</v>
      </c>
      <c r="Z95" s="16" t="s">
        <v>27</v>
      </c>
      <c r="AA95" s="70" t="s">
        <v>27</v>
      </c>
      <c r="AB95" s="70"/>
      <c r="AC95" s="70"/>
      <c r="AD95" s="72"/>
      <c r="AE95" s="16">
        <v>2019</v>
      </c>
      <c r="AF95" s="16"/>
      <c r="AG95" s="70" t="s">
        <v>782</v>
      </c>
      <c r="AH95" s="74"/>
      <c r="AI95" s="16" t="s">
        <v>28</v>
      </c>
      <c r="AJ95" s="70" t="s">
        <v>182</v>
      </c>
      <c r="AK95" s="72"/>
      <c r="AL95" s="28">
        <v>0</v>
      </c>
      <c r="AM95" s="32" t="s">
        <v>620</v>
      </c>
      <c r="AN95" s="26">
        <f t="shared" si="26"/>
        <v>0</v>
      </c>
      <c r="AO95" s="26">
        <f t="shared" si="27"/>
        <v>0</v>
      </c>
      <c r="AP95" s="9">
        <v>0</v>
      </c>
      <c r="AQ95" s="8" t="s">
        <v>620</v>
      </c>
      <c r="AR95" s="10">
        <f t="shared" si="28"/>
        <v>0</v>
      </c>
      <c r="AS95" s="10">
        <f t="shared" si="29"/>
        <v>0</v>
      </c>
      <c r="AT95" s="11">
        <v>0</v>
      </c>
      <c r="AU95" s="11">
        <v>0</v>
      </c>
      <c r="AV95" s="11">
        <v>0</v>
      </c>
      <c r="AW95" s="5" t="str">
        <f t="shared" si="30"/>
        <v/>
      </c>
      <c r="AX95" s="5" t="str">
        <f t="shared" si="31"/>
        <v/>
      </c>
      <c r="AY95" s="25">
        <f t="shared" si="32"/>
        <v>0</v>
      </c>
      <c r="AZ95" s="5">
        <v>0.71138619227547306</v>
      </c>
      <c r="BA95" s="12">
        <v>0</v>
      </c>
      <c r="BB95" s="12">
        <f t="shared" si="33"/>
        <v>145.22748000000001</v>
      </c>
      <c r="BC95" s="6" t="str">
        <f t="shared" si="34"/>
        <v>check!</v>
      </c>
      <c r="BD95" s="12">
        <v>0</v>
      </c>
      <c r="BE95" s="12">
        <v>0</v>
      </c>
      <c r="BF95" s="6" t="str">
        <f t="shared" si="35"/>
        <v>no capex</v>
      </c>
      <c r="BG95" s="31"/>
      <c r="BH95" s="13">
        <v>0</v>
      </c>
      <c r="BI95" s="13">
        <v>0</v>
      </c>
      <c r="BJ95" s="13">
        <v>0</v>
      </c>
      <c r="BK95" s="14" t="str">
        <f t="shared" si="36"/>
        <v/>
      </c>
      <c r="BL95" s="15">
        <v>0</v>
      </c>
      <c r="BM95" s="15">
        <v>0</v>
      </c>
      <c r="BN95" s="15">
        <v>0</v>
      </c>
      <c r="BO95" s="17" t="str">
        <f t="shared" si="37"/>
        <v/>
      </c>
      <c r="BP95" s="13">
        <v>0</v>
      </c>
      <c r="BQ95" s="13">
        <v>0</v>
      </c>
      <c r="BR95" s="13">
        <v>0</v>
      </c>
      <c r="BS95" s="14" t="str">
        <f t="shared" si="38"/>
        <v/>
      </c>
      <c r="BT95" s="15">
        <v>0</v>
      </c>
      <c r="BU95" s="15">
        <v>0</v>
      </c>
      <c r="BV95" s="15">
        <v>0</v>
      </c>
      <c r="BW95" s="17" t="str">
        <f t="shared" si="39"/>
        <v/>
      </c>
      <c r="BX95" s="13">
        <v>0</v>
      </c>
      <c r="BY95" s="13">
        <v>0</v>
      </c>
      <c r="BZ95" s="13">
        <v>0</v>
      </c>
      <c r="CA95" s="14" t="str">
        <f t="shared" si="40"/>
        <v/>
      </c>
      <c r="CB95" s="15">
        <v>0</v>
      </c>
      <c r="CC95" s="15">
        <v>0</v>
      </c>
      <c r="CD95" s="15">
        <v>0</v>
      </c>
      <c r="CE95" s="17" t="str">
        <f t="shared" si="41"/>
        <v/>
      </c>
      <c r="CF95" s="13">
        <v>0</v>
      </c>
      <c r="CG95" s="13">
        <v>0</v>
      </c>
      <c r="CH95" s="13">
        <v>0</v>
      </c>
      <c r="CI95" s="14" t="str">
        <f t="shared" si="42"/>
        <v/>
      </c>
      <c r="CJ95" s="15">
        <v>0</v>
      </c>
      <c r="CK95" s="15">
        <v>0</v>
      </c>
      <c r="CL95" s="15">
        <v>0</v>
      </c>
      <c r="CM95" s="18" t="str">
        <f t="shared" si="43"/>
        <v/>
      </c>
      <c r="CN95" s="13">
        <v>0</v>
      </c>
      <c r="CO95" s="13">
        <v>0</v>
      </c>
      <c r="CP95" s="13">
        <v>0</v>
      </c>
      <c r="CQ95" s="18" t="str">
        <f t="shared" si="44"/>
        <v/>
      </c>
      <c r="CR95" s="15">
        <v>0</v>
      </c>
      <c r="CS95" s="15">
        <v>0</v>
      </c>
      <c r="CT95" s="15">
        <v>0</v>
      </c>
      <c r="CU95" s="18" t="str">
        <f t="shared" si="45"/>
        <v/>
      </c>
      <c r="CV95" s="13">
        <v>0</v>
      </c>
      <c r="CW95" s="13">
        <v>0</v>
      </c>
      <c r="CX95" s="13">
        <v>0</v>
      </c>
      <c r="CY95" s="14" t="str">
        <f t="shared" si="46"/>
        <v/>
      </c>
      <c r="CZ95" s="15">
        <v>0</v>
      </c>
      <c r="DA95" s="15">
        <v>0</v>
      </c>
      <c r="DB95" s="15">
        <v>0</v>
      </c>
      <c r="DC95" s="18" t="str">
        <f t="shared" si="47"/>
        <v/>
      </c>
      <c r="DD95" s="13">
        <v>0</v>
      </c>
      <c r="DE95" s="13">
        <v>0</v>
      </c>
      <c r="DF95" s="13">
        <v>0</v>
      </c>
      <c r="DG95" s="14" t="str">
        <f t="shared" si="48"/>
        <v/>
      </c>
      <c r="DH95" s="15">
        <v>0</v>
      </c>
      <c r="DI95" s="15">
        <v>0</v>
      </c>
      <c r="DJ95" s="15">
        <v>0</v>
      </c>
      <c r="DK95" s="18" t="str">
        <f t="shared" si="49"/>
        <v/>
      </c>
      <c r="DL95" s="13">
        <v>0</v>
      </c>
      <c r="DM95" s="13">
        <v>0</v>
      </c>
      <c r="DN95" s="13">
        <v>0</v>
      </c>
      <c r="DO95" s="18" t="str">
        <f t="shared" si="50"/>
        <v/>
      </c>
      <c r="DP95" s="19"/>
      <c r="DQ95" s="7"/>
      <c r="DR95" s="19"/>
      <c r="DS95" s="7" t="str">
        <f t="shared" si="51"/>
        <v/>
      </c>
      <c r="DT95" s="70" t="s">
        <v>28</v>
      </c>
      <c r="DU95" s="70" t="s">
        <v>90</v>
      </c>
      <c r="DV95" s="70" t="s">
        <v>198</v>
      </c>
      <c r="DW95" s="70" t="s">
        <v>28</v>
      </c>
      <c r="DX95" s="70"/>
      <c r="DY95" s="71"/>
      <c r="DZ95" s="70"/>
      <c r="EA95" s="70"/>
    </row>
    <row r="96" spans="1:131" x14ac:dyDescent="0.35">
      <c r="A96" s="16">
        <v>2022</v>
      </c>
      <c r="B96" s="16" t="s">
        <v>2</v>
      </c>
      <c r="C96" s="16" t="s">
        <v>7</v>
      </c>
      <c r="D96" s="16"/>
      <c r="E96" s="16" t="s">
        <v>4</v>
      </c>
      <c r="F96" s="16" t="s">
        <v>876</v>
      </c>
      <c r="G96" s="16"/>
      <c r="H96" s="16">
        <v>10208927</v>
      </c>
      <c r="I96" s="70" t="s">
        <v>154</v>
      </c>
      <c r="J96" s="70"/>
      <c r="K96" s="70" t="s">
        <v>150</v>
      </c>
      <c r="L96" s="16" t="s">
        <v>92</v>
      </c>
      <c r="M96" s="16" t="s">
        <v>13</v>
      </c>
      <c r="N96" s="70" t="s">
        <v>45</v>
      </c>
      <c r="O96" s="16" t="s">
        <v>16</v>
      </c>
      <c r="P96" s="16" t="s">
        <v>31</v>
      </c>
      <c r="Q96" s="16" t="s">
        <v>41</v>
      </c>
      <c r="R96" s="16" t="s">
        <v>28</v>
      </c>
      <c r="S96" s="16" t="s">
        <v>36</v>
      </c>
      <c r="T96" s="16" t="s">
        <v>95</v>
      </c>
      <c r="U96" s="71">
        <v>44076</v>
      </c>
      <c r="V96" s="70"/>
      <c r="W96" s="73">
        <v>226246.90999999997</v>
      </c>
      <c r="X96" s="73">
        <v>0</v>
      </c>
      <c r="Y96" s="70" t="s">
        <v>147</v>
      </c>
      <c r="Z96" s="16" t="s">
        <v>27</v>
      </c>
      <c r="AA96" s="70" t="s">
        <v>27</v>
      </c>
      <c r="AB96" s="70"/>
      <c r="AC96" s="70"/>
      <c r="AD96" s="72"/>
      <c r="AE96" s="16">
        <v>2020</v>
      </c>
      <c r="AF96" s="16"/>
      <c r="AG96" s="70" t="s">
        <v>781</v>
      </c>
      <c r="AH96" s="74"/>
      <c r="AI96" s="16" t="s">
        <v>28</v>
      </c>
      <c r="AJ96" s="70" t="s">
        <v>151</v>
      </c>
      <c r="AK96" s="72"/>
      <c r="AL96" s="28">
        <v>0</v>
      </c>
      <c r="AM96" s="32" t="s">
        <v>620</v>
      </c>
      <c r="AN96" s="26">
        <f t="shared" si="26"/>
        <v>0</v>
      </c>
      <c r="AO96" s="26">
        <f t="shared" si="27"/>
        <v>0</v>
      </c>
      <c r="AP96" s="9">
        <v>0</v>
      </c>
      <c r="AQ96" s="8" t="s">
        <v>620</v>
      </c>
      <c r="AR96" s="10">
        <f t="shared" si="28"/>
        <v>0</v>
      </c>
      <c r="AS96" s="10">
        <f t="shared" si="29"/>
        <v>0</v>
      </c>
      <c r="AT96" s="11">
        <v>0</v>
      </c>
      <c r="AU96" s="11">
        <v>0</v>
      </c>
      <c r="AV96" s="11">
        <v>0</v>
      </c>
      <c r="AW96" s="5" t="str">
        <f t="shared" si="30"/>
        <v/>
      </c>
      <c r="AX96" s="5" t="str">
        <f t="shared" si="31"/>
        <v/>
      </c>
      <c r="AY96" s="25">
        <f t="shared" si="32"/>
        <v>0</v>
      </c>
      <c r="AZ96" s="5">
        <v>1.0039833794462527</v>
      </c>
      <c r="BA96" s="12">
        <v>0</v>
      </c>
      <c r="BB96" s="12">
        <f t="shared" si="33"/>
        <v>226.24690999999999</v>
      </c>
      <c r="BC96" s="6" t="str">
        <f t="shared" si="34"/>
        <v>check!</v>
      </c>
      <c r="BD96" s="12">
        <v>0</v>
      </c>
      <c r="BE96" s="12">
        <v>0</v>
      </c>
      <c r="BF96" s="6" t="str">
        <f t="shared" si="35"/>
        <v>no capex</v>
      </c>
      <c r="BG96" s="31"/>
      <c r="BH96" s="13">
        <v>0</v>
      </c>
      <c r="BI96" s="13">
        <v>0</v>
      </c>
      <c r="BJ96" s="13">
        <v>0</v>
      </c>
      <c r="BK96" s="14" t="str">
        <f t="shared" si="36"/>
        <v/>
      </c>
      <c r="BL96" s="15">
        <v>0</v>
      </c>
      <c r="BM96" s="15">
        <v>0</v>
      </c>
      <c r="BN96" s="15">
        <v>0</v>
      </c>
      <c r="BO96" s="17" t="str">
        <f t="shared" si="37"/>
        <v/>
      </c>
      <c r="BP96" s="13">
        <v>0</v>
      </c>
      <c r="BQ96" s="13">
        <v>0</v>
      </c>
      <c r="BR96" s="13">
        <v>0</v>
      </c>
      <c r="BS96" s="14" t="str">
        <f t="shared" si="38"/>
        <v/>
      </c>
      <c r="BT96" s="15">
        <v>0</v>
      </c>
      <c r="BU96" s="15">
        <v>0</v>
      </c>
      <c r="BV96" s="15">
        <v>0</v>
      </c>
      <c r="BW96" s="17" t="str">
        <f t="shared" si="39"/>
        <v/>
      </c>
      <c r="BX96" s="13">
        <v>0</v>
      </c>
      <c r="BY96" s="13">
        <v>0</v>
      </c>
      <c r="BZ96" s="13">
        <v>0</v>
      </c>
      <c r="CA96" s="14" t="str">
        <f t="shared" si="40"/>
        <v/>
      </c>
      <c r="CB96" s="15">
        <v>0</v>
      </c>
      <c r="CC96" s="15">
        <v>0</v>
      </c>
      <c r="CD96" s="15">
        <v>0</v>
      </c>
      <c r="CE96" s="17" t="str">
        <f t="shared" si="41"/>
        <v/>
      </c>
      <c r="CF96" s="13">
        <v>0</v>
      </c>
      <c r="CG96" s="13">
        <v>0</v>
      </c>
      <c r="CH96" s="13">
        <v>0</v>
      </c>
      <c r="CI96" s="14" t="str">
        <f t="shared" si="42"/>
        <v/>
      </c>
      <c r="CJ96" s="15">
        <v>0</v>
      </c>
      <c r="CK96" s="15">
        <v>0</v>
      </c>
      <c r="CL96" s="15">
        <v>0</v>
      </c>
      <c r="CM96" s="18" t="str">
        <f t="shared" si="43"/>
        <v/>
      </c>
      <c r="CN96" s="13">
        <v>0</v>
      </c>
      <c r="CO96" s="13">
        <v>0</v>
      </c>
      <c r="CP96" s="13">
        <v>0</v>
      </c>
      <c r="CQ96" s="18" t="str">
        <f t="shared" si="44"/>
        <v/>
      </c>
      <c r="CR96" s="15">
        <v>0</v>
      </c>
      <c r="CS96" s="15">
        <v>0</v>
      </c>
      <c r="CT96" s="15">
        <v>0</v>
      </c>
      <c r="CU96" s="18" t="str">
        <f t="shared" si="45"/>
        <v/>
      </c>
      <c r="CV96" s="13">
        <v>0</v>
      </c>
      <c r="CW96" s="13">
        <v>0</v>
      </c>
      <c r="CX96" s="13">
        <v>0</v>
      </c>
      <c r="CY96" s="14" t="str">
        <f t="shared" si="46"/>
        <v/>
      </c>
      <c r="CZ96" s="15">
        <v>0</v>
      </c>
      <c r="DA96" s="15">
        <v>0</v>
      </c>
      <c r="DB96" s="15">
        <v>0</v>
      </c>
      <c r="DC96" s="18" t="str">
        <f t="shared" si="47"/>
        <v/>
      </c>
      <c r="DD96" s="13">
        <v>0</v>
      </c>
      <c r="DE96" s="13">
        <v>0</v>
      </c>
      <c r="DF96" s="13">
        <v>0</v>
      </c>
      <c r="DG96" s="14" t="str">
        <f t="shared" si="48"/>
        <v/>
      </c>
      <c r="DH96" s="15">
        <v>0</v>
      </c>
      <c r="DI96" s="15">
        <v>0</v>
      </c>
      <c r="DJ96" s="15">
        <v>0</v>
      </c>
      <c r="DK96" s="18" t="str">
        <f t="shared" si="49"/>
        <v/>
      </c>
      <c r="DL96" s="13">
        <v>0</v>
      </c>
      <c r="DM96" s="13">
        <v>0</v>
      </c>
      <c r="DN96" s="13">
        <v>0</v>
      </c>
      <c r="DO96" s="18" t="str">
        <f t="shared" si="50"/>
        <v/>
      </c>
      <c r="DP96" s="19"/>
      <c r="DQ96" s="7"/>
      <c r="DR96" s="19"/>
      <c r="DS96" s="7" t="str">
        <f t="shared" si="51"/>
        <v/>
      </c>
      <c r="DT96" s="70"/>
      <c r="DU96" s="70"/>
      <c r="DV96" s="70"/>
      <c r="DW96" s="70"/>
      <c r="DX96" s="70"/>
      <c r="DY96" s="71"/>
      <c r="DZ96" s="70"/>
      <c r="EA96" s="70"/>
    </row>
    <row r="97" spans="1:131" x14ac:dyDescent="0.35">
      <c r="A97" s="16">
        <v>2022</v>
      </c>
      <c r="B97" s="16" t="s">
        <v>1</v>
      </c>
      <c r="C97" s="16" t="s">
        <v>7</v>
      </c>
      <c r="D97" s="16"/>
      <c r="E97" s="16" t="s">
        <v>4</v>
      </c>
      <c r="F97" s="16" t="s">
        <v>876</v>
      </c>
      <c r="G97" s="16"/>
      <c r="H97" s="16">
        <v>10208928</v>
      </c>
      <c r="I97" s="70" t="s">
        <v>323</v>
      </c>
      <c r="J97" s="70"/>
      <c r="K97" s="70" t="s">
        <v>150</v>
      </c>
      <c r="L97" s="16" t="s">
        <v>92</v>
      </c>
      <c r="M97" s="16" t="s">
        <v>13</v>
      </c>
      <c r="N97" s="70" t="s">
        <v>45</v>
      </c>
      <c r="O97" s="16" t="s">
        <v>16</v>
      </c>
      <c r="P97" s="16" t="s">
        <v>31</v>
      </c>
      <c r="Q97" s="16" t="s">
        <v>41</v>
      </c>
      <c r="R97" s="16" t="s">
        <v>27</v>
      </c>
      <c r="S97" s="16" t="s">
        <v>150</v>
      </c>
      <c r="T97" s="16" t="s">
        <v>95</v>
      </c>
      <c r="U97" s="71">
        <v>44276</v>
      </c>
      <c r="V97" s="70"/>
      <c r="W97" s="73">
        <v>210321.96060000002</v>
      </c>
      <c r="X97" s="73">
        <v>0</v>
      </c>
      <c r="Y97" s="70" t="s">
        <v>147</v>
      </c>
      <c r="Z97" s="16" t="s">
        <v>28</v>
      </c>
      <c r="AA97" s="70"/>
      <c r="AB97" s="70"/>
      <c r="AC97" s="70"/>
      <c r="AD97" s="72"/>
      <c r="AE97" s="16">
        <v>2021</v>
      </c>
      <c r="AF97" s="16"/>
      <c r="AG97" s="70" t="s">
        <v>780</v>
      </c>
      <c r="AH97" s="74"/>
      <c r="AI97" s="16" t="s">
        <v>28</v>
      </c>
      <c r="AJ97" s="70" t="s">
        <v>151</v>
      </c>
      <c r="AK97" s="72"/>
      <c r="AL97" s="28">
        <v>0</v>
      </c>
      <c r="AM97" s="32" t="s">
        <v>620</v>
      </c>
      <c r="AN97" s="26">
        <f t="shared" si="26"/>
        <v>0</v>
      </c>
      <c r="AO97" s="26">
        <f t="shared" si="27"/>
        <v>0</v>
      </c>
      <c r="AP97" s="9">
        <v>0</v>
      </c>
      <c r="AQ97" s="8" t="s">
        <v>620</v>
      </c>
      <c r="AR97" s="10">
        <f t="shared" si="28"/>
        <v>0</v>
      </c>
      <c r="AS97" s="10">
        <f t="shared" si="29"/>
        <v>0</v>
      </c>
      <c r="AT97" s="11">
        <v>0</v>
      </c>
      <c r="AU97" s="11">
        <v>0</v>
      </c>
      <c r="AV97" s="11">
        <v>0</v>
      </c>
      <c r="AW97" s="5" t="str">
        <f t="shared" si="30"/>
        <v/>
      </c>
      <c r="AX97" s="5" t="str">
        <f t="shared" si="31"/>
        <v/>
      </c>
      <c r="AY97" s="25">
        <f t="shared" si="32"/>
        <v>0</v>
      </c>
      <c r="AZ97" s="5"/>
      <c r="BA97" s="12">
        <v>0</v>
      </c>
      <c r="BB97" s="12">
        <f t="shared" si="33"/>
        <v>210.32196060000001</v>
      </c>
      <c r="BC97" s="6" t="str">
        <f t="shared" si="34"/>
        <v>check!</v>
      </c>
      <c r="BD97" s="12">
        <v>0</v>
      </c>
      <c r="BE97" s="12">
        <v>0</v>
      </c>
      <c r="BF97" s="6" t="str">
        <f t="shared" si="35"/>
        <v>no capex</v>
      </c>
      <c r="BG97" s="31"/>
      <c r="BH97" s="13">
        <v>0</v>
      </c>
      <c r="BI97" s="13">
        <v>0</v>
      </c>
      <c r="BJ97" s="13">
        <v>0</v>
      </c>
      <c r="BK97" s="14" t="str">
        <f t="shared" si="36"/>
        <v/>
      </c>
      <c r="BL97" s="15">
        <v>0</v>
      </c>
      <c r="BM97" s="15">
        <v>0</v>
      </c>
      <c r="BN97" s="15">
        <v>0</v>
      </c>
      <c r="BO97" s="17" t="str">
        <f t="shared" si="37"/>
        <v/>
      </c>
      <c r="BP97" s="13">
        <v>0</v>
      </c>
      <c r="BQ97" s="13">
        <v>0</v>
      </c>
      <c r="BR97" s="13">
        <v>0</v>
      </c>
      <c r="BS97" s="14" t="str">
        <f t="shared" si="38"/>
        <v/>
      </c>
      <c r="BT97" s="15">
        <v>0</v>
      </c>
      <c r="BU97" s="15">
        <v>0</v>
      </c>
      <c r="BV97" s="15">
        <v>0</v>
      </c>
      <c r="BW97" s="17" t="str">
        <f t="shared" si="39"/>
        <v/>
      </c>
      <c r="BX97" s="13">
        <v>0</v>
      </c>
      <c r="BY97" s="13">
        <v>0</v>
      </c>
      <c r="BZ97" s="13">
        <v>0</v>
      </c>
      <c r="CA97" s="14" t="str">
        <f t="shared" si="40"/>
        <v/>
      </c>
      <c r="CB97" s="15">
        <v>0</v>
      </c>
      <c r="CC97" s="15">
        <v>0</v>
      </c>
      <c r="CD97" s="15">
        <v>0</v>
      </c>
      <c r="CE97" s="17" t="str">
        <f t="shared" si="41"/>
        <v/>
      </c>
      <c r="CF97" s="13">
        <v>0</v>
      </c>
      <c r="CG97" s="13">
        <v>0</v>
      </c>
      <c r="CH97" s="13">
        <v>0</v>
      </c>
      <c r="CI97" s="14" t="str">
        <f t="shared" si="42"/>
        <v/>
      </c>
      <c r="CJ97" s="15">
        <v>0</v>
      </c>
      <c r="CK97" s="15">
        <v>0</v>
      </c>
      <c r="CL97" s="15">
        <v>0</v>
      </c>
      <c r="CM97" s="18" t="str">
        <f t="shared" si="43"/>
        <v/>
      </c>
      <c r="CN97" s="13">
        <v>0</v>
      </c>
      <c r="CO97" s="13">
        <v>0</v>
      </c>
      <c r="CP97" s="13">
        <v>0</v>
      </c>
      <c r="CQ97" s="18" t="str">
        <f t="shared" si="44"/>
        <v/>
      </c>
      <c r="CR97" s="15">
        <v>0</v>
      </c>
      <c r="CS97" s="15">
        <v>0</v>
      </c>
      <c r="CT97" s="15">
        <v>0</v>
      </c>
      <c r="CU97" s="18" t="str">
        <f t="shared" si="45"/>
        <v/>
      </c>
      <c r="CV97" s="13">
        <v>0</v>
      </c>
      <c r="CW97" s="13">
        <v>0</v>
      </c>
      <c r="CX97" s="13">
        <v>0</v>
      </c>
      <c r="CY97" s="14" t="str">
        <f t="shared" si="46"/>
        <v/>
      </c>
      <c r="CZ97" s="15">
        <v>0</v>
      </c>
      <c r="DA97" s="15">
        <v>0</v>
      </c>
      <c r="DB97" s="15">
        <v>0</v>
      </c>
      <c r="DC97" s="18" t="str">
        <f t="shared" si="47"/>
        <v/>
      </c>
      <c r="DD97" s="13">
        <v>0</v>
      </c>
      <c r="DE97" s="13">
        <v>0</v>
      </c>
      <c r="DF97" s="13">
        <v>0</v>
      </c>
      <c r="DG97" s="14" t="str">
        <f t="shared" si="48"/>
        <v/>
      </c>
      <c r="DH97" s="15">
        <v>0</v>
      </c>
      <c r="DI97" s="15">
        <v>0</v>
      </c>
      <c r="DJ97" s="15">
        <v>0</v>
      </c>
      <c r="DK97" s="18" t="str">
        <f t="shared" si="49"/>
        <v/>
      </c>
      <c r="DL97" s="13">
        <v>0</v>
      </c>
      <c r="DM97" s="13">
        <v>0</v>
      </c>
      <c r="DN97" s="13">
        <v>0</v>
      </c>
      <c r="DO97" s="18" t="str">
        <f t="shared" si="50"/>
        <v/>
      </c>
      <c r="DP97" s="19"/>
      <c r="DQ97" s="7" t="e">
        <f>IF(AND(BB97/BA97&gt;1.05, ((BB97-BA97)/VLOOKUP(E97,#REF!,2,0))&gt;10),"YES","")</f>
        <v>#DIV/0!</v>
      </c>
      <c r="DR97" s="19"/>
      <c r="DS97" s="7" t="str">
        <f t="shared" si="51"/>
        <v/>
      </c>
      <c r="DT97" s="70"/>
      <c r="DU97" s="70"/>
      <c r="DV97" s="70"/>
      <c r="DW97" s="70"/>
      <c r="DX97" s="70"/>
      <c r="DY97" s="71"/>
      <c r="DZ97" s="70"/>
      <c r="EA97" s="70"/>
    </row>
    <row r="98" spans="1:131" x14ac:dyDescent="0.35">
      <c r="A98" s="16">
        <v>2022</v>
      </c>
      <c r="B98" s="16" t="s">
        <v>2</v>
      </c>
      <c r="C98" s="16" t="s">
        <v>7</v>
      </c>
      <c r="D98" s="16"/>
      <c r="E98" s="16" t="s">
        <v>4</v>
      </c>
      <c r="F98" s="16" t="s">
        <v>876</v>
      </c>
      <c r="G98" s="16"/>
      <c r="H98" s="16">
        <v>10208929</v>
      </c>
      <c r="I98" s="70" t="s">
        <v>213</v>
      </c>
      <c r="J98" s="70"/>
      <c r="K98" s="70" t="s">
        <v>196</v>
      </c>
      <c r="L98" s="16" t="s">
        <v>92</v>
      </c>
      <c r="M98" s="16" t="s">
        <v>17</v>
      </c>
      <c r="N98" s="70" t="s">
        <v>18</v>
      </c>
      <c r="O98" s="16" t="s">
        <v>16</v>
      </c>
      <c r="P98" s="16" t="s">
        <v>25</v>
      </c>
      <c r="Q98" s="16"/>
      <c r="R98" s="16" t="s">
        <v>27</v>
      </c>
      <c r="S98" s="16" t="s">
        <v>196</v>
      </c>
      <c r="T98" s="16" t="s">
        <v>95</v>
      </c>
      <c r="U98" s="71">
        <v>43830</v>
      </c>
      <c r="V98" s="70"/>
      <c r="W98" s="73">
        <v>218321.01</v>
      </c>
      <c r="X98" s="73">
        <v>0</v>
      </c>
      <c r="Y98" s="70" t="s">
        <v>147</v>
      </c>
      <c r="Z98" s="16" t="s">
        <v>27</v>
      </c>
      <c r="AA98" s="70" t="s">
        <v>27</v>
      </c>
      <c r="AB98" s="70"/>
      <c r="AC98" s="70"/>
      <c r="AD98" s="72"/>
      <c r="AE98" s="16">
        <v>2019</v>
      </c>
      <c r="AF98" s="16"/>
      <c r="AG98" s="70" t="s">
        <v>779</v>
      </c>
      <c r="AH98" s="74"/>
      <c r="AI98" s="16" t="s">
        <v>28</v>
      </c>
      <c r="AJ98" s="70" t="s">
        <v>182</v>
      </c>
      <c r="AK98" s="72"/>
      <c r="AL98" s="28">
        <v>0</v>
      </c>
      <c r="AM98" s="32" t="s">
        <v>620</v>
      </c>
      <c r="AN98" s="26">
        <f t="shared" si="26"/>
        <v>0</v>
      </c>
      <c r="AO98" s="26">
        <f t="shared" si="27"/>
        <v>0</v>
      </c>
      <c r="AP98" s="9">
        <v>0</v>
      </c>
      <c r="AQ98" s="8" t="s">
        <v>620</v>
      </c>
      <c r="AR98" s="10">
        <f t="shared" si="28"/>
        <v>0</v>
      </c>
      <c r="AS98" s="10">
        <f t="shared" si="29"/>
        <v>0</v>
      </c>
      <c r="AT98" s="11">
        <v>0</v>
      </c>
      <c r="AU98" s="11">
        <v>0</v>
      </c>
      <c r="AV98" s="11">
        <v>0</v>
      </c>
      <c r="AW98" s="5" t="str">
        <f t="shared" si="30"/>
        <v/>
      </c>
      <c r="AX98" s="5" t="str">
        <f t="shared" si="31"/>
        <v/>
      </c>
      <c r="AY98" s="25">
        <f t="shared" si="32"/>
        <v>0</v>
      </c>
      <c r="AZ98" s="5">
        <v>0.68470601618213423</v>
      </c>
      <c r="BA98" s="12">
        <v>0</v>
      </c>
      <c r="BB98" s="12">
        <f t="shared" si="33"/>
        <v>218.32101</v>
      </c>
      <c r="BC98" s="6" t="str">
        <f t="shared" si="34"/>
        <v>check!</v>
      </c>
      <c r="BD98" s="12">
        <v>0</v>
      </c>
      <c r="BE98" s="12">
        <v>0</v>
      </c>
      <c r="BF98" s="6" t="str">
        <f t="shared" si="35"/>
        <v>no capex</v>
      </c>
      <c r="BG98" s="31"/>
      <c r="BH98" s="13">
        <v>0</v>
      </c>
      <c r="BI98" s="13">
        <v>0</v>
      </c>
      <c r="BJ98" s="13">
        <v>0</v>
      </c>
      <c r="BK98" s="14" t="str">
        <f t="shared" si="36"/>
        <v/>
      </c>
      <c r="BL98" s="15">
        <v>0</v>
      </c>
      <c r="BM98" s="15">
        <v>0</v>
      </c>
      <c r="BN98" s="15">
        <v>0</v>
      </c>
      <c r="BO98" s="17" t="str">
        <f t="shared" si="37"/>
        <v/>
      </c>
      <c r="BP98" s="13">
        <v>0</v>
      </c>
      <c r="BQ98" s="13">
        <v>0</v>
      </c>
      <c r="BR98" s="13">
        <v>0</v>
      </c>
      <c r="BS98" s="14" t="str">
        <f t="shared" si="38"/>
        <v/>
      </c>
      <c r="BT98" s="15">
        <v>0</v>
      </c>
      <c r="BU98" s="15">
        <v>0</v>
      </c>
      <c r="BV98" s="15">
        <v>0</v>
      </c>
      <c r="BW98" s="17" t="str">
        <f t="shared" si="39"/>
        <v/>
      </c>
      <c r="BX98" s="13">
        <v>0</v>
      </c>
      <c r="BY98" s="13">
        <v>0</v>
      </c>
      <c r="BZ98" s="13">
        <v>0</v>
      </c>
      <c r="CA98" s="14" t="str">
        <f t="shared" si="40"/>
        <v/>
      </c>
      <c r="CB98" s="15">
        <v>0</v>
      </c>
      <c r="CC98" s="15">
        <v>0</v>
      </c>
      <c r="CD98" s="15">
        <v>0</v>
      </c>
      <c r="CE98" s="17" t="str">
        <f t="shared" si="41"/>
        <v/>
      </c>
      <c r="CF98" s="13">
        <v>0</v>
      </c>
      <c r="CG98" s="13">
        <v>0</v>
      </c>
      <c r="CH98" s="13">
        <v>0</v>
      </c>
      <c r="CI98" s="14" t="str">
        <f t="shared" si="42"/>
        <v/>
      </c>
      <c r="CJ98" s="15">
        <v>0</v>
      </c>
      <c r="CK98" s="15">
        <v>0</v>
      </c>
      <c r="CL98" s="15">
        <v>0</v>
      </c>
      <c r="CM98" s="18" t="str">
        <f t="shared" si="43"/>
        <v/>
      </c>
      <c r="CN98" s="13">
        <v>0</v>
      </c>
      <c r="CO98" s="13">
        <v>0</v>
      </c>
      <c r="CP98" s="13">
        <v>0</v>
      </c>
      <c r="CQ98" s="18" t="str">
        <f t="shared" si="44"/>
        <v/>
      </c>
      <c r="CR98" s="15">
        <v>0</v>
      </c>
      <c r="CS98" s="15">
        <v>0</v>
      </c>
      <c r="CT98" s="15">
        <v>0</v>
      </c>
      <c r="CU98" s="18" t="str">
        <f t="shared" si="45"/>
        <v/>
      </c>
      <c r="CV98" s="13">
        <v>0</v>
      </c>
      <c r="CW98" s="13">
        <v>0</v>
      </c>
      <c r="CX98" s="13">
        <v>0</v>
      </c>
      <c r="CY98" s="14" t="str">
        <f t="shared" si="46"/>
        <v/>
      </c>
      <c r="CZ98" s="15">
        <v>0</v>
      </c>
      <c r="DA98" s="15">
        <v>0</v>
      </c>
      <c r="DB98" s="15">
        <v>0</v>
      </c>
      <c r="DC98" s="18" t="str">
        <f t="shared" si="47"/>
        <v/>
      </c>
      <c r="DD98" s="13">
        <v>0</v>
      </c>
      <c r="DE98" s="13">
        <v>0</v>
      </c>
      <c r="DF98" s="13">
        <v>0</v>
      </c>
      <c r="DG98" s="14" t="str">
        <f t="shared" si="48"/>
        <v/>
      </c>
      <c r="DH98" s="15">
        <v>0</v>
      </c>
      <c r="DI98" s="15">
        <v>0</v>
      </c>
      <c r="DJ98" s="15">
        <v>0</v>
      </c>
      <c r="DK98" s="18" t="str">
        <f t="shared" si="49"/>
        <v/>
      </c>
      <c r="DL98" s="13">
        <v>0</v>
      </c>
      <c r="DM98" s="13">
        <v>0</v>
      </c>
      <c r="DN98" s="13">
        <v>0</v>
      </c>
      <c r="DO98" s="18" t="str">
        <f t="shared" si="50"/>
        <v/>
      </c>
      <c r="DP98" s="19"/>
      <c r="DQ98" s="7"/>
      <c r="DR98" s="19"/>
      <c r="DS98" s="7" t="str">
        <f t="shared" si="51"/>
        <v/>
      </c>
      <c r="DT98" s="70" t="s">
        <v>28</v>
      </c>
      <c r="DU98" s="70" t="s">
        <v>91</v>
      </c>
      <c r="DV98" s="70" t="s">
        <v>117</v>
      </c>
      <c r="DW98" s="70" t="s">
        <v>28</v>
      </c>
      <c r="DX98" s="70" t="s">
        <v>99</v>
      </c>
      <c r="DY98" s="71">
        <v>45199</v>
      </c>
      <c r="DZ98" s="70"/>
      <c r="EA98" s="70"/>
    </row>
    <row r="99" spans="1:131" x14ac:dyDescent="0.35">
      <c r="A99" s="16">
        <v>2022</v>
      </c>
      <c r="B99" s="16" t="s">
        <v>1</v>
      </c>
      <c r="C99" s="16" t="s">
        <v>7</v>
      </c>
      <c r="D99" s="16"/>
      <c r="E99" s="16" t="s">
        <v>4</v>
      </c>
      <c r="F99" s="16" t="s">
        <v>876</v>
      </c>
      <c r="G99" s="16"/>
      <c r="H99" s="16">
        <v>10208930</v>
      </c>
      <c r="I99" s="70" t="s">
        <v>322</v>
      </c>
      <c r="J99" s="70"/>
      <c r="K99" s="70" t="s">
        <v>150</v>
      </c>
      <c r="L99" s="16" t="s">
        <v>92</v>
      </c>
      <c r="M99" s="16" t="s">
        <v>13</v>
      </c>
      <c r="N99" s="70" t="s">
        <v>45</v>
      </c>
      <c r="O99" s="16" t="s">
        <v>16</v>
      </c>
      <c r="P99" s="16" t="s">
        <v>31</v>
      </c>
      <c r="Q99" s="16" t="s">
        <v>41</v>
      </c>
      <c r="R99" s="16" t="s">
        <v>27</v>
      </c>
      <c r="S99" s="16" t="s">
        <v>150</v>
      </c>
      <c r="T99" s="16" t="s">
        <v>95</v>
      </c>
      <c r="U99" s="71">
        <v>44222</v>
      </c>
      <c r="V99" s="70"/>
      <c r="W99" s="73">
        <v>189771.79739999998</v>
      </c>
      <c r="X99" s="73">
        <v>0</v>
      </c>
      <c r="Y99" s="70" t="s">
        <v>147</v>
      </c>
      <c r="Z99" s="16" t="s">
        <v>28</v>
      </c>
      <c r="AA99" s="70"/>
      <c r="AB99" s="70"/>
      <c r="AC99" s="70"/>
      <c r="AD99" s="72"/>
      <c r="AE99" s="16">
        <v>2021</v>
      </c>
      <c r="AF99" s="16"/>
      <c r="AG99" s="70" t="s">
        <v>778</v>
      </c>
      <c r="AH99" s="74"/>
      <c r="AI99" s="16" t="s">
        <v>28</v>
      </c>
      <c r="AJ99" s="70" t="s">
        <v>151</v>
      </c>
      <c r="AK99" s="72"/>
      <c r="AL99" s="28">
        <v>0</v>
      </c>
      <c r="AM99" s="32" t="s">
        <v>620</v>
      </c>
      <c r="AN99" s="26">
        <f t="shared" si="26"/>
        <v>0</v>
      </c>
      <c r="AO99" s="26">
        <f t="shared" si="27"/>
        <v>0</v>
      </c>
      <c r="AP99" s="9">
        <v>0</v>
      </c>
      <c r="AQ99" s="8" t="s">
        <v>620</v>
      </c>
      <c r="AR99" s="10">
        <f t="shared" si="28"/>
        <v>0</v>
      </c>
      <c r="AS99" s="10">
        <f t="shared" si="29"/>
        <v>0</v>
      </c>
      <c r="AT99" s="11">
        <v>0</v>
      </c>
      <c r="AU99" s="11">
        <v>0</v>
      </c>
      <c r="AV99" s="11">
        <v>0</v>
      </c>
      <c r="AW99" s="5" t="str">
        <f t="shared" si="30"/>
        <v/>
      </c>
      <c r="AX99" s="5" t="str">
        <f t="shared" si="31"/>
        <v/>
      </c>
      <c r="AY99" s="25">
        <f t="shared" si="32"/>
        <v>0</v>
      </c>
      <c r="AZ99" s="5"/>
      <c r="BA99" s="12">
        <v>0</v>
      </c>
      <c r="BB99" s="12">
        <f t="shared" si="33"/>
        <v>189.77179739999997</v>
      </c>
      <c r="BC99" s="6" t="str">
        <f t="shared" si="34"/>
        <v>check!</v>
      </c>
      <c r="BD99" s="12">
        <v>0</v>
      </c>
      <c r="BE99" s="12">
        <v>0</v>
      </c>
      <c r="BF99" s="6" t="str">
        <f t="shared" si="35"/>
        <v>no capex</v>
      </c>
      <c r="BG99" s="31"/>
      <c r="BH99" s="13">
        <v>0</v>
      </c>
      <c r="BI99" s="13">
        <v>0</v>
      </c>
      <c r="BJ99" s="13">
        <v>0</v>
      </c>
      <c r="BK99" s="14" t="str">
        <f t="shared" si="36"/>
        <v/>
      </c>
      <c r="BL99" s="15">
        <v>0</v>
      </c>
      <c r="BM99" s="15">
        <v>0</v>
      </c>
      <c r="BN99" s="15">
        <v>0</v>
      </c>
      <c r="BO99" s="17" t="str">
        <f t="shared" si="37"/>
        <v/>
      </c>
      <c r="BP99" s="13">
        <v>0</v>
      </c>
      <c r="BQ99" s="13">
        <v>0</v>
      </c>
      <c r="BR99" s="13">
        <v>0</v>
      </c>
      <c r="BS99" s="14" t="str">
        <f t="shared" si="38"/>
        <v/>
      </c>
      <c r="BT99" s="15">
        <v>0</v>
      </c>
      <c r="BU99" s="15">
        <v>0</v>
      </c>
      <c r="BV99" s="15">
        <v>0</v>
      </c>
      <c r="BW99" s="17" t="str">
        <f t="shared" si="39"/>
        <v/>
      </c>
      <c r="BX99" s="13">
        <v>0</v>
      </c>
      <c r="BY99" s="13">
        <v>0</v>
      </c>
      <c r="BZ99" s="13">
        <v>0</v>
      </c>
      <c r="CA99" s="14" t="str">
        <f t="shared" si="40"/>
        <v/>
      </c>
      <c r="CB99" s="15">
        <v>0</v>
      </c>
      <c r="CC99" s="15">
        <v>0</v>
      </c>
      <c r="CD99" s="15">
        <v>0</v>
      </c>
      <c r="CE99" s="17" t="str">
        <f t="shared" si="41"/>
        <v/>
      </c>
      <c r="CF99" s="13">
        <v>0</v>
      </c>
      <c r="CG99" s="13">
        <v>0</v>
      </c>
      <c r="CH99" s="13">
        <v>0</v>
      </c>
      <c r="CI99" s="14" t="str">
        <f t="shared" si="42"/>
        <v/>
      </c>
      <c r="CJ99" s="15">
        <v>0</v>
      </c>
      <c r="CK99" s="15">
        <v>0</v>
      </c>
      <c r="CL99" s="15">
        <v>0</v>
      </c>
      <c r="CM99" s="18" t="str">
        <f t="shared" si="43"/>
        <v/>
      </c>
      <c r="CN99" s="13">
        <v>0</v>
      </c>
      <c r="CO99" s="13">
        <v>0</v>
      </c>
      <c r="CP99" s="13">
        <v>0</v>
      </c>
      <c r="CQ99" s="18" t="str">
        <f t="shared" si="44"/>
        <v/>
      </c>
      <c r="CR99" s="15">
        <v>0</v>
      </c>
      <c r="CS99" s="15">
        <v>0</v>
      </c>
      <c r="CT99" s="15">
        <v>0</v>
      </c>
      <c r="CU99" s="18" t="str">
        <f t="shared" si="45"/>
        <v/>
      </c>
      <c r="CV99" s="13">
        <v>0</v>
      </c>
      <c r="CW99" s="13">
        <v>0</v>
      </c>
      <c r="CX99" s="13">
        <v>0</v>
      </c>
      <c r="CY99" s="14" t="str">
        <f t="shared" si="46"/>
        <v/>
      </c>
      <c r="CZ99" s="15">
        <v>0</v>
      </c>
      <c r="DA99" s="15">
        <v>0</v>
      </c>
      <c r="DB99" s="15">
        <v>0</v>
      </c>
      <c r="DC99" s="18" t="str">
        <f t="shared" si="47"/>
        <v/>
      </c>
      <c r="DD99" s="13">
        <v>0</v>
      </c>
      <c r="DE99" s="13">
        <v>0</v>
      </c>
      <c r="DF99" s="13">
        <v>0</v>
      </c>
      <c r="DG99" s="14" t="str">
        <f t="shared" si="48"/>
        <v/>
      </c>
      <c r="DH99" s="15">
        <v>0</v>
      </c>
      <c r="DI99" s="15">
        <v>0</v>
      </c>
      <c r="DJ99" s="15">
        <v>0</v>
      </c>
      <c r="DK99" s="18" t="str">
        <f t="shared" si="49"/>
        <v/>
      </c>
      <c r="DL99" s="13">
        <v>0</v>
      </c>
      <c r="DM99" s="13">
        <v>0</v>
      </c>
      <c r="DN99" s="13">
        <v>0</v>
      </c>
      <c r="DO99" s="18" t="str">
        <f t="shared" si="50"/>
        <v/>
      </c>
      <c r="DP99" s="19"/>
      <c r="DQ99" s="7" t="e">
        <f>IF(AND(BB99/BA99&gt;1.05, ((BB99-BA99)/VLOOKUP(E99,#REF!,2,0))&gt;10),"YES","")</f>
        <v>#DIV/0!</v>
      </c>
      <c r="DR99" s="19"/>
      <c r="DS99" s="7" t="str">
        <f t="shared" si="51"/>
        <v/>
      </c>
      <c r="DT99" s="70" t="s">
        <v>28</v>
      </c>
      <c r="DU99" s="70" t="s">
        <v>91</v>
      </c>
      <c r="DV99" s="70" t="s">
        <v>299</v>
      </c>
      <c r="DW99" s="70" t="s">
        <v>28</v>
      </c>
      <c r="DX99" s="70" t="s">
        <v>99</v>
      </c>
      <c r="DY99" s="71">
        <v>45077</v>
      </c>
      <c r="DZ99" s="70"/>
      <c r="EA99" s="70"/>
    </row>
    <row r="100" spans="1:131" x14ac:dyDescent="0.35">
      <c r="A100" s="16">
        <v>2022</v>
      </c>
      <c r="B100" s="16" t="s">
        <v>1</v>
      </c>
      <c r="C100" s="16" t="s">
        <v>7</v>
      </c>
      <c r="D100" s="16"/>
      <c r="E100" s="16" t="s">
        <v>4</v>
      </c>
      <c r="F100" s="16" t="s">
        <v>876</v>
      </c>
      <c r="G100" s="16"/>
      <c r="H100" s="16">
        <v>10208933</v>
      </c>
      <c r="I100" s="70" t="s">
        <v>328</v>
      </c>
      <c r="J100" s="70"/>
      <c r="K100" s="70" t="s">
        <v>150</v>
      </c>
      <c r="L100" s="16" t="s">
        <v>92</v>
      </c>
      <c r="M100" s="16" t="s">
        <v>13</v>
      </c>
      <c r="N100" s="70" t="s">
        <v>45</v>
      </c>
      <c r="O100" s="16" t="s">
        <v>16</v>
      </c>
      <c r="P100" s="16" t="s">
        <v>31</v>
      </c>
      <c r="Q100" s="16" t="s">
        <v>41</v>
      </c>
      <c r="R100" s="16" t="s">
        <v>27</v>
      </c>
      <c r="S100" s="16" t="s">
        <v>150</v>
      </c>
      <c r="T100" s="16" t="s">
        <v>95</v>
      </c>
      <c r="U100" s="71">
        <v>44496</v>
      </c>
      <c r="V100" s="70"/>
      <c r="W100" s="73">
        <v>179118.51360000003</v>
      </c>
      <c r="X100" s="73">
        <v>0</v>
      </c>
      <c r="Y100" s="70" t="s">
        <v>147</v>
      </c>
      <c r="Z100" s="16" t="s">
        <v>28</v>
      </c>
      <c r="AA100" s="70"/>
      <c r="AB100" s="70"/>
      <c r="AC100" s="70"/>
      <c r="AD100" s="72"/>
      <c r="AE100" s="16">
        <v>2021</v>
      </c>
      <c r="AF100" s="16"/>
      <c r="AG100" s="70" t="s">
        <v>777</v>
      </c>
      <c r="AH100" s="74"/>
      <c r="AI100" s="16" t="s">
        <v>28</v>
      </c>
      <c r="AJ100" s="70" t="s">
        <v>151</v>
      </c>
      <c r="AK100" s="72"/>
      <c r="AL100" s="28">
        <v>0</v>
      </c>
      <c r="AM100" s="32" t="s">
        <v>620</v>
      </c>
      <c r="AN100" s="26">
        <f t="shared" si="26"/>
        <v>0</v>
      </c>
      <c r="AO100" s="26">
        <f t="shared" si="27"/>
        <v>0</v>
      </c>
      <c r="AP100" s="9">
        <v>0</v>
      </c>
      <c r="AQ100" s="8" t="s">
        <v>620</v>
      </c>
      <c r="AR100" s="10">
        <f t="shared" si="28"/>
        <v>0</v>
      </c>
      <c r="AS100" s="10">
        <f t="shared" si="29"/>
        <v>0</v>
      </c>
      <c r="AT100" s="11">
        <v>0</v>
      </c>
      <c r="AU100" s="11">
        <v>0</v>
      </c>
      <c r="AV100" s="11">
        <v>0</v>
      </c>
      <c r="AW100" s="5" t="str">
        <f t="shared" si="30"/>
        <v/>
      </c>
      <c r="AX100" s="5" t="str">
        <f t="shared" si="31"/>
        <v/>
      </c>
      <c r="AY100" s="25">
        <f t="shared" si="32"/>
        <v>0</v>
      </c>
      <c r="AZ100" s="5"/>
      <c r="BA100" s="12">
        <v>0</v>
      </c>
      <c r="BB100" s="12">
        <f t="shared" si="33"/>
        <v>179.11851360000003</v>
      </c>
      <c r="BC100" s="6" t="str">
        <f t="shared" si="34"/>
        <v>check!</v>
      </c>
      <c r="BD100" s="12">
        <v>0</v>
      </c>
      <c r="BE100" s="12">
        <v>0</v>
      </c>
      <c r="BF100" s="6" t="str">
        <f t="shared" si="35"/>
        <v>no capex</v>
      </c>
      <c r="BG100" s="31"/>
      <c r="BH100" s="13">
        <v>0</v>
      </c>
      <c r="BI100" s="13">
        <v>0</v>
      </c>
      <c r="BJ100" s="13">
        <v>0</v>
      </c>
      <c r="BK100" s="14" t="str">
        <f t="shared" si="36"/>
        <v/>
      </c>
      <c r="BL100" s="15">
        <v>0</v>
      </c>
      <c r="BM100" s="15">
        <v>0</v>
      </c>
      <c r="BN100" s="15">
        <v>0</v>
      </c>
      <c r="BO100" s="17" t="str">
        <f t="shared" si="37"/>
        <v/>
      </c>
      <c r="BP100" s="13">
        <v>0</v>
      </c>
      <c r="BQ100" s="13">
        <v>0</v>
      </c>
      <c r="BR100" s="13">
        <v>0</v>
      </c>
      <c r="BS100" s="14" t="str">
        <f t="shared" si="38"/>
        <v/>
      </c>
      <c r="BT100" s="15">
        <v>0</v>
      </c>
      <c r="BU100" s="15">
        <v>0</v>
      </c>
      <c r="BV100" s="15">
        <v>0</v>
      </c>
      <c r="BW100" s="17" t="str">
        <f t="shared" si="39"/>
        <v/>
      </c>
      <c r="BX100" s="13">
        <v>0</v>
      </c>
      <c r="BY100" s="13">
        <v>0</v>
      </c>
      <c r="BZ100" s="13">
        <v>0</v>
      </c>
      <c r="CA100" s="14" t="str">
        <f t="shared" si="40"/>
        <v/>
      </c>
      <c r="CB100" s="15">
        <v>0</v>
      </c>
      <c r="CC100" s="15">
        <v>0</v>
      </c>
      <c r="CD100" s="15">
        <v>0</v>
      </c>
      <c r="CE100" s="17" t="str">
        <f t="shared" si="41"/>
        <v/>
      </c>
      <c r="CF100" s="13">
        <v>0</v>
      </c>
      <c r="CG100" s="13">
        <v>0</v>
      </c>
      <c r="CH100" s="13">
        <v>0</v>
      </c>
      <c r="CI100" s="14" t="str">
        <f t="shared" si="42"/>
        <v/>
      </c>
      <c r="CJ100" s="15">
        <v>0</v>
      </c>
      <c r="CK100" s="15">
        <v>0</v>
      </c>
      <c r="CL100" s="15">
        <v>0</v>
      </c>
      <c r="CM100" s="18" t="str">
        <f t="shared" si="43"/>
        <v/>
      </c>
      <c r="CN100" s="13">
        <v>0</v>
      </c>
      <c r="CO100" s="13">
        <v>0</v>
      </c>
      <c r="CP100" s="13">
        <v>0</v>
      </c>
      <c r="CQ100" s="18" t="str">
        <f t="shared" si="44"/>
        <v/>
      </c>
      <c r="CR100" s="15">
        <v>0</v>
      </c>
      <c r="CS100" s="15">
        <v>0</v>
      </c>
      <c r="CT100" s="15">
        <v>0</v>
      </c>
      <c r="CU100" s="18" t="str">
        <f t="shared" si="45"/>
        <v/>
      </c>
      <c r="CV100" s="13">
        <v>0</v>
      </c>
      <c r="CW100" s="13">
        <v>0</v>
      </c>
      <c r="CX100" s="13">
        <v>0</v>
      </c>
      <c r="CY100" s="14" t="str">
        <f t="shared" si="46"/>
        <v/>
      </c>
      <c r="CZ100" s="15">
        <v>0</v>
      </c>
      <c r="DA100" s="15">
        <v>0</v>
      </c>
      <c r="DB100" s="15">
        <v>0</v>
      </c>
      <c r="DC100" s="18" t="str">
        <f t="shared" si="47"/>
        <v/>
      </c>
      <c r="DD100" s="13">
        <v>0</v>
      </c>
      <c r="DE100" s="13">
        <v>0</v>
      </c>
      <c r="DF100" s="13">
        <v>0</v>
      </c>
      <c r="DG100" s="14" t="str">
        <f t="shared" si="48"/>
        <v/>
      </c>
      <c r="DH100" s="15">
        <v>0</v>
      </c>
      <c r="DI100" s="15">
        <v>0</v>
      </c>
      <c r="DJ100" s="15">
        <v>0</v>
      </c>
      <c r="DK100" s="18" t="str">
        <f t="shared" si="49"/>
        <v/>
      </c>
      <c r="DL100" s="13">
        <v>0</v>
      </c>
      <c r="DM100" s="13">
        <v>0</v>
      </c>
      <c r="DN100" s="13">
        <v>0</v>
      </c>
      <c r="DO100" s="18" t="str">
        <f t="shared" si="50"/>
        <v/>
      </c>
      <c r="DP100" s="19"/>
      <c r="DQ100" s="7" t="e">
        <f>IF(AND(BB100/BA100&gt;1.05, ((BB100-BA100)/VLOOKUP(E100,#REF!,2,0))&gt;10),"YES","")</f>
        <v>#DIV/0!</v>
      </c>
      <c r="DR100" s="19"/>
      <c r="DS100" s="7" t="str">
        <f t="shared" si="51"/>
        <v/>
      </c>
      <c r="DT100" s="70" t="s">
        <v>28</v>
      </c>
      <c r="DU100" s="70" t="s">
        <v>91</v>
      </c>
      <c r="DV100" s="70" t="s">
        <v>299</v>
      </c>
      <c r="DW100" s="70" t="s">
        <v>28</v>
      </c>
      <c r="DX100" s="70" t="s">
        <v>99</v>
      </c>
      <c r="DY100" s="71">
        <v>45077</v>
      </c>
      <c r="DZ100" s="70"/>
      <c r="EA100" s="70"/>
    </row>
    <row r="101" spans="1:131" x14ac:dyDescent="0.35">
      <c r="A101" s="16">
        <v>2022</v>
      </c>
      <c r="B101" s="16" t="s">
        <v>1</v>
      </c>
      <c r="C101" s="16" t="s">
        <v>7</v>
      </c>
      <c r="D101" s="16"/>
      <c r="E101" s="16" t="s">
        <v>4</v>
      </c>
      <c r="F101" s="16" t="s">
        <v>876</v>
      </c>
      <c r="G101" s="16"/>
      <c r="H101" s="16">
        <v>10208938</v>
      </c>
      <c r="I101" s="70" t="s">
        <v>318</v>
      </c>
      <c r="J101" s="70"/>
      <c r="K101" s="70" t="s">
        <v>150</v>
      </c>
      <c r="L101" s="16" t="s">
        <v>92</v>
      </c>
      <c r="M101" s="16" t="s">
        <v>13</v>
      </c>
      <c r="N101" s="70" t="s">
        <v>45</v>
      </c>
      <c r="O101" s="16" t="s">
        <v>16</v>
      </c>
      <c r="P101" s="16" t="s">
        <v>31</v>
      </c>
      <c r="Q101" s="16" t="s">
        <v>41</v>
      </c>
      <c r="R101" s="16" t="s">
        <v>27</v>
      </c>
      <c r="S101" s="16" t="s">
        <v>150</v>
      </c>
      <c r="T101" s="16" t="s">
        <v>95</v>
      </c>
      <c r="U101" s="71">
        <v>44174</v>
      </c>
      <c r="V101" s="70"/>
      <c r="W101" s="73">
        <v>213550.88889999999</v>
      </c>
      <c r="X101" s="73">
        <v>0</v>
      </c>
      <c r="Y101" s="70" t="s">
        <v>147</v>
      </c>
      <c r="Z101" s="16" t="s">
        <v>28</v>
      </c>
      <c r="AA101" s="70"/>
      <c r="AB101" s="70"/>
      <c r="AC101" s="70"/>
      <c r="AD101" s="72"/>
      <c r="AE101" s="16">
        <v>2020</v>
      </c>
      <c r="AF101" s="16"/>
      <c r="AG101" s="70" t="s">
        <v>776</v>
      </c>
      <c r="AH101" s="74"/>
      <c r="AI101" s="16" t="s">
        <v>28</v>
      </c>
      <c r="AJ101" s="70" t="s">
        <v>151</v>
      </c>
      <c r="AK101" s="72"/>
      <c r="AL101" s="28">
        <v>0</v>
      </c>
      <c r="AM101" s="32" t="s">
        <v>620</v>
      </c>
      <c r="AN101" s="26">
        <f t="shared" si="26"/>
        <v>0</v>
      </c>
      <c r="AO101" s="26">
        <f t="shared" si="27"/>
        <v>0</v>
      </c>
      <c r="AP101" s="9">
        <v>0</v>
      </c>
      <c r="AQ101" s="8" t="s">
        <v>620</v>
      </c>
      <c r="AR101" s="10">
        <f t="shared" si="28"/>
        <v>0</v>
      </c>
      <c r="AS101" s="10">
        <f t="shared" si="29"/>
        <v>0</v>
      </c>
      <c r="AT101" s="11">
        <v>0</v>
      </c>
      <c r="AU101" s="11">
        <v>0</v>
      </c>
      <c r="AV101" s="11">
        <v>0</v>
      </c>
      <c r="AW101" s="5" t="str">
        <f t="shared" si="30"/>
        <v/>
      </c>
      <c r="AX101" s="5" t="str">
        <f t="shared" si="31"/>
        <v/>
      </c>
      <c r="AY101" s="25">
        <f t="shared" si="32"/>
        <v>0</v>
      </c>
      <c r="AZ101" s="5"/>
      <c r="BA101" s="12">
        <v>0</v>
      </c>
      <c r="BB101" s="12">
        <f t="shared" si="33"/>
        <v>213.55088889999999</v>
      </c>
      <c r="BC101" s="6" t="str">
        <f t="shared" si="34"/>
        <v>check!</v>
      </c>
      <c r="BD101" s="12">
        <v>0</v>
      </c>
      <c r="BE101" s="12">
        <v>0</v>
      </c>
      <c r="BF101" s="6" t="str">
        <f t="shared" si="35"/>
        <v>no capex</v>
      </c>
      <c r="BG101" s="31"/>
      <c r="BH101" s="13">
        <v>0</v>
      </c>
      <c r="BI101" s="13">
        <v>0</v>
      </c>
      <c r="BJ101" s="13">
        <v>0</v>
      </c>
      <c r="BK101" s="14" t="str">
        <f t="shared" si="36"/>
        <v/>
      </c>
      <c r="BL101" s="15">
        <v>0</v>
      </c>
      <c r="BM101" s="15">
        <v>0</v>
      </c>
      <c r="BN101" s="15">
        <v>0</v>
      </c>
      <c r="BO101" s="17" t="str">
        <f t="shared" si="37"/>
        <v/>
      </c>
      <c r="BP101" s="13">
        <v>0</v>
      </c>
      <c r="BQ101" s="13">
        <v>0</v>
      </c>
      <c r="BR101" s="13">
        <v>0</v>
      </c>
      <c r="BS101" s="14" t="str">
        <f t="shared" si="38"/>
        <v/>
      </c>
      <c r="BT101" s="15">
        <v>0</v>
      </c>
      <c r="BU101" s="15">
        <v>0</v>
      </c>
      <c r="BV101" s="15">
        <v>0</v>
      </c>
      <c r="BW101" s="17" t="str">
        <f t="shared" si="39"/>
        <v/>
      </c>
      <c r="BX101" s="13">
        <v>0</v>
      </c>
      <c r="BY101" s="13">
        <v>0</v>
      </c>
      <c r="BZ101" s="13">
        <v>0</v>
      </c>
      <c r="CA101" s="14" t="str">
        <f t="shared" si="40"/>
        <v/>
      </c>
      <c r="CB101" s="15">
        <v>0</v>
      </c>
      <c r="CC101" s="15">
        <v>0</v>
      </c>
      <c r="CD101" s="15">
        <v>0</v>
      </c>
      <c r="CE101" s="17" t="str">
        <f t="shared" si="41"/>
        <v/>
      </c>
      <c r="CF101" s="13">
        <v>0</v>
      </c>
      <c r="CG101" s="13">
        <v>0</v>
      </c>
      <c r="CH101" s="13">
        <v>0</v>
      </c>
      <c r="CI101" s="14" t="str">
        <f t="shared" si="42"/>
        <v/>
      </c>
      <c r="CJ101" s="15">
        <v>0</v>
      </c>
      <c r="CK101" s="15">
        <v>0</v>
      </c>
      <c r="CL101" s="15">
        <v>0</v>
      </c>
      <c r="CM101" s="18" t="str">
        <f t="shared" si="43"/>
        <v/>
      </c>
      <c r="CN101" s="13">
        <v>0</v>
      </c>
      <c r="CO101" s="13">
        <v>0</v>
      </c>
      <c r="CP101" s="13">
        <v>0</v>
      </c>
      <c r="CQ101" s="18" t="str">
        <f t="shared" si="44"/>
        <v/>
      </c>
      <c r="CR101" s="15">
        <v>0</v>
      </c>
      <c r="CS101" s="15">
        <v>0</v>
      </c>
      <c r="CT101" s="15">
        <v>0</v>
      </c>
      <c r="CU101" s="18" t="str">
        <f t="shared" si="45"/>
        <v/>
      </c>
      <c r="CV101" s="13">
        <v>0</v>
      </c>
      <c r="CW101" s="13">
        <v>0</v>
      </c>
      <c r="CX101" s="13">
        <v>0</v>
      </c>
      <c r="CY101" s="14" t="str">
        <f t="shared" si="46"/>
        <v/>
      </c>
      <c r="CZ101" s="15">
        <v>0</v>
      </c>
      <c r="DA101" s="15">
        <v>0</v>
      </c>
      <c r="DB101" s="15">
        <v>0</v>
      </c>
      <c r="DC101" s="18" t="str">
        <f t="shared" si="47"/>
        <v/>
      </c>
      <c r="DD101" s="13">
        <v>0</v>
      </c>
      <c r="DE101" s="13">
        <v>0</v>
      </c>
      <c r="DF101" s="13">
        <v>0</v>
      </c>
      <c r="DG101" s="14" t="str">
        <f t="shared" si="48"/>
        <v/>
      </c>
      <c r="DH101" s="15">
        <v>0</v>
      </c>
      <c r="DI101" s="15">
        <v>0</v>
      </c>
      <c r="DJ101" s="15">
        <v>0</v>
      </c>
      <c r="DK101" s="18" t="str">
        <f t="shared" si="49"/>
        <v/>
      </c>
      <c r="DL101" s="13">
        <v>0</v>
      </c>
      <c r="DM101" s="13">
        <v>0</v>
      </c>
      <c r="DN101" s="13">
        <v>0</v>
      </c>
      <c r="DO101" s="18" t="str">
        <f t="shared" si="50"/>
        <v/>
      </c>
      <c r="DP101" s="19"/>
      <c r="DQ101" s="7" t="e">
        <f>IF(AND(BB101/BA101&gt;1.05, ((BB101-BA101)/VLOOKUP(E101,#REF!,2,0))&gt;10),"YES","")</f>
        <v>#DIV/0!</v>
      </c>
      <c r="DR101" s="19"/>
      <c r="DS101" s="7" t="str">
        <f t="shared" si="51"/>
        <v/>
      </c>
      <c r="DT101" s="70"/>
      <c r="DU101" s="70"/>
      <c r="DV101" s="70"/>
      <c r="DW101" s="70"/>
      <c r="DX101" s="70"/>
      <c r="DY101" s="71"/>
      <c r="DZ101" s="70"/>
      <c r="EA101" s="70"/>
    </row>
    <row r="102" spans="1:131" x14ac:dyDescent="0.35">
      <c r="A102" s="16">
        <v>2022</v>
      </c>
      <c r="B102" s="16" t="s">
        <v>1</v>
      </c>
      <c r="C102" s="16" t="s">
        <v>7</v>
      </c>
      <c r="D102" s="16"/>
      <c r="E102" s="16" t="s">
        <v>4</v>
      </c>
      <c r="F102" s="16" t="s">
        <v>876</v>
      </c>
      <c r="G102" s="16"/>
      <c r="H102" s="16">
        <v>10208940</v>
      </c>
      <c r="I102" s="70" t="s">
        <v>317</v>
      </c>
      <c r="J102" s="70"/>
      <c r="K102" s="70" t="s">
        <v>150</v>
      </c>
      <c r="L102" s="16" t="s">
        <v>92</v>
      </c>
      <c r="M102" s="16" t="s">
        <v>13</v>
      </c>
      <c r="N102" s="70" t="s">
        <v>45</v>
      </c>
      <c r="O102" s="16" t="s">
        <v>16</v>
      </c>
      <c r="P102" s="16" t="s">
        <v>31</v>
      </c>
      <c r="Q102" s="16" t="s">
        <v>41</v>
      </c>
      <c r="R102" s="16" t="s">
        <v>27</v>
      </c>
      <c r="S102" s="16" t="s">
        <v>150</v>
      </c>
      <c r="T102" s="16" t="s">
        <v>95</v>
      </c>
      <c r="U102" s="71">
        <v>44181</v>
      </c>
      <c r="V102" s="70"/>
      <c r="W102" s="73">
        <v>234923.03680000006</v>
      </c>
      <c r="X102" s="73">
        <v>0</v>
      </c>
      <c r="Y102" s="70" t="s">
        <v>147</v>
      </c>
      <c r="Z102" s="16" t="s">
        <v>28</v>
      </c>
      <c r="AA102" s="70"/>
      <c r="AB102" s="70"/>
      <c r="AC102" s="70"/>
      <c r="AD102" s="72"/>
      <c r="AE102" s="16">
        <v>2020</v>
      </c>
      <c r="AF102" s="16"/>
      <c r="AG102" s="70" t="s">
        <v>775</v>
      </c>
      <c r="AH102" s="74"/>
      <c r="AI102" s="16" t="s">
        <v>28</v>
      </c>
      <c r="AJ102" s="70" t="s">
        <v>151</v>
      </c>
      <c r="AK102" s="72"/>
      <c r="AL102" s="28">
        <v>0</v>
      </c>
      <c r="AM102" s="32" t="s">
        <v>620</v>
      </c>
      <c r="AN102" s="26">
        <f t="shared" si="26"/>
        <v>0</v>
      </c>
      <c r="AO102" s="26">
        <f t="shared" si="27"/>
        <v>0</v>
      </c>
      <c r="AP102" s="9">
        <v>0</v>
      </c>
      <c r="AQ102" s="8" t="s">
        <v>620</v>
      </c>
      <c r="AR102" s="10">
        <f t="shared" si="28"/>
        <v>0</v>
      </c>
      <c r="AS102" s="10">
        <f t="shared" si="29"/>
        <v>0</v>
      </c>
      <c r="AT102" s="11">
        <v>0</v>
      </c>
      <c r="AU102" s="11">
        <v>0</v>
      </c>
      <c r="AV102" s="11">
        <v>0</v>
      </c>
      <c r="AW102" s="5" t="str">
        <f t="shared" si="30"/>
        <v/>
      </c>
      <c r="AX102" s="5" t="str">
        <f t="shared" si="31"/>
        <v/>
      </c>
      <c r="AY102" s="25">
        <f t="shared" si="32"/>
        <v>0</v>
      </c>
      <c r="AZ102" s="5"/>
      <c r="BA102" s="12">
        <v>0</v>
      </c>
      <c r="BB102" s="12">
        <f t="shared" si="33"/>
        <v>234.92303680000006</v>
      </c>
      <c r="BC102" s="6" t="str">
        <f t="shared" si="34"/>
        <v>check!</v>
      </c>
      <c r="BD102" s="12">
        <v>0</v>
      </c>
      <c r="BE102" s="12">
        <v>0</v>
      </c>
      <c r="BF102" s="6" t="str">
        <f t="shared" si="35"/>
        <v>no capex</v>
      </c>
      <c r="BG102" s="31"/>
      <c r="BH102" s="13">
        <v>0</v>
      </c>
      <c r="BI102" s="13">
        <v>0</v>
      </c>
      <c r="BJ102" s="13">
        <v>0</v>
      </c>
      <c r="BK102" s="14" t="str">
        <f t="shared" si="36"/>
        <v/>
      </c>
      <c r="BL102" s="15">
        <v>0</v>
      </c>
      <c r="BM102" s="15">
        <v>0</v>
      </c>
      <c r="BN102" s="15">
        <v>0</v>
      </c>
      <c r="BO102" s="17" t="str">
        <f t="shared" si="37"/>
        <v/>
      </c>
      <c r="BP102" s="13">
        <v>0</v>
      </c>
      <c r="BQ102" s="13">
        <v>0</v>
      </c>
      <c r="BR102" s="13">
        <v>0</v>
      </c>
      <c r="BS102" s="14" t="str">
        <f t="shared" si="38"/>
        <v/>
      </c>
      <c r="BT102" s="15">
        <v>0</v>
      </c>
      <c r="BU102" s="15">
        <v>0</v>
      </c>
      <c r="BV102" s="15">
        <v>0</v>
      </c>
      <c r="BW102" s="17" t="str">
        <f t="shared" si="39"/>
        <v/>
      </c>
      <c r="BX102" s="13">
        <v>0</v>
      </c>
      <c r="BY102" s="13">
        <v>0</v>
      </c>
      <c r="BZ102" s="13">
        <v>0</v>
      </c>
      <c r="CA102" s="14" t="str">
        <f t="shared" si="40"/>
        <v/>
      </c>
      <c r="CB102" s="15">
        <v>0</v>
      </c>
      <c r="CC102" s="15">
        <v>0</v>
      </c>
      <c r="CD102" s="15">
        <v>0</v>
      </c>
      <c r="CE102" s="17" t="str">
        <f t="shared" si="41"/>
        <v/>
      </c>
      <c r="CF102" s="13">
        <v>0</v>
      </c>
      <c r="CG102" s="13">
        <v>0</v>
      </c>
      <c r="CH102" s="13">
        <v>0</v>
      </c>
      <c r="CI102" s="14" t="str">
        <f t="shared" si="42"/>
        <v/>
      </c>
      <c r="CJ102" s="15">
        <v>0</v>
      </c>
      <c r="CK102" s="15">
        <v>0</v>
      </c>
      <c r="CL102" s="15">
        <v>0</v>
      </c>
      <c r="CM102" s="18" t="str">
        <f t="shared" si="43"/>
        <v/>
      </c>
      <c r="CN102" s="13">
        <v>0</v>
      </c>
      <c r="CO102" s="13">
        <v>0</v>
      </c>
      <c r="CP102" s="13">
        <v>0</v>
      </c>
      <c r="CQ102" s="18" t="str">
        <f t="shared" si="44"/>
        <v/>
      </c>
      <c r="CR102" s="15">
        <v>0</v>
      </c>
      <c r="CS102" s="15">
        <v>0</v>
      </c>
      <c r="CT102" s="15">
        <v>0</v>
      </c>
      <c r="CU102" s="18" t="str">
        <f t="shared" si="45"/>
        <v/>
      </c>
      <c r="CV102" s="13">
        <v>0</v>
      </c>
      <c r="CW102" s="13">
        <v>0</v>
      </c>
      <c r="CX102" s="13">
        <v>0</v>
      </c>
      <c r="CY102" s="14" t="str">
        <f t="shared" si="46"/>
        <v/>
      </c>
      <c r="CZ102" s="15">
        <v>0</v>
      </c>
      <c r="DA102" s="15">
        <v>0</v>
      </c>
      <c r="DB102" s="15">
        <v>0</v>
      </c>
      <c r="DC102" s="18" t="str">
        <f t="shared" si="47"/>
        <v/>
      </c>
      <c r="DD102" s="13">
        <v>0</v>
      </c>
      <c r="DE102" s="13">
        <v>0</v>
      </c>
      <c r="DF102" s="13">
        <v>0</v>
      </c>
      <c r="DG102" s="14" t="str">
        <f t="shared" si="48"/>
        <v/>
      </c>
      <c r="DH102" s="15">
        <v>0</v>
      </c>
      <c r="DI102" s="15">
        <v>0</v>
      </c>
      <c r="DJ102" s="15">
        <v>0</v>
      </c>
      <c r="DK102" s="18" t="str">
        <f t="shared" si="49"/>
        <v/>
      </c>
      <c r="DL102" s="13">
        <v>0</v>
      </c>
      <c r="DM102" s="13">
        <v>0</v>
      </c>
      <c r="DN102" s="13">
        <v>0</v>
      </c>
      <c r="DO102" s="18" t="str">
        <f t="shared" si="50"/>
        <v/>
      </c>
      <c r="DP102" s="19"/>
      <c r="DQ102" s="7" t="e">
        <f>IF(AND(BB102/BA102&gt;1.05, ((BB102-BA102)/VLOOKUP(E102,#REF!,2,0))&gt;10),"YES","")</f>
        <v>#DIV/0!</v>
      </c>
      <c r="DR102" s="19"/>
      <c r="DS102" s="7" t="str">
        <f t="shared" si="51"/>
        <v/>
      </c>
      <c r="DT102" s="70"/>
      <c r="DU102" s="70"/>
      <c r="DV102" s="70"/>
      <c r="DW102" s="70"/>
      <c r="DX102" s="70"/>
      <c r="DY102" s="71"/>
      <c r="DZ102" s="70"/>
      <c r="EA102" s="70"/>
    </row>
    <row r="103" spans="1:131" x14ac:dyDescent="0.35">
      <c r="A103" s="16">
        <v>2022</v>
      </c>
      <c r="B103" s="16" t="s">
        <v>2</v>
      </c>
      <c r="C103" s="16" t="s">
        <v>7</v>
      </c>
      <c r="D103" s="16"/>
      <c r="E103" s="16" t="s">
        <v>4</v>
      </c>
      <c r="F103" s="16" t="s">
        <v>876</v>
      </c>
      <c r="G103" s="16"/>
      <c r="H103" s="16">
        <v>10208949</v>
      </c>
      <c r="I103" s="70" t="s">
        <v>214</v>
      </c>
      <c r="J103" s="70"/>
      <c r="K103" s="70" t="s">
        <v>196</v>
      </c>
      <c r="L103" s="16" t="s">
        <v>92</v>
      </c>
      <c r="M103" s="16" t="s">
        <v>17</v>
      </c>
      <c r="N103" s="70" t="s">
        <v>18</v>
      </c>
      <c r="O103" s="16" t="s">
        <v>16</v>
      </c>
      <c r="P103" s="16" t="s">
        <v>25</v>
      </c>
      <c r="Q103" s="16"/>
      <c r="R103" s="16" t="s">
        <v>27</v>
      </c>
      <c r="S103" s="16" t="s">
        <v>196</v>
      </c>
      <c r="T103" s="16" t="s">
        <v>95</v>
      </c>
      <c r="U103" s="71">
        <v>43830</v>
      </c>
      <c r="V103" s="70"/>
      <c r="W103" s="73">
        <v>187794.86</v>
      </c>
      <c r="X103" s="73">
        <v>0</v>
      </c>
      <c r="Y103" s="70" t="s">
        <v>147</v>
      </c>
      <c r="Z103" s="16" t="s">
        <v>27</v>
      </c>
      <c r="AA103" s="70" t="s">
        <v>27</v>
      </c>
      <c r="AB103" s="70"/>
      <c r="AC103" s="70"/>
      <c r="AD103" s="72"/>
      <c r="AE103" s="16">
        <v>2019</v>
      </c>
      <c r="AF103" s="16"/>
      <c r="AG103" s="70" t="s">
        <v>774</v>
      </c>
      <c r="AH103" s="74"/>
      <c r="AI103" s="16" t="s">
        <v>28</v>
      </c>
      <c r="AJ103" s="70" t="s">
        <v>182</v>
      </c>
      <c r="AK103" s="72"/>
      <c r="AL103" s="28">
        <v>0</v>
      </c>
      <c r="AM103" s="32" t="s">
        <v>620</v>
      </c>
      <c r="AN103" s="26">
        <f t="shared" si="26"/>
        <v>0</v>
      </c>
      <c r="AO103" s="26">
        <f t="shared" si="27"/>
        <v>0</v>
      </c>
      <c r="AP103" s="9">
        <v>0</v>
      </c>
      <c r="AQ103" s="8" t="s">
        <v>620</v>
      </c>
      <c r="AR103" s="10">
        <f t="shared" si="28"/>
        <v>0</v>
      </c>
      <c r="AS103" s="10">
        <f t="shared" si="29"/>
        <v>0</v>
      </c>
      <c r="AT103" s="11">
        <v>0</v>
      </c>
      <c r="AU103" s="11">
        <v>0</v>
      </c>
      <c r="AV103" s="11">
        <v>0</v>
      </c>
      <c r="AW103" s="5" t="str">
        <f t="shared" si="30"/>
        <v/>
      </c>
      <c r="AX103" s="5" t="str">
        <f t="shared" si="31"/>
        <v/>
      </c>
      <c r="AY103" s="25">
        <f t="shared" si="32"/>
        <v>0</v>
      </c>
      <c r="AZ103" s="5">
        <v>0.75619883392496234</v>
      </c>
      <c r="BA103" s="12">
        <v>0</v>
      </c>
      <c r="BB103" s="12">
        <f t="shared" si="33"/>
        <v>187.79486</v>
      </c>
      <c r="BC103" s="6" t="str">
        <f t="shared" si="34"/>
        <v>check!</v>
      </c>
      <c r="BD103" s="12">
        <v>0</v>
      </c>
      <c r="BE103" s="12">
        <v>0</v>
      </c>
      <c r="BF103" s="6" t="str">
        <f t="shared" si="35"/>
        <v>no capex</v>
      </c>
      <c r="BG103" s="31"/>
      <c r="BH103" s="13">
        <v>0</v>
      </c>
      <c r="BI103" s="13">
        <v>0</v>
      </c>
      <c r="BJ103" s="13">
        <v>0</v>
      </c>
      <c r="BK103" s="14" t="str">
        <f t="shared" si="36"/>
        <v/>
      </c>
      <c r="BL103" s="15">
        <v>0</v>
      </c>
      <c r="BM103" s="15">
        <v>0</v>
      </c>
      <c r="BN103" s="15">
        <v>0</v>
      </c>
      <c r="BO103" s="17" t="str">
        <f t="shared" si="37"/>
        <v/>
      </c>
      <c r="BP103" s="13">
        <v>0</v>
      </c>
      <c r="BQ103" s="13">
        <v>0</v>
      </c>
      <c r="BR103" s="13">
        <v>0</v>
      </c>
      <c r="BS103" s="14" t="str">
        <f t="shared" si="38"/>
        <v/>
      </c>
      <c r="BT103" s="15">
        <v>0</v>
      </c>
      <c r="BU103" s="15">
        <v>0</v>
      </c>
      <c r="BV103" s="15">
        <v>0</v>
      </c>
      <c r="BW103" s="17" t="str">
        <f t="shared" si="39"/>
        <v/>
      </c>
      <c r="BX103" s="13">
        <v>0</v>
      </c>
      <c r="BY103" s="13">
        <v>0</v>
      </c>
      <c r="BZ103" s="13">
        <v>0</v>
      </c>
      <c r="CA103" s="14" t="str">
        <f t="shared" si="40"/>
        <v/>
      </c>
      <c r="CB103" s="15">
        <v>0</v>
      </c>
      <c r="CC103" s="15">
        <v>0</v>
      </c>
      <c r="CD103" s="15">
        <v>0</v>
      </c>
      <c r="CE103" s="17" t="str">
        <f t="shared" si="41"/>
        <v/>
      </c>
      <c r="CF103" s="13">
        <v>0</v>
      </c>
      <c r="CG103" s="13">
        <v>0</v>
      </c>
      <c r="CH103" s="13">
        <v>0</v>
      </c>
      <c r="CI103" s="14" t="str">
        <f t="shared" si="42"/>
        <v/>
      </c>
      <c r="CJ103" s="15">
        <v>0</v>
      </c>
      <c r="CK103" s="15">
        <v>0</v>
      </c>
      <c r="CL103" s="15">
        <v>0</v>
      </c>
      <c r="CM103" s="18" t="str">
        <f t="shared" si="43"/>
        <v/>
      </c>
      <c r="CN103" s="13">
        <v>0</v>
      </c>
      <c r="CO103" s="13">
        <v>0</v>
      </c>
      <c r="CP103" s="13">
        <v>0</v>
      </c>
      <c r="CQ103" s="18" t="str">
        <f t="shared" si="44"/>
        <v/>
      </c>
      <c r="CR103" s="15">
        <v>0</v>
      </c>
      <c r="CS103" s="15">
        <v>0</v>
      </c>
      <c r="CT103" s="15">
        <v>0</v>
      </c>
      <c r="CU103" s="18" t="str">
        <f t="shared" si="45"/>
        <v/>
      </c>
      <c r="CV103" s="13">
        <v>0</v>
      </c>
      <c r="CW103" s="13">
        <v>0</v>
      </c>
      <c r="CX103" s="13">
        <v>0</v>
      </c>
      <c r="CY103" s="14" t="str">
        <f t="shared" si="46"/>
        <v/>
      </c>
      <c r="CZ103" s="15">
        <v>0</v>
      </c>
      <c r="DA103" s="15">
        <v>0</v>
      </c>
      <c r="DB103" s="15">
        <v>0</v>
      </c>
      <c r="DC103" s="18" t="str">
        <f t="shared" si="47"/>
        <v/>
      </c>
      <c r="DD103" s="13">
        <v>0</v>
      </c>
      <c r="DE103" s="13">
        <v>0</v>
      </c>
      <c r="DF103" s="13">
        <v>0</v>
      </c>
      <c r="DG103" s="14" t="str">
        <f t="shared" si="48"/>
        <v/>
      </c>
      <c r="DH103" s="15">
        <v>0</v>
      </c>
      <c r="DI103" s="15">
        <v>0</v>
      </c>
      <c r="DJ103" s="15">
        <v>0</v>
      </c>
      <c r="DK103" s="18" t="str">
        <f t="shared" si="49"/>
        <v/>
      </c>
      <c r="DL103" s="13">
        <v>0</v>
      </c>
      <c r="DM103" s="13">
        <v>0</v>
      </c>
      <c r="DN103" s="13">
        <v>0</v>
      </c>
      <c r="DO103" s="18" t="str">
        <f t="shared" si="50"/>
        <v/>
      </c>
      <c r="DP103" s="19"/>
      <c r="DQ103" s="7"/>
      <c r="DR103" s="19"/>
      <c r="DS103" s="7" t="str">
        <f t="shared" si="51"/>
        <v/>
      </c>
      <c r="DT103" s="70" t="s">
        <v>28</v>
      </c>
      <c r="DU103" s="70" t="s">
        <v>90</v>
      </c>
      <c r="DV103" s="70" t="s">
        <v>194</v>
      </c>
      <c r="DW103" s="70" t="s">
        <v>28</v>
      </c>
      <c r="DX103" s="70"/>
      <c r="DY103" s="71"/>
      <c r="DZ103" s="70"/>
      <c r="EA103" s="70"/>
    </row>
    <row r="104" spans="1:131" x14ac:dyDescent="0.35">
      <c r="A104" s="16">
        <v>2022</v>
      </c>
      <c r="B104" s="16" t="s">
        <v>2</v>
      </c>
      <c r="C104" s="16" t="s">
        <v>7</v>
      </c>
      <c r="D104" s="16"/>
      <c r="E104" s="16" t="s">
        <v>4</v>
      </c>
      <c r="F104" s="16" t="s">
        <v>876</v>
      </c>
      <c r="G104" s="16"/>
      <c r="H104" s="16">
        <v>10208954</v>
      </c>
      <c r="I104" s="70" t="s">
        <v>155</v>
      </c>
      <c r="J104" s="70"/>
      <c r="K104" s="70" t="s">
        <v>150</v>
      </c>
      <c r="L104" s="16" t="s">
        <v>92</v>
      </c>
      <c r="M104" s="16" t="s">
        <v>13</v>
      </c>
      <c r="N104" s="70" t="s">
        <v>45</v>
      </c>
      <c r="O104" s="16" t="s">
        <v>16</v>
      </c>
      <c r="P104" s="16" t="s">
        <v>31</v>
      </c>
      <c r="Q104" s="16" t="s">
        <v>41</v>
      </c>
      <c r="R104" s="16" t="s">
        <v>28</v>
      </c>
      <c r="S104" s="16" t="s">
        <v>36</v>
      </c>
      <c r="T104" s="16" t="s">
        <v>95</v>
      </c>
      <c r="U104" s="71">
        <v>44081</v>
      </c>
      <c r="V104" s="70"/>
      <c r="W104" s="73">
        <v>238048.86999999997</v>
      </c>
      <c r="X104" s="73">
        <v>0</v>
      </c>
      <c r="Y104" s="70" t="s">
        <v>147</v>
      </c>
      <c r="Z104" s="16" t="s">
        <v>27</v>
      </c>
      <c r="AA104" s="70" t="s">
        <v>27</v>
      </c>
      <c r="AB104" s="70"/>
      <c r="AC104" s="70"/>
      <c r="AD104" s="72"/>
      <c r="AE104" s="16">
        <v>2020</v>
      </c>
      <c r="AF104" s="16"/>
      <c r="AG104" s="70" t="s">
        <v>773</v>
      </c>
      <c r="AH104" s="74"/>
      <c r="AI104" s="16" t="s">
        <v>28</v>
      </c>
      <c r="AJ104" s="70" t="s">
        <v>151</v>
      </c>
      <c r="AK104" s="72"/>
      <c r="AL104" s="28">
        <v>0</v>
      </c>
      <c r="AM104" s="32" t="s">
        <v>620</v>
      </c>
      <c r="AN104" s="26">
        <f t="shared" si="26"/>
        <v>0</v>
      </c>
      <c r="AO104" s="26">
        <f t="shared" si="27"/>
        <v>0</v>
      </c>
      <c r="AP104" s="9">
        <v>0</v>
      </c>
      <c r="AQ104" s="8" t="s">
        <v>620</v>
      </c>
      <c r="AR104" s="10">
        <f t="shared" si="28"/>
        <v>0</v>
      </c>
      <c r="AS104" s="10">
        <f t="shared" si="29"/>
        <v>0</v>
      </c>
      <c r="AT104" s="11">
        <v>0</v>
      </c>
      <c r="AU104" s="11">
        <v>0</v>
      </c>
      <c r="AV104" s="11">
        <v>0</v>
      </c>
      <c r="AW104" s="5" t="str">
        <f t="shared" si="30"/>
        <v/>
      </c>
      <c r="AX104" s="5" t="str">
        <f t="shared" si="31"/>
        <v/>
      </c>
      <c r="AY104" s="25">
        <f t="shared" si="32"/>
        <v>0</v>
      </c>
      <c r="AZ104" s="5">
        <v>1.0105333324154968</v>
      </c>
      <c r="BA104" s="12">
        <v>0</v>
      </c>
      <c r="BB104" s="12">
        <f t="shared" si="33"/>
        <v>238.04886999999997</v>
      </c>
      <c r="BC104" s="6" t="str">
        <f t="shared" si="34"/>
        <v>check!</v>
      </c>
      <c r="BD104" s="12">
        <v>0</v>
      </c>
      <c r="BE104" s="12">
        <v>0</v>
      </c>
      <c r="BF104" s="6" t="str">
        <f t="shared" si="35"/>
        <v>no capex</v>
      </c>
      <c r="BG104" s="31"/>
      <c r="BH104" s="13">
        <v>0</v>
      </c>
      <c r="BI104" s="13">
        <v>0</v>
      </c>
      <c r="BJ104" s="13">
        <v>0</v>
      </c>
      <c r="BK104" s="14" t="str">
        <f t="shared" si="36"/>
        <v/>
      </c>
      <c r="BL104" s="15">
        <v>0</v>
      </c>
      <c r="BM104" s="15">
        <v>0</v>
      </c>
      <c r="BN104" s="15">
        <v>0</v>
      </c>
      <c r="BO104" s="17" t="str">
        <f t="shared" si="37"/>
        <v/>
      </c>
      <c r="BP104" s="13">
        <v>0</v>
      </c>
      <c r="BQ104" s="13">
        <v>0</v>
      </c>
      <c r="BR104" s="13">
        <v>0</v>
      </c>
      <c r="BS104" s="14" t="str">
        <f t="shared" si="38"/>
        <v/>
      </c>
      <c r="BT104" s="15">
        <v>0</v>
      </c>
      <c r="BU104" s="15">
        <v>0</v>
      </c>
      <c r="BV104" s="15">
        <v>0</v>
      </c>
      <c r="BW104" s="17" t="str">
        <f t="shared" si="39"/>
        <v/>
      </c>
      <c r="BX104" s="13">
        <v>0</v>
      </c>
      <c r="BY104" s="13">
        <v>0</v>
      </c>
      <c r="BZ104" s="13">
        <v>0</v>
      </c>
      <c r="CA104" s="14" t="str">
        <f t="shared" si="40"/>
        <v/>
      </c>
      <c r="CB104" s="15">
        <v>0</v>
      </c>
      <c r="CC104" s="15">
        <v>0</v>
      </c>
      <c r="CD104" s="15">
        <v>0</v>
      </c>
      <c r="CE104" s="17" t="str">
        <f t="shared" si="41"/>
        <v/>
      </c>
      <c r="CF104" s="13">
        <v>0</v>
      </c>
      <c r="CG104" s="13">
        <v>0</v>
      </c>
      <c r="CH104" s="13">
        <v>0</v>
      </c>
      <c r="CI104" s="14" t="str">
        <f t="shared" si="42"/>
        <v/>
      </c>
      <c r="CJ104" s="15">
        <v>0</v>
      </c>
      <c r="CK104" s="15">
        <v>0</v>
      </c>
      <c r="CL104" s="15">
        <v>0</v>
      </c>
      <c r="CM104" s="18" t="str">
        <f t="shared" si="43"/>
        <v/>
      </c>
      <c r="CN104" s="13">
        <v>0</v>
      </c>
      <c r="CO104" s="13">
        <v>0</v>
      </c>
      <c r="CP104" s="13">
        <v>0</v>
      </c>
      <c r="CQ104" s="18" t="str">
        <f t="shared" si="44"/>
        <v/>
      </c>
      <c r="CR104" s="15">
        <v>0</v>
      </c>
      <c r="CS104" s="15">
        <v>0</v>
      </c>
      <c r="CT104" s="15">
        <v>0</v>
      </c>
      <c r="CU104" s="18" t="str">
        <f t="shared" si="45"/>
        <v/>
      </c>
      <c r="CV104" s="13">
        <v>0</v>
      </c>
      <c r="CW104" s="13">
        <v>0</v>
      </c>
      <c r="CX104" s="13">
        <v>0</v>
      </c>
      <c r="CY104" s="14" t="str">
        <f t="shared" si="46"/>
        <v/>
      </c>
      <c r="CZ104" s="15">
        <v>0</v>
      </c>
      <c r="DA104" s="15">
        <v>0</v>
      </c>
      <c r="DB104" s="15">
        <v>0</v>
      </c>
      <c r="DC104" s="18" t="str">
        <f t="shared" si="47"/>
        <v/>
      </c>
      <c r="DD104" s="13">
        <v>0</v>
      </c>
      <c r="DE104" s="13">
        <v>0</v>
      </c>
      <c r="DF104" s="13">
        <v>0</v>
      </c>
      <c r="DG104" s="14" t="str">
        <f t="shared" si="48"/>
        <v/>
      </c>
      <c r="DH104" s="15">
        <v>0</v>
      </c>
      <c r="DI104" s="15">
        <v>0</v>
      </c>
      <c r="DJ104" s="15">
        <v>0</v>
      </c>
      <c r="DK104" s="18" t="str">
        <f t="shared" si="49"/>
        <v/>
      </c>
      <c r="DL104" s="13">
        <v>0</v>
      </c>
      <c r="DM104" s="13">
        <v>0</v>
      </c>
      <c r="DN104" s="13">
        <v>0</v>
      </c>
      <c r="DO104" s="18" t="str">
        <f t="shared" si="50"/>
        <v/>
      </c>
      <c r="DP104" s="19"/>
      <c r="DQ104" s="7"/>
      <c r="DR104" s="19"/>
      <c r="DS104" s="7" t="str">
        <f t="shared" si="51"/>
        <v/>
      </c>
      <c r="DT104" s="70"/>
      <c r="DU104" s="70"/>
      <c r="DV104" s="70"/>
      <c r="DW104" s="70"/>
      <c r="DX104" s="70"/>
      <c r="DY104" s="71"/>
      <c r="DZ104" s="70"/>
      <c r="EA104" s="70"/>
    </row>
    <row r="105" spans="1:131" x14ac:dyDescent="0.35">
      <c r="A105" s="16">
        <v>2022</v>
      </c>
      <c r="B105" s="16" t="s">
        <v>2</v>
      </c>
      <c r="C105" s="16" t="s">
        <v>7</v>
      </c>
      <c r="D105" s="16"/>
      <c r="E105" s="16" t="s">
        <v>4</v>
      </c>
      <c r="F105" s="16" t="s">
        <v>876</v>
      </c>
      <c r="G105" s="16"/>
      <c r="H105" s="16">
        <v>10208957</v>
      </c>
      <c r="I105" s="70" t="s">
        <v>189</v>
      </c>
      <c r="J105" s="70"/>
      <c r="K105" s="70" t="s">
        <v>181</v>
      </c>
      <c r="L105" s="16" t="s">
        <v>92</v>
      </c>
      <c r="M105" s="16" t="s">
        <v>17</v>
      </c>
      <c r="N105" s="70" t="s">
        <v>38</v>
      </c>
      <c r="O105" s="16" t="s">
        <v>16</v>
      </c>
      <c r="P105" s="16" t="s">
        <v>25</v>
      </c>
      <c r="Q105" s="16"/>
      <c r="R105" s="16" t="s">
        <v>27</v>
      </c>
      <c r="S105" s="16" t="s">
        <v>181</v>
      </c>
      <c r="T105" s="16" t="s">
        <v>95</v>
      </c>
      <c r="U105" s="71">
        <v>44025</v>
      </c>
      <c r="V105" s="70"/>
      <c r="W105" s="73">
        <v>489339.63850339781</v>
      </c>
      <c r="X105" s="73">
        <v>0</v>
      </c>
      <c r="Y105" s="70" t="s">
        <v>147</v>
      </c>
      <c r="Z105" s="16" t="s">
        <v>27</v>
      </c>
      <c r="AA105" s="70" t="s">
        <v>27</v>
      </c>
      <c r="AB105" s="70"/>
      <c r="AC105" s="70"/>
      <c r="AD105" s="72"/>
      <c r="AE105" s="16">
        <v>2020</v>
      </c>
      <c r="AF105" s="16"/>
      <c r="AG105" s="70" t="s">
        <v>772</v>
      </c>
      <c r="AH105" s="74"/>
      <c r="AI105" s="16" t="s">
        <v>28</v>
      </c>
      <c r="AJ105" s="70" t="s">
        <v>182</v>
      </c>
      <c r="AK105" s="72"/>
      <c r="AL105" s="28">
        <v>0</v>
      </c>
      <c r="AM105" s="32" t="s">
        <v>620</v>
      </c>
      <c r="AN105" s="26">
        <f t="shared" si="26"/>
        <v>0</v>
      </c>
      <c r="AO105" s="26">
        <f t="shared" si="27"/>
        <v>0</v>
      </c>
      <c r="AP105" s="9">
        <v>0</v>
      </c>
      <c r="AQ105" s="8" t="s">
        <v>620</v>
      </c>
      <c r="AR105" s="10">
        <f t="shared" si="28"/>
        <v>0</v>
      </c>
      <c r="AS105" s="10">
        <f t="shared" si="29"/>
        <v>0</v>
      </c>
      <c r="AT105" s="11">
        <v>0</v>
      </c>
      <c r="AU105" s="11">
        <v>0</v>
      </c>
      <c r="AV105" s="11">
        <v>0</v>
      </c>
      <c r="AW105" s="5" t="str">
        <f t="shared" si="30"/>
        <v/>
      </c>
      <c r="AX105" s="5" t="str">
        <f t="shared" si="31"/>
        <v/>
      </c>
      <c r="AY105" s="25">
        <f t="shared" si="32"/>
        <v>0</v>
      </c>
      <c r="AZ105" s="5">
        <v>0.65850357232623591</v>
      </c>
      <c r="BA105" s="12">
        <v>0</v>
      </c>
      <c r="BB105" s="12">
        <f t="shared" si="33"/>
        <v>489.33963850339779</v>
      </c>
      <c r="BC105" s="6" t="str">
        <f t="shared" si="34"/>
        <v>check!</v>
      </c>
      <c r="BD105" s="12">
        <v>0</v>
      </c>
      <c r="BE105" s="12">
        <v>0</v>
      </c>
      <c r="BF105" s="6" t="str">
        <f t="shared" si="35"/>
        <v>no capex</v>
      </c>
      <c r="BG105" s="31"/>
      <c r="BH105" s="13">
        <v>0</v>
      </c>
      <c r="BI105" s="13">
        <v>0</v>
      </c>
      <c r="BJ105" s="13">
        <v>0</v>
      </c>
      <c r="BK105" s="14" t="str">
        <f t="shared" si="36"/>
        <v/>
      </c>
      <c r="BL105" s="15">
        <v>0</v>
      </c>
      <c r="BM105" s="15">
        <v>0</v>
      </c>
      <c r="BN105" s="15">
        <v>0</v>
      </c>
      <c r="BO105" s="17" t="str">
        <f t="shared" si="37"/>
        <v/>
      </c>
      <c r="BP105" s="13">
        <v>0</v>
      </c>
      <c r="BQ105" s="13">
        <v>0</v>
      </c>
      <c r="BR105" s="13">
        <v>0</v>
      </c>
      <c r="BS105" s="14" t="str">
        <f t="shared" si="38"/>
        <v/>
      </c>
      <c r="BT105" s="15">
        <v>0</v>
      </c>
      <c r="BU105" s="15">
        <v>0</v>
      </c>
      <c r="BV105" s="15">
        <v>0</v>
      </c>
      <c r="BW105" s="17" t="str">
        <f t="shared" si="39"/>
        <v/>
      </c>
      <c r="BX105" s="13">
        <v>0</v>
      </c>
      <c r="BY105" s="13">
        <v>0</v>
      </c>
      <c r="BZ105" s="13">
        <v>0</v>
      </c>
      <c r="CA105" s="14" t="str">
        <f t="shared" si="40"/>
        <v/>
      </c>
      <c r="CB105" s="15">
        <v>0</v>
      </c>
      <c r="CC105" s="15">
        <v>0</v>
      </c>
      <c r="CD105" s="15">
        <v>0</v>
      </c>
      <c r="CE105" s="17" t="str">
        <f t="shared" si="41"/>
        <v/>
      </c>
      <c r="CF105" s="13">
        <v>0</v>
      </c>
      <c r="CG105" s="13">
        <v>0</v>
      </c>
      <c r="CH105" s="13">
        <v>0</v>
      </c>
      <c r="CI105" s="14" t="str">
        <f t="shared" si="42"/>
        <v/>
      </c>
      <c r="CJ105" s="15">
        <v>0</v>
      </c>
      <c r="CK105" s="15">
        <v>0</v>
      </c>
      <c r="CL105" s="15">
        <v>0</v>
      </c>
      <c r="CM105" s="18" t="str">
        <f t="shared" si="43"/>
        <v/>
      </c>
      <c r="CN105" s="13">
        <v>0</v>
      </c>
      <c r="CO105" s="13">
        <v>0</v>
      </c>
      <c r="CP105" s="13">
        <v>0</v>
      </c>
      <c r="CQ105" s="18" t="str">
        <f t="shared" si="44"/>
        <v/>
      </c>
      <c r="CR105" s="15">
        <v>0</v>
      </c>
      <c r="CS105" s="15">
        <v>0</v>
      </c>
      <c r="CT105" s="15">
        <v>0</v>
      </c>
      <c r="CU105" s="18" t="str">
        <f t="shared" si="45"/>
        <v/>
      </c>
      <c r="CV105" s="13">
        <v>0</v>
      </c>
      <c r="CW105" s="13">
        <v>0</v>
      </c>
      <c r="CX105" s="13">
        <v>0</v>
      </c>
      <c r="CY105" s="14" t="str">
        <f t="shared" si="46"/>
        <v/>
      </c>
      <c r="CZ105" s="15">
        <v>0</v>
      </c>
      <c r="DA105" s="15">
        <v>0</v>
      </c>
      <c r="DB105" s="15">
        <v>0</v>
      </c>
      <c r="DC105" s="18" t="str">
        <f t="shared" si="47"/>
        <v/>
      </c>
      <c r="DD105" s="13">
        <v>0</v>
      </c>
      <c r="DE105" s="13">
        <v>0</v>
      </c>
      <c r="DF105" s="13">
        <v>0</v>
      </c>
      <c r="DG105" s="14" t="str">
        <f t="shared" si="48"/>
        <v/>
      </c>
      <c r="DH105" s="15">
        <v>0</v>
      </c>
      <c r="DI105" s="15">
        <v>0</v>
      </c>
      <c r="DJ105" s="15">
        <v>0</v>
      </c>
      <c r="DK105" s="18" t="str">
        <f t="shared" si="49"/>
        <v/>
      </c>
      <c r="DL105" s="13">
        <v>0</v>
      </c>
      <c r="DM105" s="13">
        <v>0</v>
      </c>
      <c r="DN105" s="13">
        <v>0</v>
      </c>
      <c r="DO105" s="18" t="str">
        <f t="shared" si="50"/>
        <v/>
      </c>
      <c r="DP105" s="19"/>
      <c r="DQ105" s="7"/>
      <c r="DR105" s="19"/>
      <c r="DS105" s="7" t="str">
        <f t="shared" si="51"/>
        <v/>
      </c>
      <c r="DT105" s="70"/>
      <c r="DU105" s="70"/>
      <c r="DV105" s="70"/>
      <c r="DW105" s="70"/>
      <c r="DX105" s="70"/>
      <c r="DY105" s="71"/>
      <c r="DZ105" s="70"/>
      <c r="EA105" s="70"/>
    </row>
    <row r="106" spans="1:131" x14ac:dyDescent="0.35">
      <c r="A106" s="16">
        <v>2022</v>
      </c>
      <c r="B106" s="16" t="s">
        <v>1</v>
      </c>
      <c r="C106" s="16" t="s">
        <v>7</v>
      </c>
      <c r="D106" s="16"/>
      <c r="E106" s="16" t="s">
        <v>4</v>
      </c>
      <c r="F106" s="16" t="s">
        <v>876</v>
      </c>
      <c r="G106" s="16"/>
      <c r="H106" s="16">
        <v>10208957</v>
      </c>
      <c r="I106" s="70" t="s">
        <v>189</v>
      </c>
      <c r="J106" s="70"/>
      <c r="K106" s="70" t="s">
        <v>171</v>
      </c>
      <c r="L106" s="16" t="s">
        <v>92</v>
      </c>
      <c r="M106" s="16" t="s">
        <v>13</v>
      </c>
      <c r="N106" s="70" t="s">
        <v>45</v>
      </c>
      <c r="O106" s="16" t="s">
        <v>16</v>
      </c>
      <c r="P106" s="16" t="s">
        <v>31</v>
      </c>
      <c r="Q106" s="16" t="s">
        <v>41</v>
      </c>
      <c r="R106" s="16" t="s">
        <v>27</v>
      </c>
      <c r="S106" s="16" t="s">
        <v>171</v>
      </c>
      <c r="T106" s="16" t="s">
        <v>95</v>
      </c>
      <c r="U106" s="71">
        <v>44550</v>
      </c>
      <c r="V106" s="70"/>
      <c r="W106" s="73">
        <v>360314.31449999998</v>
      </c>
      <c r="X106" s="73">
        <v>0</v>
      </c>
      <c r="Y106" s="70" t="s">
        <v>147</v>
      </c>
      <c r="Z106" s="16" t="s">
        <v>28</v>
      </c>
      <c r="AA106" s="70"/>
      <c r="AB106" s="70"/>
      <c r="AC106" s="70"/>
      <c r="AD106" s="72"/>
      <c r="AE106" s="16">
        <v>2021</v>
      </c>
      <c r="AF106" s="16"/>
      <c r="AG106" s="70" t="s">
        <v>771</v>
      </c>
      <c r="AH106" s="74"/>
      <c r="AI106" s="16" t="s">
        <v>28</v>
      </c>
      <c r="AJ106" s="70" t="s">
        <v>158</v>
      </c>
      <c r="AK106" s="72"/>
      <c r="AL106" s="28">
        <v>0</v>
      </c>
      <c r="AM106" s="32" t="s">
        <v>620</v>
      </c>
      <c r="AN106" s="26">
        <f t="shared" si="26"/>
        <v>0</v>
      </c>
      <c r="AO106" s="26">
        <f t="shared" si="27"/>
        <v>0</v>
      </c>
      <c r="AP106" s="9">
        <v>0</v>
      </c>
      <c r="AQ106" s="8" t="s">
        <v>620</v>
      </c>
      <c r="AR106" s="10">
        <f t="shared" si="28"/>
        <v>0</v>
      </c>
      <c r="AS106" s="10">
        <f t="shared" si="29"/>
        <v>0</v>
      </c>
      <c r="AT106" s="11">
        <v>0</v>
      </c>
      <c r="AU106" s="11">
        <v>0</v>
      </c>
      <c r="AV106" s="11">
        <v>0</v>
      </c>
      <c r="AW106" s="5" t="str">
        <f t="shared" si="30"/>
        <v/>
      </c>
      <c r="AX106" s="5" t="str">
        <f t="shared" si="31"/>
        <v/>
      </c>
      <c r="AY106" s="25">
        <f t="shared" si="32"/>
        <v>0</v>
      </c>
      <c r="AZ106" s="5"/>
      <c r="BA106" s="12">
        <v>0</v>
      </c>
      <c r="BB106" s="12">
        <f t="shared" si="33"/>
        <v>360.31431449999997</v>
      </c>
      <c r="BC106" s="6" t="str">
        <f t="shared" si="34"/>
        <v>check!</v>
      </c>
      <c r="BD106" s="12">
        <v>0</v>
      </c>
      <c r="BE106" s="12">
        <v>0</v>
      </c>
      <c r="BF106" s="6" t="str">
        <f t="shared" si="35"/>
        <v>no capex</v>
      </c>
      <c r="BG106" s="31"/>
      <c r="BH106" s="13">
        <v>0</v>
      </c>
      <c r="BI106" s="13">
        <v>0</v>
      </c>
      <c r="BJ106" s="13">
        <v>0</v>
      </c>
      <c r="BK106" s="14" t="str">
        <f t="shared" si="36"/>
        <v/>
      </c>
      <c r="BL106" s="15">
        <v>0</v>
      </c>
      <c r="BM106" s="15">
        <v>0</v>
      </c>
      <c r="BN106" s="15">
        <v>0</v>
      </c>
      <c r="BO106" s="17" t="str">
        <f t="shared" si="37"/>
        <v/>
      </c>
      <c r="BP106" s="13">
        <v>0</v>
      </c>
      <c r="BQ106" s="13">
        <v>0</v>
      </c>
      <c r="BR106" s="13">
        <v>0</v>
      </c>
      <c r="BS106" s="14" t="str">
        <f t="shared" si="38"/>
        <v/>
      </c>
      <c r="BT106" s="15">
        <v>0</v>
      </c>
      <c r="BU106" s="15">
        <v>0</v>
      </c>
      <c r="BV106" s="15">
        <v>0</v>
      </c>
      <c r="BW106" s="17" t="str">
        <f t="shared" si="39"/>
        <v/>
      </c>
      <c r="BX106" s="13">
        <v>0</v>
      </c>
      <c r="BY106" s="13">
        <v>0</v>
      </c>
      <c r="BZ106" s="13">
        <v>0</v>
      </c>
      <c r="CA106" s="14" t="str">
        <f t="shared" si="40"/>
        <v/>
      </c>
      <c r="CB106" s="15">
        <v>0</v>
      </c>
      <c r="CC106" s="15">
        <v>0</v>
      </c>
      <c r="CD106" s="15">
        <v>0</v>
      </c>
      <c r="CE106" s="17" t="str">
        <f t="shared" si="41"/>
        <v/>
      </c>
      <c r="CF106" s="13">
        <v>0</v>
      </c>
      <c r="CG106" s="13">
        <v>0</v>
      </c>
      <c r="CH106" s="13">
        <v>0</v>
      </c>
      <c r="CI106" s="14" t="str">
        <f t="shared" si="42"/>
        <v/>
      </c>
      <c r="CJ106" s="15">
        <v>0</v>
      </c>
      <c r="CK106" s="15">
        <v>0</v>
      </c>
      <c r="CL106" s="15">
        <v>0</v>
      </c>
      <c r="CM106" s="18" t="str">
        <f t="shared" si="43"/>
        <v/>
      </c>
      <c r="CN106" s="13">
        <v>0</v>
      </c>
      <c r="CO106" s="13">
        <v>0</v>
      </c>
      <c r="CP106" s="13">
        <v>0</v>
      </c>
      <c r="CQ106" s="18" t="str">
        <f t="shared" si="44"/>
        <v/>
      </c>
      <c r="CR106" s="15">
        <v>0</v>
      </c>
      <c r="CS106" s="15">
        <v>0</v>
      </c>
      <c r="CT106" s="15">
        <v>0</v>
      </c>
      <c r="CU106" s="18" t="str">
        <f t="shared" si="45"/>
        <v/>
      </c>
      <c r="CV106" s="13">
        <v>0</v>
      </c>
      <c r="CW106" s="13">
        <v>0</v>
      </c>
      <c r="CX106" s="13">
        <v>0</v>
      </c>
      <c r="CY106" s="14" t="str">
        <f t="shared" si="46"/>
        <v/>
      </c>
      <c r="CZ106" s="15">
        <v>0</v>
      </c>
      <c r="DA106" s="15">
        <v>0</v>
      </c>
      <c r="DB106" s="15">
        <v>0</v>
      </c>
      <c r="DC106" s="18" t="str">
        <f t="shared" si="47"/>
        <v/>
      </c>
      <c r="DD106" s="13">
        <v>0</v>
      </c>
      <c r="DE106" s="13">
        <v>0</v>
      </c>
      <c r="DF106" s="13">
        <v>0</v>
      </c>
      <c r="DG106" s="14" t="str">
        <f t="shared" si="48"/>
        <v/>
      </c>
      <c r="DH106" s="15">
        <v>0</v>
      </c>
      <c r="DI106" s="15">
        <v>0</v>
      </c>
      <c r="DJ106" s="15">
        <v>0</v>
      </c>
      <c r="DK106" s="18" t="str">
        <f t="shared" si="49"/>
        <v/>
      </c>
      <c r="DL106" s="13">
        <v>0</v>
      </c>
      <c r="DM106" s="13">
        <v>0</v>
      </c>
      <c r="DN106" s="13">
        <v>0</v>
      </c>
      <c r="DO106" s="18" t="str">
        <f t="shared" si="50"/>
        <v/>
      </c>
      <c r="DP106" s="19"/>
      <c r="DQ106" s="7" t="e">
        <f>IF(AND(BB106/BA106&gt;1.05, ((BB106-BA106)/VLOOKUP(E106,#REF!,2,0))&gt;10),"YES","")</f>
        <v>#DIV/0!</v>
      </c>
      <c r="DR106" s="19"/>
      <c r="DS106" s="7" t="str">
        <f t="shared" si="51"/>
        <v/>
      </c>
      <c r="DT106" s="70"/>
      <c r="DU106" s="70"/>
      <c r="DV106" s="70"/>
      <c r="DW106" s="70"/>
      <c r="DX106" s="70"/>
      <c r="DY106" s="71"/>
      <c r="DZ106" s="70"/>
      <c r="EA106" s="70"/>
    </row>
    <row r="107" spans="1:131" x14ac:dyDescent="0.35">
      <c r="A107" s="16">
        <v>2022</v>
      </c>
      <c r="B107" s="16" t="s">
        <v>1</v>
      </c>
      <c r="C107" s="16" t="s">
        <v>7</v>
      </c>
      <c r="D107" s="16"/>
      <c r="E107" s="16" t="s">
        <v>4</v>
      </c>
      <c r="F107" s="16" t="s">
        <v>876</v>
      </c>
      <c r="G107" s="16"/>
      <c r="H107" s="16">
        <v>10208976</v>
      </c>
      <c r="I107" s="70" t="s">
        <v>388</v>
      </c>
      <c r="J107" s="70"/>
      <c r="K107" s="70" t="s">
        <v>196</v>
      </c>
      <c r="L107" s="16" t="s">
        <v>92</v>
      </c>
      <c r="M107" s="16" t="s">
        <v>17</v>
      </c>
      <c r="N107" s="70" t="s">
        <v>18</v>
      </c>
      <c r="O107" s="16" t="s">
        <v>16</v>
      </c>
      <c r="P107" s="16" t="s">
        <v>25</v>
      </c>
      <c r="Q107" s="16" t="s">
        <v>101</v>
      </c>
      <c r="R107" s="16" t="s">
        <v>27</v>
      </c>
      <c r="S107" s="16" t="s">
        <v>196</v>
      </c>
      <c r="T107" s="16" t="s">
        <v>95</v>
      </c>
      <c r="U107" s="71">
        <v>44124</v>
      </c>
      <c r="V107" s="70"/>
      <c r="W107" s="73">
        <v>161368.54039999997</v>
      </c>
      <c r="X107" s="73">
        <v>0</v>
      </c>
      <c r="Y107" s="70" t="s">
        <v>147</v>
      </c>
      <c r="Z107" s="16" t="s">
        <v>28</v>
      </c>
      <c r="AA107" s="70"/>
      <c r="AB107" s="70"/>
      <c r="AC107" s="70"/>
      <c r="AD107" s="72"/>
      <c r="AE107" s="16">
        <v>2020</v>
      </c>
      <c r="AF107" s="16"/>
      <c r="AG107" s="70" t="s">
        <v>770</v>
      </c>
      <c r="AH107" s="74"/>
      <c r="AI107" s="16" t="s">
        <v>28</v>
      </c>
      <c r="AJ107" s="70" t="s">
        <v>182</v>
      </c>
      <c r="AK107" s="72"/>
      <c r="AL107" s="28">
        <v>0</v>
      </c>
      <c r="AM107" s="32" t="s">
        <v>620</v>
      </c>
      <c r="AN107" s="26">
        <f t="shared" si="26"/>
        <v>0</v>
      </c>
      <c r="AO107" s="26">
        <f t="shared" si="27"/>
        <v>0</v>
      </c>
      <c r="AP107" s="9">
        <v>0</v>
      </c>
      <c r="AQ107" s="8" t="s">
        <v>620</v>
      </c>
      <c r="AR107" s="10">
        <f t="shared" si="28"/>
        <v>0</v>
      </c>
      <c r="AS107" s="10">
        <f t="shared" si="29"/>
        <v>0</v>
      </c>
      <c r="AT107" s="11">
        <v>0</v>
      </c>
      <c r="AU107" s="11">
        <v>0</v>
      </c>
      <c r="AV107" s="11">
        <v>0</v>
      </c>
      <c r="AW107" s="5" t="str">
        <f t="shared" si="30"/>
        <v/>
      </c>
      <c r="AX107" s="5" t="str">
        <f t="shared" si="31"/>
        <v/>
      </c>
      <c r="AY107" s="25">
        <f t="shared" si="32"/>
        <v>0</v>
      </c>
      <c r="AZ107" s="5"/>
      <c r="BA107" s="12">
        <v>0</v>
      </c>
      <c r="BB107" s="12">
        <f t="shared" si="33"/>
        <v>161.36854039999997</v>
      </c>
      <c r="BC107" s="6" t="str">
        <f t="shared" si="34"/>
        <v>check!</v>
      </c>
      <c r="BD107" s="12">
        <v>0</v>
      </c>
      <c r="BE107" s="12">
        <v>0</v>
      </c>
      <c r="BF107" s="6" t="str">
        <f t="shared" si="35"/>
        <v>no capex</v>
      </c>
      <c r="BG107" s="31"/>
      <c r="BH107" s="13">
        <v>0</v>
      </c>
      <c r="BI107" s="13">
        <v>0</v>
      </c>
      <c r="BJ107" s="13">
        <v>0</v>
      </c>
      <c r="BK107" s="14" t="str">
        <f t="shared" si="36"/>
        <v/>
      </c>
      <c r="BL107" s="15">
        <v>0</v>
      </c>
      <c r="BM107" s="15">
        <v>0</v>
      </c>
      <c r="BN107" s="15">
        <v>0</v>
      </c>
      <c r="BO107" s="17" t="str">
        <f t="shared" si="37"/>
        <v/>
      </c>
      <c r="BP107" s="13">
        <v>0</v>
      </c>
      <c r="BQ107" s="13">
        <v>0</v>
      </c>
      <c r="BR107" s="13">
        <v>0</v>
      </c>
      <c r="BS107" s="14" t="str">
        <f t="shared" si="38"/>
        <v/>
      </c>
      <c r="BT107" s="15">
        <v>0</v>
      </c>
      <c r="BU107" s="15">
        <v>0</v>
      </c>
      <c r="BV107" s="15">
        <v>0</v>
      </c>
      <c r="BW107" s="17" t="str">
        <f t="shared" si="39"/>
        <v/>
      </c>
      <c r="BX107" s="13">
        <v>0</v>
      </c>
      <c r="BY107" s="13">
        <v>0</v>
      </c>
      <c r="BZ107" s="13">
        <v>0</v>
      </c>
      <c r="CA107" s="14" t="str">
        <f t="shared" si="40"/>
        <v/>
      </c>
      <c r="CB107" s="15">
        <v>0</v>
      </c>
      <c r="CC107" s="15">
        <v>0</v>
      </c>
      <c r="CD107" s="15">
        <v>0</v>
      </c>
      <c r="CE107" s="17" t="str">
        <f t="shared" si="41"/>
        <v/>
      </c>
      <c r="CF107" s="13">
        <v>0</v>
      </c>
      <c r="CG107" s="13">
        <v>0</v>
      </c>
      <c r="CH107" s="13">
        <v>0</v>
      </c>
      <c r="CI107" s="14" t="str">
        <f t="shared" si="42"/>
        <v/>
      </c>
      <c r="CJ107" s="15">
        <v>0</v>
      </c>
      <c r="CK107" s="15">
        <v>0</v>
      </c>
      <c r="CL107" s="15">
        <v>0</v>
      </c>
      <c r="CM107" s="18" t="str">
        <f t="shared" si="43"/>
        <v/>
      </c>
      <c r="CN107" s="13">
        <v>0</v>
      </c>
      <c r="CO107" s="13">
        <v>0</v>
      </c>
      <c r="CP107" s="13">
        <v>0</v>
      </c>
      <c r="CQ107" s="18" t="str">
        <f t="shared" si="44"/>
        <v/>
      </c>
      <c r="CR107" s="15">
        <v>0</v>
      </c>
      <c r="CS107" s="15">
        <v>0</v>
      </c>
      <c r="CT107" s="15">
        <v>0</v>
      </c>
      <c r="CU107" s="18" t="str">
        <f t="shared" si="45"/>
        <v/>
      </c>
      <c r="CV107" s="13">
        <v>0</v>
      </c>
      <c r="CW107" s="13">
        <v>0</v>
      </c>
      <c r="CX107" s="13">
        <v>0</v>
      </c>
      <c r="CY107" s="14" t="str">
        <f t="shared" si="46"/>
        <v/>
      </c>
      <c r="CZ107" s="15">
        <v>0</v>
      </c>
      <c r="DA107" s="15">
        <v>0</v>
      </c>
      <c r="DB107" s="15">
        <v>0</v>
      </c>
      <c r="DC107" s="18" t="str">
        <f t="shared" si="47"/>
        <v/>
      </c>
      <c r="DD107" s="13">
        <v>0</v>
      </c>
      <c r="DE107" s="13">
        <v>0</v>
      </c>
      <c r="DF107" s="13">
        <v>0</v>
      </c>
      <c r="DG107" s="14" t="str">
        <f t="shared" si="48"/>
        <v/>
      </c>
      <c r="DH107" s="15">
        <v>0</v>
      </c>
      <c r="DI107" s="15">
        <v>0</v>
      </c>
      <c r="DJ107" s="15">
        <v>0</v>
      </c>
      <c r="DK107" s="18" t="str">
        <f t="shared" si="49"/>
        <v/>
      </c>
      <c r="DL107" s="13">
        <v>0</v>
      </c>
      <c r="DM107" s="13">
        <v>0</v>
      </c>
      <c r="DN107" s="13">
        <v>0</v>
      </c>
      <c r="DO107" s="18" t="str">
        <f t="shared" si="50"/>
        <v/>
      </c>
      <c r="DP107" s="19"/>
      <c r="DQ107" s="7" t="e">
        <f>IF(AND(BB107/BA107&gt;1.05, ((BB107-BA107)/VLOOKUP(E107,#REF!,2,0))&gt;10),"YES","")</f>
        <v>#DIV/0!</v>
      </c>
      <c r="DR107" s="19"/>
      <c r="DS107" s="7" t="str">
        <f t="shared" si="51"/>
        <v/>
      </c>
      <c r="DT107" s="70"/>
      <c r="DU107" s="70"/>
      <c r="DV107" s="70"/>
      <c r="DW107" s="70"/>
      <c r="DX107" s="70"/>
      <c r="DY107" s="71"/>
      <c r="DZ107" s="70"/>
      <c r="EA107" s="70"/>
    </row>
    <row r="108" spans="1:131" x14ac:dyDescent="0.35">
      <c r="A108" s="16">
        <v>2022</v>
      </c>
      <c r="B108" s="16" t="s">
        <v>1</v>
      </c>
      <c r="C108" s="16" t="s">
        <v>7</v>
      </c>
      <c r="D108" s="16"/>
      <c r="E108" s="16" t="s">
        <v>4</v>
      </c>
      <c r="F108" s="16" t="s">
        <v>876</v>
      </c>
      <c r="G108" s="16"/>
      <c r="H108" s="16">
        <v>10208978</v>
      </c>
      <c r="I108" s="70" t="s">
        <v>296</v>
      </c>
      <c r="J108" s="70"/>
      <c r="K108" s="70" t="s">
        <v>171</v>
      </c>
      <c r="L108" s="16" t="s">
        <v>92</v>
      </c>
      <c r="M108" s="16" t="s">
        <v>13</v>
      </c>
      <c r="N108" s="70" t="s">
        <v>45</v>
      </c>
      <c r="O108" s="16" t="s">
        <v>16</v>
      </c>
      <c r="P108" s="16" t="s">
        <v>31</v>
      </c>
      <c r="Q108" s="16" t="s">
        <v>41</v>
      </c>
      <c r="R108" s="16" t="s">
        <v>27</v>
      </c>
      <c r="S108" s="16" t="s">
        <v>171</v>
      </c>
      <c r="T108" s="16" t="s">
        <v>95</v>
      </c>
      <c r="U108" s="71">
        <v>44545</v>
      </c>
      <c r="V108" s="70"/>
      <c r="W108" s="73">
        <v>358735.25130000006</v>
      </c>
      <c r="X108" s="73">
        <v>0</v>
      </c>
      <c r="Y108" s="70" t="s">
        <v>147</v>
      </c>
      <c r="Z108" s="16" t="s">
        <v>28</v>
      </c>
      <c r="AA108" s="70"/>
      <c r="AB108" s="70"/>
      <c r="AC108" s="70"/>
      <c r="AD108" s="72"/>
      <c r="AE108" s="16">
        <v>2021</v>
      </c>
      <c r="AF108" s="16"/>
      <c r="AG108" s="70" t="s">
        <v>769</v>
      </c>
      <c r="AH108" s="74"/>
      <c r="AI108" s="16" t="s">
        <v>28</v>
      </c>
      <c r="AJ108" s="70" t="s">
        <v>158</v>
      </c>
      <c r="AK108" s="72"/>
      <c r="AL108" s="28">
        <v>0</v>
      </c>
      <c r="AM108" s="32" t="s">
        <v>620</v>
      </c>
      <c r="AN108" s="26">
        <f t="shared" si="26"/>
        <v>0</v>
      </c>
      <c r="AO108" s="26">
        <f t="shared" si="27"/>
        <v>0</v>
      </c>
      <c r="AP108" s="9">
        <v>0</v>
      </c>
      <c r="AQ108" s="8" t="s">
        <v>620</v>
      </c>
      <c r="AR108" s="10">
        <f t="shared" si="28"/>
        <v>0</v>
      </c>
      <c r="AS108" s="10">
        <f t="shared" si="29"/>
        <v>0</v>
      </c>
      <c r="AT108" s="11">
        <v>0</v>
      </c>
      <c r="AU108" s="11">
        <v>0</v>
      </c>
      <c r="AV108" s="11">
        <v>0</v>
      </c>
      <c r="AW108" s="5" t="str">
        <f t="shared" si="30"/>
        <v/>
      </c>
      <c r="AX108" s="5" t="str">
        <f t="shared" si="31"/>
        <v/>
      </c>
      <c r="AY108" s="25">
        <f t="shared" si="32"/>
        <v>0</v>
      </c>
      <c r="AZ108" s="5"/>
      <c r="BA108" s="12">
        <v>0</v>
      </c>
      <c r="BB108" s="12">
        <f t="shared" si="33"/>
        <v>358.73525130000007</v>
      </c>
      <c r="BC108" s="6" t="str">
        <f t="shared" si="34"/>
        <v>check!</v>
      </c>
      <c r="BD108" s="12">
        <v>0</v>
      </c>
      <c r="BE108" s="12">
        <v>0</v>
      </c>
      <c r="BF108" s="6" t="str">
        <f t="shared" si="35"/>
        <v>no capex</v>
      </c>
      <c r="BG108" s="31"/>
      <c r="BH108" s="13">
        <v>0</v>
      </c>
      <c r="BI108" s="13">
        <v>0</v>
      </c>
      <c r="BJ108" s="13">
        <v>0</v>
      </c>
      <c r="BK108" s="14" t="str">
        <f t="shared" si="36"/>
        <v/>
      </c>
      <c r="BL108" s="15">
        <v>0</v>
      </c>
      <c r="BM108" s="15">
        <v>0</v>
      </c>
      <c r="BN108" s="15">
        <v>0</v>
      </c>
      <c r="BO108" s="17" t="str">
        <f t="shared" si="37"/>
        <v/>
      </c>
      <c r="BP108" s="13">
        <v>0</v>
      </c>
      <c r="BQ108" s="13">
        <v>0</v>
      </c>
      <c r="BR108" s="13">
        <v>0</v>
      </c>
      <c r="BS108" s="14" t="str">
        <f t="shared" si="38"/>
        <v/>
      </c>
      <c r="BT108" s="15">
        <v>0</v>
      </c>
      <c r="BU108" s="15">
        <v>0</v>
      </c>
      <c r="BV108" s="15">
        <v>0</v>
      </c>
      <c r="BW108" s="17" t="str">
        <f t="shared" si="39"/>
        <v/>
      </c>
      <c r="BX108" s="13">
        <v>0</v>
      </c>
      <c r="BY108" s="13">
        <v>0</v>
      </c>
      <c r="BZ108" s="13">
        <v>0</v>
      </c>
      <c r="CA108" s="14" t="str">
        <f t="shared" si="40"/>
        <v/>
      </c>
      <c r="CB108" s="15">
        <v>0</v>
      </c>
      <c r="CC108" s="15">
        <v>0</v>
      </c>
      <c r="CD108" s="15">
        <v>0</v>
      </c>
      <c r="CE108" s="17" t="str">
        <f t="shared" si="41"/>
        <v/>
      </c>
      <c r="CF108" s="13">
        <v>0</v>
      </c>
      <c r="CG108" s="13">
        <v>0</v>
      </c>
      <c r="CH108" s="13">
        <v>0</v>
      </c>
      <c r="CI108" s="14" t="str">
        <f t="shared" si="42"/>
        <v/>
      </c>
      <c r="CJ108" s="15">
        <v>0</v>
      </c>
      <c r="CK108" s="15">
        <v>0</v>
      </c>
      <c r="CL108" s="15">
        <v>0</v>
      </c>
      <c r="CM108" s="18" t="str">
        <f t="shared" si="43"/>
        <v/>
      </c>
      <c r="CN108" s="13">
        <v>0</v>
      </c>
      <c r="CO108" s="13">
        <v>0</v>
      </c>
      <c r="CP108" s="13">
        <v>0</v>
      </c>
      <c r="CQ108" s="18" t="str">
        <f t="shared" si="44"/>
        <v/>
      </c>
      <c r="CR108" s="15">
        <v>0</v>
      </c>
      <c r="CS108" s="15">
        <v>0</v>
      </c>
      <c r="CT108" s="15">
        <v>0</v>
      </c>
      <c r="CU108" s="18" t="str">
        <f t="shared" si="45"/>
        <v/>
      </c>
      <c r="CV108" s="13">
        <v>0</v>
      </c>
      <c r="CW108" s="13">
        <v>0</v>
      </c>
      <c r="CX108" s="13">
        <v>0</v>
      </c>
      <c r="CY108" s="14" t="str">
        <f t="shared" si="46"/>
        <v/>
      </c>
      <c r="CZ108" s="15">
        <v>0</v>
      </c>
      <c r="DA108" s="15">
        <v>0</v>
      </c>
      <c r="DB108" s="15">
        <v>0</v>
      </c>
      <c r="DC108" s="18" t="str">
        <f t="shared" si="47"/>
        <v/>
      </c>
      <c r="DD108" s="13">
        <v>0</v>
      </c>
      <c r="DE108" s="13">
        <v>0</v>
      </c>
      <c r="DF108" s="13">
        <v>0</v>
      </c>
      <c r="DG108" s="14" t="str">
        <f t="shared" si="48"/>
        <v/>
      </c>
      <c r="DH108" s="15">
        <v>0</v>
      </c>
      <c r="DI108" s="15">
        <v>0</v>
      </c>
      <c r="DJ108" s="15">
        <v>0</v>
      </c>
      <c r="DK108" s="18" t="str">
        <f t="shared" si="49"/>
        <v/>
      </c>
      <c r="DL108" s="13">
        <v>0</v>
      </c>
      <c r="DM108" s="13">
        <v>0</v>
      </c>
      <c r="DN108" s="13">
        <v>0</v>
      </c>
      <c r="DO108" s="18" t="str">
        <f t="shared" si="50"/>
        <v/>
      </c>
      <c r="DP108" s="19"/>
      <c r="DQ108" s="7" t="e">
        <f>IF(AND(BB108/BA108&gt;1.05, ((BB108-BA108)/VLOOKUP(E108,#REF!,2,0))&gt;10),"YES","")</f>
        <v>#DIV/0!</v>
      </c>
      <c r="DR108" s="19"/>
      <c r="DS108" s="7" t="str">
        <f t="shared" si="51"/>
        <v/>
      </c>
      <c r="DT108" s="70"/>
      <c r="DU108" s="70"/>
      <c r="DV108" s="70"/>
      <c r="DW108" s="70"/>
      <c r="DX108" s="70"/>
      <c r="DY108" s="71"/>
      <c r="DZ108" s="70"/>
      <c r="EA108" s="70"/>
    </row>
    <row r="109" spans="1:131" x14ac:dyDescent="0.35">
      <c r="A109" s="16">
        <v>2022</v>
      </c>
      <c r="B109" s="16" t="s">
        <v>1</v>
      </c>
      <c r="C109" s="16" t="s">
        <v>7</v>
      </c>
      <c r="D109" s="16"/>
      <c r="E109" s="16" t="s">
        <v>4</v>
      </c>
      <c r="F109" s="16" t="s">
        <v>876</v>
      </c>
      <c r="G109" s="16"/>
      <c r="H109" s="16">
        <v>10208979</v>
      </c>
      <c r="I109" s="70" t="s">
        <v>390</v>
      </c>
      <c r="J109" s="70"/>
      <c r="K109" s="70" t="s">
        <v>196</v>
      </c>
      <c r="L109" s="16" t="s">
        <v>92</v>
      </c>
      <c r="M109" s="16" t="s">
        <v>17</v>
      </c>
      <c r="N109" s="70" t="s">
        <v>18</v>
      </c>
      <c r="O109" s="16" t="s">
        <v>16</v>
      </c>
      <c r="P109" s="16" t="s">
        <v>25</v>
      </c>
      <c r="Q109" s="16" t="s">
        <v>101</v>
      </c>
      <c r="R109" s="16" t="s">
        <v>27</v>
      </c>
      <c r="S109" s="16" t="s">
        <v>196</v>
      </c>
      <c r="T109" s="16" t="s">
        <v>95</v>
      </c>
      <c r="U109" s="71">
        <v>44108</v>
      </c>
      <c r="V109" s="70"/>
      <c r="W109" s="73">
        <v>182115.46590000001</v>
      </c>
      <c r="X109" s="73">
        <v>0</v>
      </c>
      <c r="Y109" s="70" t="s">
        <v>147</v>
      </c>
      <c r="Z109" s="16" t="s">
        <v>28</v>
      </c>
      <c r="AA109" s="70"/>
      <c r="AB109" s="70"/>
      <c r="AC109" s="70"/>
      <c r="AD109" s="72"/>
      <c r="AE109" s="16">
        <v>2020</v>
      </c>
      <c r="AF109" s="16"/>
      <c r="AG109" s="70" t="s">
        <v>768</v>
      </c>
      <c r="AH109" s="74"/>
      <c r="AI109" s="16" t="s">
        <v>28</v>
      </c>
      <c r="AJ109" s="70" t="s">
        <v>182</v>
      </c>
      <c r="AK109" s="72"/>
      <c r="AL109" s="28">
        <v>0</v>
      </c>
      <c r="AM109" s="32" t="s">
        <v>620</v>
      </c>
      <c r="AN109" s="26">
        <f t="shared" si="26"/>
        <v>0</v>
      </c>
      <c r="AO109" s="26">
        <f t="shared" si="27"/>
        <v>0</v>
      </c>
      <c r="AP109" s="9">
        <v>0</v>
      </c>
      <c r="AQ109" s="8" t="s">
        <v>620</v>
      </c>
      <c r="AR109" s="10">
        <f t="shared" si="28"/>
        <v>0</v>
      </c>
      <c r="AS109" s="10">
        <f t="shared" si="29"/>
        <v>0</v>
      </c>
      <c r="AT109" s="11">
        <v>0</v>
      </c>
      <c r="AU109" s="11">
        <v>0</v>
      </c>
      <c r="AV109" s="11">
        <v>0</v>
      </c>
      <c r="AW109" s="5" t="str">
        <f t="shared" si="30"/>
        <v/>
      </c>
      <c r="AX109" s="5" t="str">
        <f t="shared" si="31"/>
        <v/>
      </c>
      <c r="AY109" s="25">
        <f t="shared" si="32"/>
        <v>0</v>
      </c>
      <c r="AZ109" s="5"/>
      <c r="BA109" s="12">
        <v>0</v>
      </c>
      <c r="BB109" s="12">
        <f t="shared" si="33"/>
        <v>182.1154659</v>
      </c>
      <c r="BC109" s="6" t="str">
        <f t="shared" si="34"/>
        <v>check!</v>
      </c>
      <c r="BD109" s="12">
        <v>0</v>
      </c>
      <c r="BE109" s="12">
        <v>0</v>
      </c>
      <c r="BF109" s="6" t="str">
        <f t="shared" si="35"/>
        <v>no capex</v>
      </c>
      <c r="BG109" s="31"/>
      <c r="BH109" s="13">
        <v>0</v>
      </c>
      <c r="BI109" s="13">
        <v>0</v>
      </c>
      <c r="BJ109" s="13">
        <v>0</v>
      </c>
      <c r="BK109" s="14" t="str">
        <f t="shared" si="36"/>
        <v/>
      </c>
      <c r="BL109" s="15">
        <v>0</v>
      </c>
      <c r="BM109" s="15">
        <v>0</v>
      </c>
      <c r="BN109" s="15">
        <v>0</v>
      </c>
      <c r="BO109" s="17" t="str">
        <f t="shared" si="37"/>
        <v/>
      </c>
      <c r="BP109" s="13">
        <v>0</v>
      </c>
      <c r="BQ109" s="13">
        <v>0</v>
      </c>
      <c r="BR109" s="13">
        <v>0</v>
      </c>
      <c r="BS109" s="14" t="str">
        <f t="shared" si="38"/>
        <v/>
      </c>
      <c r="BT109" s="15">
        <v>0</v>
      </c>
      <c r="BU109" s="15">
        <v>0</v>
      </c>
      <c r="BV109" s="15">
        <v>0</v>
      </c>
      <c r="BW109" s="17" t="str">
        <f t="shared" si="39"/>
        <v/>
      </c>
      <c r="BX109" s="13">
        <v>0</v>
      </c>
      <c r="BY109" s="13">
        <v>0</v>
      </c>
      <c r="BZ109" s="13">
        <v>0</v>
      </c>
      <c r="CA109" s="14" t="str">
        <f t="shared" si="40"/>
        <v/>
      </c>
      <c r="CB109" s="15">
        <v>0</v>
      </c>
      <c r="CC109" s="15">
        <v>0</v>
      </c>
      <c r="CD109" s="15">
        <v>0</v>
      </c>
      <c r="CE109" s="17" t="str">
        <f t="shared" si="41"/>
        <v/>
      </c>
      <c r="CF109" s="13">
        <v>0</v>
      </c>
      <c r="CG109" s="13">
        <v>0</v>
      </c>
      <c r="CH109" s="13">
        <v>0</v>
      </c>
      <c r="CI109" s="14" t="str">
        <f t="shared" si="42"/>
        <v/>
      </c>
      <c r="CJ109" s="15">
        <v>0</v>
      </c>
      <c r="CK109" s="15">
        <v>0</v>
      </c>
      <c r="CL109" s="15">
        <v>0</v>
      </c>
      <c r="CM109" s="18" t="str">
        <f t="shared" si="43"/>
        <v/>
      </c>
      <c r="CN109" s="13">
        <v>0</v>
      </c>
      <c r="CO109" s="13">
        <v>0</v>
      </c>
      <c r="CP109" s="13">
        <v>0</v>
      </c>
      <c r="CQ109" s="18" t="str">
        <f t="shared" si="44"/>
        <v/>
      </c>
      <c r="CR109" s="15">
        <v>0</v>
      </c>
      <c r="CS109" s="15">
        <v>0</v>
      </c>
      <c r="CT109" s="15">
        <v>0</v>
      </c>
      <c r="CU109" s="18" t="str">
        <f t="shared" si="45"/>
        <v/>
      </c>
      <c r="CV109" s="13">
        <v>0</v>
      </c>
      <c r="CW109" s="13">
        <v>0</v>
      </c>
      <c r="CX109" s="13">
        <v>0</v>
      </c>
      <c r="CY109" s="14" t="str">
        <f t="shared" si="46"/>
        <v/>
      </c>
      <c r="CZ109" s="15">
        <v>0</v>
      </c>
      <c r="DA109" s="15">
        <v>0</v>
      </c>
      <c r="DB109" s="15">
        <v>0</v>
      </c>
      <c r="DC109" s="18" t="str">
        <f t="shared" si="47"/>
        <v/>
      </c>
      <c r="DD109" s="13">
        <v>0</v>
      </c>
      <c r="DE109" s="13">
        <v>0</v>
      </c>
      <c r="DF109" s="13">
        <v>0</v>
      </c>
      <c r="DG109" s="14" t="str">
        <f t="shared" si="48"/>
        <v/>
      </c>
      <c r="DH109" s="15">
        <v>0</v>
      </c>
      <c r="DI109" s="15">
        <v>0</v>
      </c>
      <c r="DJ109" s="15">
        <v>0</v>
      </c>
      <c r="DK109" s="18" t="str">
        <f t="shared" si="49"/>
        <v/>
      </c>
      <c r="DL109" s="13">
        <v>0</v>
      </c>
      <c r="DM109" s="13">
        <v>0</v>
      </c>
      <c r="DN109" s="13">
        <v>0</v>
      </c>
      <c r="DO109" s="18" t="str">
        <f t="shared" si="50"/>
        <v/>
      </c>
      <c r="DP109" s="19"/>
      <c r="DQ109" s="7" t="e">
        <f>IF(AND(BB109/BA109&gt;1.05, ((BB109-BA109)/VLOOKUP(E109,#REF!,2,0))&gt;10),"YES","")</f>
        <v>#DIV/0!</v>
      </c>
      <c r="DR109" s="19"/>
      <c r="DS109" s="7" t="str">
        <f t="shared" si="51"/>
        <v/>
      </c>
      <c r="DT109" s="70"/>
      <c r="DU109" s="70"/>
      <c r="DV109" s="70"/>
      <c r="DW109" s="70"/>
      <c r="DX109" s="70"/>
      <c r="DY109" s="71"/>
      <c r="DZ109" s="70"/>
      <c r="EA109" s="70"/>
    </row>
    <row r="110" spans="1:131" x14ac:dyDescent="0.35">
      <c r="A110" s="16">
        <v>2022</v>
      </c>
      <c r="B110" s="16" t="s">
        <v>1</v>
      </c>
      <c r="C110" s="16" t="s">
        <v>7</v>
      </c>
      <c r="D110" s="16"/>
      <c r="E110" s="16" t="s">
        <v>4</v>
      </c>
      <c r="F110" s="16" t="s">
        <v>876</v>
      </c>
      <c r="G110" s="16"/>
      <c r="H110" s="16">
        <v>10208979</v>
      </c>
      <c r="I110" s="70" t="s">
        <v>390</v>
      </c>
      <c r="J110" s="70"/>
      <c r="K110" s="70" t="s">
        <v>181</v>
      </c>
      <c r="L110" s="16" t="s">
        <v>92</v>
      </c>
      <c r="M110" s="16" t="s">
        <v>17</v>
      </c>
      <c r="N110" s="70" t="s">
        <v>38</v>
      </c>
      <c r="O110" s="16" t="s">
        <v>16</v>
      </c>
      <c r="P110" s="16" t="s">
        <v>25</v>
      </c>
      <c r="Q110" s="16" t="s">
        <v>101</v>
      </c>
      <c r="R110" s="16" t="s">
        <v>27</v>
      </c>
      <c r="S110" s="16" t="s">
        <v>181</v>
      </c>
      <c r="T110" s="16" t="s">
        <v>95</v>
      </c>
      <c r="U110" s="71">
        <v>44267</v>
      </c>
      <c r="V110" s="70"/>
      <c r="W110" s="73">
        <v>92773.772200000007</v>
      </c>
      <c r="X110" s="73">
        <v>0</v>
      </c>
      <c r="Y110" s="70" t="s">
        <v>147</v>
      </c>
      <c r="Z110" s="16" t="s">
        <v>28</v>
      </c>
      <c r="AA110" s="70"/>
      <c r="AB110" s="70"/>
      <c r="AC110" s="70"/>
      <c r="AD110" s="72"/>
      <c r="AE110" s="16">
        <v>2021</v>
      </c>
      <c r="AF110" s="16"/>
      <c r="AG110" s="70" t="s">
        <v>767</v>
      </c>
      <c r="AH110" s="74"/>
      <c r="AI110" s="16" t="s">
        <v>28</v>
      </c>
      <c r="AJ110" s="70" t="s">
        <v>182</v>
      </c>
      <c r="AK110" s="72"/>
      <c r="AL110" s="28">
        <v>0</v>
      </c>
      <c r="AM110" s="32" t="s">
        <v>620</v>
      </c>
      <c r="AN110" s="26">
        <f t="shared" si="26"/>
        <v>0</v>
      </c>
      <c r="AO110" s="26">
        <f t="shared" si="27"/>
        <v>0</v>
      </c>
      <c r="AP110" s="9">
        <v>0</v>
      </c>
      <c r="AQ110" s="8" t="s">
        <v>620</v>
      </c>
      <c r="AR110" s="10">
        <f t="shared" si="28"/>
        <v>0</v>
      </c>
      <c r="AS110" s="10">
        <f t="shared" si="29"/>
        <v>0</v>
      </c>
      <c r="AT110" s="11">
        <v>0</v>
      </c>
      <c r="AU110" s="11">
        <v>0</v>
      </c>
      <c r="AV110" s="11">
        <v>0</v>
      </c>
      <c r="AW110" s="5" t="str">
        <f t="shared" si="30"/>
        <v/>
      </c>
      <c r="AX110" s="5" t="str">
        <f t="shared" si="31"/>
        <v/>
      </c>
      <c r="AY110" s="25">
        <f t="shared" si="32"/>
        <v>0</v>
      </c>
      <c r="AZ110" s="5"/>
      <c r="BA110" s="12">
        <v>0</v>
      </c>
      <c r="BB110" s="12">
        <f t="shared" si="33"/>
        <v>92.77377220000001</v>
      </c>
      <c r="BC110" s="6" t="str">
        <f t="shared" si="34"/>
        <v>check!</v>
      </c>
      <c r="BD110" s="12">
        <v>0</v>
      </c>
      <c r="BE110" s="12">
        <v>0</v>
      </c>
      <c r="BF110" s="6" t="str">
        <f t="shared" si="35"/>
        <v>no capex</v>
      </c>
      <c r="BG110" s="31"/>
      <c r="BH110" s="13">
        <v>0</v>
      </c>
      <c r="BI110" s="13">
        <v>0</v>
      </c>
      <c r="BJ110" s="13">
        <v>0</v>
      </c>
      <c r="BK110" s="14" t="str">
        <f t="shared" si="36"/>
        <v/>
      </c>
      <c r="BL110" s="15">
        <v>0</v>
      </c>
      <c r="BM110" s="15">
        <v>0</v>
      </c>
      <c r="BN110" s="15">
        <v>0</v>
      </c>
      <c r="BO110" s="17" t="str">
        <f t="shared" si="37"/>
        <v/>
      </c>
      <c r="BP110" s="13">
        <v>0</v>
      </c>
      <c r="BQ110" s="13">
        <v>0</v>
      </c>
      <c r="BR110" s="13">
        <v>0</v>
      </c>
      <c r="BS110" s="14" t="str">
        <f t="shared" si="38"/>
        <v/>
      </c>
      <c r="BT110" s="15">
        <v>0</v>
      </c>
      <c r="BU110" s="15">
        <v>0</v>
      </c>
      <c r="BV110" s="15">
        <v>0</v>
      </c>
      <c r="BW110" s="17" t="str">
        <f t="shared" si="39"/>
        <v/>
      </c>
      <c r="BX110" s="13">
        <v>0</v>
      </c>
      <c r="BY110" s="13">
        <v>0</v>
      </c>
      <c r="BZ110" s="13">
        <v>0</v>
      </c>
      <c r="CA110" s="14" t="str">
        <f t="shared" si="40"/>
        <v/>
      </c>
      <c r="CB110" s="15">
        <v>0</v>
      </c>
      <c r="CC110" s="15">
        <v>0</v>
      </c>
      <c r="CD110" s="15">
        <v>0</v>
      </c>
      <c r="CE110" s="17" t="str">
        <f t="shared" si="41"/>
        <v/>
      </c>
      <c r="CF110" s="13">
        <v>0</v>
      </c>
      <c r="CG110" s="13">
        <v>0</v>
      </c>
      <c r="CH110" s="13">
        <v>0</v>
      </c>
      <c r="CI110" s="14" t="str">
        <f t="shared" si="42"/>
        <v/>
      </c>
      <c r="CJ110" s="15">
        <v>0</v>
      </c>
      <c r="CK110" s="15">
        <v>0</v>
      </c>
      <c r="CL110" s="15">
        <v>0</v>
      </c>
      <c r="CM110" s="18" t="str">
        <f t="shared" si="43"/>
        <v/>
      </c>
      <c r="CN110" s="13">
        <v>0</v>
      </c>
      <c r="CO110" s="13">
        <v>0</v>
      </c>
      <c r="CP110" s="13">
        <v>0</v>
      </c>
      <c r="CQ110" s="18" t="str">
        <f t="shared" si="44"/>
        <v/>
      </c>
      <c r="CR110" s="15">
        <v>0</v>
      </c>
      <c r="CS110" s="15">
        <v>0</v>
      </c>
      <c r="CT110" s="15">
        <v>0</v>
      </c>
      <c r="CU110" s="18" t="str">
        <f t="shared" si="45"/>
        <v/>
      </c>
      <c r="CV110" s="13">
        <v>0</v>
      </c>
      <c r="CW110" s="13">
        <v>0</v>
      </c>
      <c r="CX110" s="13">
        <v>0</v>
      </c>
      <c r="CY110" s="14" t="str">
        <f t="shared" si="46"/>
        <v/>
      </c>
      <c r="CZ110" s="15">
        <v>0</v>
      </c>
      <c r="DA110" s="15">
        <v>0</v>
      </c>
      <c r="DB110" s="15">
        <v>0</v>
      </c>
      <c r="DC110" s="18" t="str">
        <f t="shared" si="47"/>
        <v/>
      </c>
      <c r="DD110" s="13">
        <v>0</v>
      </c>
      <c r="DE110" s="13">
        <v>0</v>
      </c>
      <c r="DF110" s="13">
        <v>0</v>
      </c>
      <c r="DG110" s="14" t="str">
        <f t="shared" si="48"/>
        <v/>
      </c>
      <c r="DH110" s="15">
        <v>0</v>
      </c>
      <c r="DI110" s="15">
        <v>0</v>
      </c>
      <c r="DJ110" s="15">
        <v>0</v>
      </c>
      <c r="DK110" s="18" t="str">
        <f t="shared" si="49"/>
        <v/>
      </c>
      <c r="DL110" s="13">
        <v>0</v>
      </c>
      <c r="DM110" s="13">
        <v>0</v>
      </c>
      <c r="DN110" s="13">
        <v>0</v>
      </c>
      <c r="DO110" s="18" t="str">
        <f t="shared" si="50"/>
        <v/>
      </c>
      <c r="DP110" s="19"/>
      <c r="DQ110" s="7" t="e">
        <f>IF(AND(BB110/BA110&gt;1.05, ((BB110-BA110)/VLOOKUP(E110,#REF!,2,0))&gt;10),"YES","")</f>
        <v>#DIV/0!</v>
      </c>
      <c r="DR110" s="19"/>
      <c r="DS110" s="7" t="str">
        <f t="shared" si="51"/>
        <v/>
      </c>
      <c r="DT110" s="70"/>
      <c r="DU110" s="70"/>
      <c r="DV110" s="70"/>
      <c r="DW110" s="70"/>
      <c r="DX110" s="70"/>
      <c r="DY110" s="71"/>
      <c r="DZ110" s="70"/>
      <c r="EA110" s="70"/>
    </row>
    <row r="111" spans="1:131" x14ac:dyDescent="0.35">
      <c r="A111" s="16">
        <v>2022</v>
      </c>
      <c r="B111" s="16" t="s">
        <v>1</v>
      </c>
      <c r="C111" s="16" t="s">
        <v>7</v>
      </c>
      <c r="D111" s="16"/>
      <c r="E111" s="16" t="s">
        <v>4</v>
      </c>
      <c r="F111" s="16" t="s">
        <v>876</v>
      </c>
      <c r="G111" s="16"/>
      <c r="H111" s="16">
        <v>10208988</v>
      </c>
      <c r="I111" s="70" t="s">
        <v>308</v>
      </c>
      <c r="J111" s="70"/>
      <c r="K111" s="70" t="s">
        <v>150</v>
      </c>
      <c r="L111" s="16" t="s">
        <v>92</v>
      </c>
      <c r="M111" s="16" t="s">
        <v>13</v>
      </c>
      <c r="N111" s="70" t="s">
        <v>45</v>
      </c>
      <c r="O111" s="16" t="s">
        <v>16</v>
      </c>
      <c r="P111" s="16" t="s">
        <v>31</v>
      </c>
      <c r="Q111" s="16" t="s">
        <v>41</v>
      </c>
      <c r="R111" s="16" t="s">
        <v>27</v>
      </c>
      <c r="S111" s="16" t="s">
        <v>150</v>
      </c>
      <c r="T111" s="16" t="s">
        <v>95</v>
      </c>
      <c r="U111" s="71">
        <v>44109</v>
      </c>
      <c r="V111" s="70"/>
      <c r="W111" s="73">
        <v>290328.82449999999</v>
      </c>
      <c r="X111" s="73">
        <v>0</v>
      </c>
      <c r="Y111" s="70" t="s">
        <v>147</v>
      </c>
      <c r="Z111" s="16" t="s">
        <v>28</v>
      </c>
      <c r="AA111" s="70"/>
      <c r="AB111" s="70"/>
      <c r="AC111" s="70"/>
      <c r="AD111" s="72"/>
      <c r="AE111" s="16">
        <v>2020</v>
      </c>
      <c r="AF111" s="16"/>
      <c r="AG111" s="70" t="s">
        <v>766</v>
      </c>
      <c r="AH111" s="74"/>
      <c r="AI111" s="16" t="s">
        <v>28</v>
      </c>
      <c r="AJ111" s="70" t="s">
        <v>151</v>
      </c>
      <c r="AK111" s="72"/>
      <c r="AL111" s="28">
        <v>0</v>
      </c>
      <c r="AM111" s="32" t="s">
        <v>620</v>
      </c>
      <c r="AN111" s="26">
        <f t="shared" si="26"/>
        <v>0</v>
      </c>
      <c r="AO111" s="26">
        <f t="shared" si="27"/>
        <v>0</v>
      </c>
      <c r="AP111" s="9">
        <v>0</v>
      </c>
      <c r="AQ111" s="8" t="s">
        <v>620</v>
      </c>
      <c r="AR111" s="10">
        <f t="shared" si="28"/>
        <v>0</v>
      </c>
      <c r="AS111" s="10">
        <f t="shared" si="29"/>
        <v>0</v>
      </c>
      <c r="AT111" s="11">
        <v>0</v>
      </c>
      <c r="AU111" s="11">
        <v>0</v>
      </c>
      <c r="AV111" s="11">
        <v>0</v>
      </c>
      <c r="AW111" s="5" t="str">
        <f t="shared" si="30"/>
        <v/>
      </c>
      <c r="AX111" s="5" t="str">
        <f t="shared" si="31"/>
        <v/>
      </c>
      <c r="AY111" s="25">
        <f t="shared" si="32"/>
        <v>0</v>
      </c>
      <c r="AZ111" s="5"/>
      <c r="BA111" s="12">
        <v>0</v>
      </c>
      <c r="BB111" s="12">
        <f t="shared" si="33"/>
        <v>290.3288245</v>
      </c>
      <c r="BC111" s="6" t="str">
        <f t="shared" si="34"/>
        <v>check!</v>
      </c>
      <c r="BD111" s="12">
        <v>0</v>
      </c>
      <c r="BE111" s="12">
        <v>0</v>
      </c>
      <c r="BF111" s="6" t="str">
        <f t="shared" si="35"/>
        <v>no capex</v>
      </c>
      <c r="BG111" s="31"/>
      <c r="BH111" s="13">
        <v>0</v>
      </c>
      <c r="BI111" s="13">
        <v>0</v>
      </c>
      <c r="BJ111" s="13">
        <v>0</v>
      </c>
      <c r="BK111" s="14" t="str">
        <f t="shared" si="36"/>
        <v/>
      </c>
      <c r="BL111" s="15">
        <v>0</v>
      </c>
      <c r="BM111" s="15">
        <v>0</v>
      </c>
      <c r="BN111" s="15">
        <v>0</v>
      </c>
      <c r="BO111" s="17" t="str">
        <f t="shared" si="37"/>
        <v/>
      </c>
      <c r="BP111" s="13">
        <v>0</v>
      </c>
      <c r="BQ111" s="13">
        <v>0</v>
      </c>
      <c r="BR111" s="13">
        <v>0</v>
      </c>
      <c r="BS111" s="14" t="str">
        <f t="shared" si="38"/>
        <v/>
      </c>
      <c r="BT111" s="15">
        <v>0</v>
      </c>
      <c r="BU111" s="15">
        <v>0</v>
      </c>
      <c r="BV111" s="15">
        <v>0</v>
      </c>
      <c r="BW111" s="17" t="str">
        <f t="shared" si="39"/>
        <v/>
      </c>
      <c r="BX111" s="13">
        <v>0</v>
      </c>
      <c r="BY111" s="13">
        <v>0</v>
      </c>
      <c r="BZ111" s="13">
        <v>0</v>
      </c>
      <c r="CA111" s="14" t="str">
        <f t="shared" si="40"/>
        <v/>
      </c>
      <c r="CB111" s="15">
        <v>0</v>
      </c>
      <c r="CC111" s="15">
        <v>0</v>
      </c>
      <c r="CD111" s="15">
        <v>0</v>
      </c>
      <c r="CE111" s="17" t="str">
        <f t="shared" si="41"/>
        <v/>
      </c>
      <c r="CF111" s="13">
        <v>0</v>
      </c>
      <c r="CG111" s="13">
        <v>0</v>
      </c>
      <c r="CH111" s="13">
        <v>0</v>
      </c>
      <c r="CI111" s="14" t="str">
        <f t="shared" si="42"/>
        <v/>
      </c>
      <c r="CJ111" s="15">
        <v>0</v>
      </c>
      <c r="CK111" s="15">
        <v>0</v>
      </c>
      <c r="CL111" s="15">
        <v>0</v>
      </c>
      <c r="CM111" s="18" t="str">
        <f t="shared" si="43"/>
        <v/>
      </c>
      <c r="CN111" s="13">
        <v>0</v>
      </c>
      <c r="CO111" s="13">
        <v>0</v>
      </c>
      <c r="CP111" s="13">
        <v>0</v>
      </c>
      <c r="CQ111" s="18" t="str">
        <f t="shared" si="44"/>
        <v/>
      </c>
      <c r="CR111" s="15">
        <v>0</v>
      </c>
      <c r="CS111" s="15">
        <v>0</v>
      </c>
      <c r="CT111" s="15">
        <v>0</v>
      </c>
      <c r="CU111" s="18" t="str">
        <f t="shared" si="45"/>
        <v/>
      </c>
      <c r="CV111" s="13">
        <v>0</v>
      </c>
      <c r="CW111" s="13">
        <v>0</v>
      </c>
      <c r="CX111" s="13">
        <v>0</v>
      </c>
      <c r="CY111" s="14" t="str">
        <f t="shared" si="46"/>
        <v/>
      </c>
      <c r="CZ111" s="15">
        <v>0</v>
      </c>
      <c r="DA111" s="15">
        <v>0</v>
      </c>
      <c r="DB111" s="15">
        <v>0</v>
      </c>
      <c r="DC111" s="18" t="str">
        <f t="shared" si="47"/>
        <v/>
      </c>
      <c r="DD111" s="13">
        <v>0</v>
      </c>
      <c r="DE111" s="13">
        <v>0</v>
      </c>
      <c r="DF111" s="13">
        <v>0</v>
      </c>
      <c r="DG111" s="14" t="str">
        <f t="shared" si="48"/>
        <v/>
      </c>
      <c r="DH111" s="15">
        <v>0</v>
      </c>
      <c r="DI111" s="15">
        <v>0</v>
      </c>
      <c r="DJ111" s="15">
        <v>0</v>
      </c>
      <c r="DK111" s="18" t="str">
        <f t="shared" si="49"/>
        <v/>
      </c>
      <c r="DL111" s="13">
        <v>0</v>
      </c>
      <c r="DM111" s="13">
        <v>0</v>
      </c>
      <c r="DN111" s="13">
        <v>0</v>
      </c>
      <c r="DO111" s="18" t="str">
        <f t="shared" si="50"/>
        <v/>
      </c>
      <c r="DP111" s="19"/>
      <c r="DQ111" s="7" t="e">
        <f>IF(AND(BB111/BA111&gt;1.05, ((BB111-BA111)/VLOOKUP(E111,#REF!,2,0))&gt;10),"YES","")</f>
        <v>#DIV/0!</v>
      </c>
      <c r="DR111" s="19"/>
      <c r="DS111" s="7" t="str">
        <f t="shared" si="51"/>
        <v/>
      </c>
      <c r="DT111" s="70" t="s">
        <v>28</v>
      </c>
      <c r="DU111" s="70" t="s">
        <v>91</v>
      </c>
      <c r="DV111" s="70" t="s">
        <v>299</v>
      </c>
      <c r="DW111" s="70" t="s">
        <v>28</v>
      </c>
      <c r="DX111" s="70" t="s">
        <v>99</v>
      </c>
      <c r="DY111" s="71">
        <v>45077</v>
      </c>
      <c r="DZ111" s="70"/>
      <c r="EA111" s="70"/>
    </row>
    <row r="112" spans="1:131" x14ac:dyDescent="0.35">
      <c r="A112" s="16">
        <v>2022</v>
      </c>
      <c r="B112" s="16" t="s">
        <v>1</v>
      </c>
      <c r="C112" s="16" t="s">
        <v>7</v>
      </c>
      <c r="D112" s="16"/>
      <c r="E112" s="16" t="s">
        <v>4</v>
      </c>
      <c r="F112" s="16" t="s">
        <v>876</v>
      </c>
      <c r="G112" s="16"/>
      <c r="H112" s="16">
        <v>10208993</v>
      </c>
      <c r="I112" s="70" t="s">
        <v>344</v>
      </c>
      <c r="J112" s="70"/>
      <c r="K112" s="70" t="s">
        <v>157</v>
      </c>
      <c r="L112" s="16" t="s">
        <v>92</v>
      </c>
      <c r="M112" s="16" t="s">
        <v>13</v>
      </c>
      <c r="N112" s="70" t="s">
        <v>45</v>
      </c>
      <c r="O112" s="16" t="s">
        <v>16</v>
      </c>
      <c r="P112" s="16" t="s">
        <v>31</v>
      </c>
      <c r="Q112" s="16" t="s">
        <v>41</v>
      </c>
      <c r="R112" s="16" t="s">
        <v>27</v>
      </c>
      <c r="S112" s="16" t="s">
        <v>157</v>
      </c>
      <c r="T112" s="16" t="s">
        <v>95</v>
      </c>
      <c r="U112" s="71">
        <v>44307</v>
      </c>
      <c r="V112" s="70"/>
      <c r="W112" s="73">
        <v>136449.7384</v>
      </c>
      <c r="X112" s="73">
        <v>0</v>
      </c>
      <c r="Y112" s="70" t="s">
        <v>147</v>
      </c>
      <c r="Z112" s="16" t="s">
        <v>28</v>
      </c>
      <c r="AA112" s="70"/>
      <c r="AB112" s="70"/>
      <c r="AC112" s="70"/>
      <c r="AD112" s="72"/>
      <c r="AE112" s="16">
        <v>2021</v>
      </c>
      <c r="AF112" s="16"/>
      <c r="AG112" s="70" t="s">
        <v>765</v>
      </c>
      <c r="AH112" s="74"/>
      <c r="AI112" s="16" t="s">
        <v>28</v>
      </c>
      <c r="AJ112" s="70" t="s">
        <v>158</v>
      </c>
      <c r="AK112" s="72"/>
      <c r="AL112" s="28">
        <v>0</v>
      </c>
      <c r="AM112" s="32" t="s">
        <v>620</v>
      </c>
      <c r="AN112" s="26">
        <f t="shared" si="26"/>
        <v>0</v>
      </c>
      <c r="AO112" s="26">
        <f t="shared" si="27"/>
        <v>0</v>
      </c>
      <c r="AP112" s="9">
        <v>0</v>
      </c>
      <c r="AQ112" s="8" t="s">
        <v>620</v>
      </c>
      <c r="AR112" s="10">
        <f t="shared" si="28"/>
        <v>0</v>
      </c>
      <c r="AS112" s="10">
        <f t="shared" si="29"/>
        <v>0</v>
      </c>
      <c r="AT112" s="11">
        <v>0</v>
      </c>
      <c r="AU112" s="11">
        <v>0</v>
      </c>
      <c r="AV112" s="11">
        <v>0</v>
      </c>
      <c r="AW112" s="5" t="str">
        <f t="shared" si="30"/>
        <v/>
      </c>
      <c r="AX112" s="5" t="str">
        <f t="shared" si="31"/>
        <v/>
      </c>
      <c r="AY112" s="25">
        <f t="shared" si="32"/>
        <v>0</v>
      </c>
      <c r="AZ112" s="5"/>
      <c r="BA112" s="12">
        <v>0</v>
      </c>
      <c r="BB112" s="12">
        <f t="shared" si="33"/>
        <v>136.4497384</v>
      </c>
      <c r="BC112" s="6" t="str">
        <f t="shared" si="34"/>
        <v>check!</v>
      </c>
      <c r="BD112" s="12">
        <v>0</v>
      </c>
      <c r="BE112" s="12">
        <v>0</v>
      </c>
      <c r="BF112" s="6" t="str">
        <f t="shared" si="35"/>
        <v>no capex</v>
      </c>
      <c r="BG112" s="31"/>
      <c r="BH112" s="13">
        <v>0</v>
      </c>
      <c r="BI112" s="13">
        <v>0</v>
      </c>
      <c r="BJ112" s="13">
        <v>0</v>
      </c>
      <c r="BK112" s="14" t="str">
        <f t="shared" si="36"/>
        <v/>
      </c>
      <c r="BL112" s="15">
        <v>0</v>
      </c>
      <c r="BM112" s="15">
        <v>0</v>
      </c>
      <c r="BN112" s="15">
        <v>0</v>
      </c>
      <c r="BO112" s="17" t="str">
        <f t="shared" si="37"/>
        <v/>
      </c>
      <c r="BP112" s="13">
        <v>0</v>
      </c>
      <c r="BQ112" s="13">
        <v>0</v>
      </c>
      <c r="BR112" s="13">
        <v>0</v>
      </c>
      <c r="BS112" s="14" t="str">
        <f t="shared" si="38"/>
        <v/>
      </c>
      <c r="BT112" s="15">
        <v>0</v>
      </c>
      <c r="BU112" s="15">
        <v>0</v>
      </c>
      <c r="BV112" s="15">
        <v>0</v>
      </c>
      <c r="BW112" s="17" t="str">
        <f t="shared" si="39"/>
        <v/>
      </c>
      <c r="BX112" s="13">
        <v>0</v>
      </c>
      <c r="BY112" s="13">
        <v>0</v>
      </c>
      <c r="BZ112" s="13">
        <v>0</v>
      </c>
      <c r="CA112" s="14" t="str">
        <f t="shared" si="40"/>
        <v/>
      </c>
      <c r="CB112" s="15">
        <v>0</v>
      </c>
      <c r="CC112" s="15">
        <v>0</v>
      </c>
      <c r="CD112" s="15">
        <v>0</v>
      </c>
      <c r="CE112" s="17" t="str">
        <f t="shared" si="41"/>
        <v/>
      </c>
      <c r="CF112" s="13">
        <v>0</v>
      </c>
      <c r="CG112" s="13">
        <v>0</v>
      </c>
      <c r="CH112" s="13">
        <v>0</v>
      </c>
      <c r="CI112" s="14" t="str">
        <f t="shared" si="42"/>
        <v/>
      </c>
      <c r="CJ112" s="15">
        <v>0</v>
      </c>
      <c r="CK112" s="15">
        <v>0</v>
      </c>
      <c r="CL112" s="15">
        <v>0</v>
      </c>
      <c r="CM112" s="18" t="str">
        <f t="shared" si="43"/>
        <v/>
      </c>
      <c r="CN112" s="13">
        <v>0</v>
      </c>
      <c r="CO112" s="13">
        <v>0</v>
      </c>
      <c r="CP112" s="13">
        <v>0</v>
      </c>
      <c r="CQ112" s="18" t="str">
        <f t="shared" si="44"/>
        <v/>
      </c>
      <c r="CR112" s="15">
        <v>0</v>
      </c>
      <c r="CS112" s="15">
        <v>0</v>
      </c>
      <c r="CT112" s="15">
        <v>0</v>
      </c>
      <c r="CU112" s="18" t="str">
        <f t="shared" si="45"/>
        <v/>
      </c>
      <c r="CV112" s="13">
        <v>0</v>
      </c>
      <c r="CW112" s="13">
        <v>0</v>
      </c>
      <c r="CX112" s="13">
        <v>0</v>
      </c>
      <c r="CY112" s="14" t="str">
        <f t="shared" si="46"/>
        <v/>
      </c>
      <c r="CZ112" s="15">
        <v>0</v>
      </c>
      <c r="DA112" s="15">
        <v>0</v>
      </c>
      <c r="DB112" s="15">
        <v>0</v>
      </c>
      <c r="DC112" s="18" t="str">
        <f t="shared" si="47"/>
        <v/>
      </c>
      <c r="DD112" s="13">
        <v>0</v>
      </c>
      <c r="DE112" s="13">
        <v>0</v>
      </c>
      <c r="DF112" s="13">
        <v>0</v>
      </c>
      <c r="DG112" s="14" t="str">
        <f t="shared" si="48"/>
        <v/>
      </c>
      <c r="DH112" s="15">
        <v>0</v>
      </c>
      <c r="DI112" s="15">
        <v>0</v>
      </c>
      <c r="DJ112" s="15">
        <v>0</v>
      </c>
      <c r="DK112" s="18" t="str">
        <f t="shared" si="49"/>
        <v/>
      </c>
      <c r="DL112" s="13">
        <v>0</v>
      </c>
      <c r="DM112" s="13">
        <v>0</v>
      </c>
      <c r="DN112" s="13">
        <v>0</v>
      </c>
      <c r="DO112" s="18" t="str">
        <f t="shared" si="50"/>
        <v/>
      </c>
      <c r="DP112" s="19"/>
      <c r="DQ112" s="7" t="e">
        <f>IF(AND(BB112/BA112&gt;1.05, ((BB112-BA112)/VLOOKUP(E112,#REF!,2,0))&gt;10),"YES","")</f>
        <v>#DIV/0!</v>
      </c>
      <c r="DR112" s="19"/>
      <c r="DS112" s="7" t="str">
        <f t="shared" si="51"/>
        <v/>
      </c>
      <c r="DT112" s="70"/>
      <c r="DU112" s="70"/>
      <c r="DV112" s="70"/>
      <c r="DW112" s="70"/>
      <c r="DX112" s="70"/>
      <c r="DY112" s="71"/>
      <c r="DZ112" s="70"/>
      <c r="EA112" s="70"/>
    </row>
    <row r="113" spans="1:131" x14ac:dyDescent="0.35">
      <c r="A113" s="16">
        <v>2022</v>
      </c>
      <c r="B113" s="16" t="s">
        <v>2</v>
      </c>
      <c r="C113" s="16" t="s">
        <v>7</v>
      </c>
      <c r="D113" s="16"/>
      <c r="E113" s="16" t="s">
        <v>4</v>
      </c>
      <c r="F113" s="16" t="s">
        <v>876</v>
      </c>
      <c r="G113" s="16"/>
      <c r="H113" s="16">
        <v>10208998</v>
      </c>
      <c r="I113" s="70" t="s">
        <v>163</v>
      </c>
      <c r="J113" s="70"/>
      <c r="K113" s="70" t="s">
        <v>157</v>
      </c>
      <c r="L113" s="16" t="s">
        <v>92</v>
      </c>
      <c r="M113" s="16" t="s">
        <v>13</v>
      </c>
      <c r="N113" s="70" t="s">
        <v>45</v>
      </c>
      <c r="O113" s="16" t="s">
        <v>16</v>
      </c>
      <c r="P113" s="16" t="s">
        <v>31</v>
      </c>
      <c r="Q113" s="16" t="s">
        <v>41</v>
      </c>
      <c r="R113" s="16" t="s">
        <v>27</v>
      </c>
      <c r="S113" s="16" t="s">
        <v>157</v>
      </c>
      <c r="T113" s="16" t="s">
        <v>95</v>
      </c>
      <c r="U113" s="71">
        <v>43995</v>
      </c>
      <c r="V113" s="70"/>
      <c r="W113" s="73">
        <v>141918.61000000002</v>
      </c>
      <c r="X113" s="73">
        <v>0</v>
      </c>
      <c r="Y113" s="70" t="s">
        <v>147</v>
      </c>
      <c r="Z113" s="16" t="s">
        <v>27</v>
      </c>
      <c r="AA113" s="70" t="s">
        <v>27</v>
      </c>
      <c r="AB113" s="70"/>
      <c r="AC113" s="70"/>
      <c r="AD113" s="72"/>
      <c r="AE113" s="16">
        <v>2020</v>
      </c>
      <c r="AF113" s="16"/>
      <c r="AG113" s="70" t="s">
        <v>764</v>
      </c>
      <c r="AH113" s="74"/>
      <c r="AI113" s="16" t="s">
        <v>28</v>
      </c>
      <c r="AJ113" s="70" t="s">
        <v>158</v>
      </c>
      <c r="AK113" s="72"/>
      <c r="AL113" s="28">
        <v>0</v>
      </c>
      <c r="AM113" s="32" t="s">
        <v>620</v>
      </c>
      <c r="AN113" s="26">
        <f t="shared" si="26"/>
        <v>0</v>
      </c>
      <c r="AO113" s="26">
        <f t="shared" si="27"/>
        <v>0</v>
      </c>
      <c r="AP113" s="9">
        <v>0</v>
      </c>
      <c r="AQ113" s="8" t="s">
        <v>620</v>
      </c>
      <c r="AR113" s="10">
        <f t="shared" si="28"/>
        <v>0</v>
      </c>
      <c r="AS113" s="10">
        <f t="shared" si="29"/>
        <v>0</v>
      </c>
      <c r="AT113" s="11">
        <v>0</v>
      </c>
      <c r="AU113" s="11">
        <v>0</v>
      </c>
      <c r="AV113" s="11">
        <v>0</v>
      </c>
      <c r="AW113" s="5" t="str">
        <f t="shared" si="30"/>
        <v/>
      </c>
      <c r="AX113" s="5" t="str">
        <f t="shared" si="31"/>
        <v/>
      </c>
      <c r="AY113" s="25">
        <f t="shared" si="32"/>
        <v>0</v>
      </c>
      <c r="AZ113" s="5">
        <v>0.76378871059497522</v>
      </c>
      <c r="BA113" s="12">
        <v>0</v>
      </c>
      <c r="BB113" s="12">
        <f t="shared" si="33"/>
        <v>141.91861</v>
      </c>
      <c r="BC113" s="6" t="str">
        <f t="shared" si="34"/>
        <v>check!</v>
      </c>
      <c r="BD113" s="12">
        <v>0</v>
      </c>
      <c r="BE113" s="12">
        <v>0</v>
      </c>
      <c r="BF113" s="6" t="str">
        <f t="shared" si="35"/>
        <v>no capex</v>
      </c>
      <c r="BG113" s="31"/>
      <c r="BH113" s="13">
        <v>0</v>
      </c>
      <c r="BI113" s="13">
        <v>0</v>
      </c>
      <c r="BJ113" s="13">
        <v>0</v>
      </c>
      <c r="BK113" s="14" t="str">
        <f t="shared" si="36"/>
        <v/>
      </c>
      <c r="BL113" s="15">
        <v>0</v>
      </c>
      <c r="BM113" s="15">
        <v>0</v>
      </c>
      <c r="BN113" s="15">
        <v>0</v>
      </c>
      <c r="BO113" s="17" t="str">
        <f t="shared" si="37"/>
        <v/>
      </c>
      <c r="BP113" s="13">
        <v>0</v>
      </c>
      <c r="BQ113" s="13">
        <v>0</v>
      </c>
      <c r="BR113" s="13">
        <v>0</v>
      </c>
      <c r="BS113" s="14" t="str">
        <f t="shared" si="38"/>
        <v/>
      </c>
      <c r="BT113" s="15">
        <v>0</v>
      </c>
      <c r="BU113" s="15">
        <v>0</v>
      </c>
      <c r="BV113" s="15">
        <v>0</v>
      </c>
      <c r="BW113" s="17" t="str">
        <f t="shared" si="39"/>
        <v/>
      </c>
      <c r="BX113" s="13">
        <v>0</v>
      </c>
      <c r="BY113" s="13">
        <v>0</v>
      </c>
      <c r="BZ113" s="13">
        <v>0</v>
      </c>
      <c r="CA113" s="14" t="str">
        <f t="shared" si="40"/>
        <v/>
      </c>
      <c r="CB113" s="15">
        <v>0</v>
      </c>
      <c r="CC113" s="15">
        <v>0</v>
      </c>
      <c r="CD113" s="15">
        <v>0</v>
      </c>
      <c r="CE113" s="17" t="str">
        <f t="shared" si="41"/>
        <v/>
      </c>
      <c r="CF113" s="13">
        <v>0</v>
      </c>
      <c r="CG113" s="13">
        <v>0</v>
      </c>
      <c r="CH113" s="13">
        <v>0</v>
      </c>
      <c r="CI113" s="14" t="str">
        <f t="shared" si="42"/>
        <v/>
      </c>
      <c r="CJ113" s="15">
        <v>0</v>
      </c>
      <c r="CK113" s="15">
        <v>0</v>
      </c>
      <c r="CL113" s="15">
        <v>0</v>
      </c>
      <c r="CM113" s="18" t="str">
        <f t="shared" si="43"/>
        <v/>
      </c>
      <c r="CN113" s="13">
        <v>0</v>
      </c>
      <c r="CO113" s="13">
        <v>0</v>
      </c>
      <c r="CP113" s="13">
        <v>0</v>
      </c>
      <c r="CQ113" s="18" t="str">
        <f t="shared" si="44"/>
        <v/>
      </c>
      <c r="CR113" s="15">
        <v>0</v>
      </c>
      <c r="CS113" s="15">
        <v>0</v>
      </c>
      <c r="CT113" s="15">
        <v>0</v>
      </c>
      <c r="CU113" s="18" t="str">
        <f t="shared" si="45"/>
        <v/>
      </c>
      <c r="CV113" s="13">
        <v>0</v>
      </c>
      <c r="CW113" s="13">
        <v>0</v>
      </c>
      <c r="CX113" s="13">
        <v>0</v>
      </c>
      <c r="CY113" s="14" t="str">
        <f t="shared" si="46"/>
        <v/>
      </c>
      <c r="CZ113" s="15">
        <v>0</v>
      </c>
      <c r="DA113" s="15">
        <v>0</v>
      </c>
      <c r="DB113" s="15">
        <v>0</v>
      </c>
      <c r="DC113" s="18" t="str">
        <f t="shared" si="47"/>
        <v/>
      </c>
      <c r="DD113" s="13">
        <v>0</v>
      </c>
      <c r="DE113" s="13">
        <v>0</v>
      </c>
      <c r="DF113" s="13">
        <v>0</v>
      </c>
      <c r="DG113" s="14" t="str">
        <f t="shared" si="48"/>
        <v/>
      </c>
      <c r="DH113" s="15">
        <v>0</v>
      </c>
      <c r="DI113" s="15">
        <v>0</v>
      </c>
      <c r="DJ113" s="15">
        <v>0</v>
      </c>
      <c r="DK113" s="18" t="str">
        <f t="shared" si="49"/>
        <v/>
      </c>
      <c r="DL113" s="13">
        <v>0</v>
      </c>
      <c r="DM113" s="13">
        <v>0</v>
      </c>
      <c r="DN113" s="13">
        <v>0</v>
      </c>
      <c r="DO113" s="18" t="str">
        <f t="shared" si="50"/>
        <v/>
      </c>
      <c r="DP113" s="19"/>
      <c r="DQ113" s="7"/>
      <c r="DR113" s="19"/>
      <c r="DS113" s="7" t="str">
        <f t="shared" si="51"/>
        <v/>
      </c>
      <c r="DT113" s="70"/>
      <c r="DU113" s="70"/>
      <c r="DV113" s="70"/>
      <c r="DW113" s="70"/>
      <c r="DX113" s="70"/>
      <c r="DY113" s="71"/>
      <c r="DZ113" s="70"/>
      <c r="EA113" s="70"/>
    </row>
    <row r="114" spans="1:131" x14ac:dyDescent="0.35">
      <c r="A114" s="16">
        <v>2022</v>
      </c>
      <c r="B114" s="16" t="s">
        <v>1</v>
      </c>
      <c r="C114" s="16" t="s">
        <v>7</v>
      </c>
      <c r="D114" s="16"/>
      <c r="E114" s="16" t="s">
        <v>4</v>
      </c>
      <c r="F114" s="16" t="s">
        <v>876</v>
      </c>
      <c r="G114" s="16"/>
      <c r="H114" s="16">
        <v>10209003</v>
      </c>
      <c r="I114" s="70" t="s">
        <v>386</v>
      </c>
      <c r="J114" s="70"/>
      <c r="K114" s="70" t="s">
        <v>196</v>
      </c>
      <c r="L114" s="16" t="s">
        <v>92</v>
      </c>
      <c r="M114" s="16" t="s">
        <v>17</v>
      </c>
      <c r="N114" s="70" t="s">
        <v>18</v>
      </c>
      <c r="O114" s="16" t="s">
        <v>16</v>
      </c>
      <c r="P114" s="16" t="s">
        <v>25</v>
      </c>
      <c r="Q114" s="16" t="s">
        <v>101</v>
      </c>
      <c r="R114" s="16" t="s">
        <v>27</v>
      </c>
      <c r="S114" s="16" t="s">
        <v>196</v>
      </c>
      <c r="T114" s="16" t="s">
        <v>95</v>
      </c>
      <c r="U114" s="71">
        <v>44108</v>
      </c>
      <c r="V114" s="70"/>
      <c r="W114" s="73">
        <v>124883.3808</v>
      </c>
      <c r="X114" s="73">
        <v>0</v>
      </c>
      <c r="Y114" s="70" t="s">
        <v>147</v>
      </c>
      <c r="Z114" s="16" t="s">
        <v>28</v>
      </c>
      <c r="AA114" s="70"/>
      <c r="AB114" s="70"/>
      <c r="AC114" s="70"/>
      <c r="AD114" s="72"/>
      <c r="AE114" s="16">
        <v>2020</v>
      </c>
      <c r="AF114" s="16"/>
      <c r="AG114" s="70" t="s">
        <v>763</v>
      </c>
      <c r="AH114" s="74"/>
      <c r="AI114" s="16" t="s">
        <v>28</v>
      </c>
      <c r="AJ114" s="70" t="s">
        <v>182</v>
      </c>
      <c r="AK114" s="72"/>
      <c r="AL114" s="28">
        <v>0</v>
      </c>
      <c r="AM114" s="32" t="s">
        <v>620</v>
      </c>
      <c r="AN114" s="26">
        <f t="shared" si="26"/>
        <v>0</v>
      </c>
      <c r="AO114" s="26">
        <f t="shared" si="27"/>
        <v>0</v>
      </c>
      <c r="AP114" s="9">
        <v>0</v>
      </c>
      <c r="AQ114" s="8" t="s">
        <v>620</v>
      </c>
      <c r="AR114" s="10">
        <f t="shared" si="28"/>
        <v>0</v>
      </c>
      <c r="AS114" s="10">
        <f t="shared" si="29"/>
        <v>0</v>
      </c>
      <c r="AT114" s="11">
        <v>0</v>
      </c>
      <c r="AU114" s="11">
        <v>0</v>
      </c>
      <c r="AV114" s="11">
        <v>0</v>
      </c>
      <c r="AW114" s="5" t="str">
        <f t="shared" si="30"/>
        <v/>
      </c>
      <c r="AX114" s="5" t="str">
        <f t="shared" si="31"/>
        <v/>
      </c>
      <c r="AY114" s="25">
        <f t="shared" si="32"/>
        <v>0</v>
      </c>
      <c r="AZ114" s="5"/>
      <c r="BA114" s="12">
        <v>0</v>
      </c>
      <c r="BB114" s="12">
        <f t="shared" si="33"/>
        <v>124.8833808</v>
      </c>
      <c r="BC114" s="6" t="str">
        <f t="shared" si="34"/>
        <v>check!</v>
      </c>
      <c r="BD114" s="12">
        <v>0</v>
      </c>
      <c r="BE114" s="12">
        <v>0</v>
      </c>
      <c r="BF114" s="6" t="str">
        <f t="shared" si="35"/>
        <v>no capex</v>
      </c>
      <c r="BG114" s="31"/>
      <c r="BH114" s="13">
        <v>0</v>
      </c>
      <c r="BI114" s="13">
        <v>0</v>
      </c>
      <c r="BJ114" s="13">
        <v>0</v>
      </c>
      <c r="BK114" s="14" t="str">
        <f t="shared" si="36"/>
        <v/>
      </c>
      <c r="BL114" s="15">
        <v>0</v>
      </c>
      <c r="BM114" s="15">
        <v>0</v>
      </c>
      <c r="BN114" s="15">
        <v>0</v>
      </c>
      <c r="BO114" s="17" t="str">
        <f t="shared" si="37"/>
        <v/>
      </c>
      <c r="BP114" s="13">
        <v>0</v>
      </c>
      <c r="BQ114" s="13">
        <v>0</v>
      </c>
      <c r="BR114" s="13">
        <v>0</v>
      </c>
      <c r="BS114" s="14" t="str">
        <f t="shared" si="38"/>
        <v/>
      </c>
      <c r="BT114" s="15">
        <v>0</v>
      </c>
      <c r="BU114" s="15">
        <v>0</v>
      </c>
      <c r="BV114" s="15">
        <v>0</v>
      </c>
      <c r="BW114" s="17" t="str">
        <f t="shared" si="39"/>
        <v/>
      </c>
      <c r="BX114" s="13">
        <v>0</v>
      </c>
      <c r="BY114" s="13">
        <v>0</v>
      </c>
      <c r="BZ114" s="13">
        <v>0</v>
      </c>
      <c r="CA114" s="14" t="str">
        <f t="shared" si="40"/>
        <v/>
      </c>
      <c r="CB114" s="15">
        <v>0</v>
      </c>
      <c r="CC114" s="15">
        <v>0</v>
      </c>
      <c r="CD114" s="15">
        <v>0</v>
      </c>
      <c r="CE114" s="17" t="str">
        <f t="shared" si="41"/>
        <v/>
      </c>
      <c r="CF114" s="13">
        <v>0</v>
      </c>
      <c r="CG114" s="13">
        <v>0</v>
      </c>
      <c r="CH114" s="13">
        <v>0</v>
      </c>
      <c r="CI114" s="14" t="str">
        <f t="shared" si="42"/>
        <v/>
      </c>
      <c r="CJ114" s="15">
        <v>0</v>
      </c>
      <c r="CK114" s="15">
        <v>0</v>
      </c>
      <c r="CL114" s="15">
        <v>0</v>
      </c>
      <c r="CM114" s="18" t="str">
        <f t="shared" si="43"/>
        <v/>
      </c>
      <c r="CN114" s="13">
        <v>0</v>
      </c>
      <c r="CO114" s="13">
        <v>0</v>
      </c>
      <c r="CP114" s="13">
        <v>0</v>
      </c>
      <c r="CQ114" s="18" t="str">
        <f t="shared" si="44"/>
        <v/>
      </c>
      <c r="CR114" s="15">
        <v>0</v>
      </c>
      <c r="CS114" s="15">
        <v>0</v>
      </c>
      <c r="CT114" s="15">
        <v>0</v>
      </c>
      <c r="CU114" s="18" t="str">
        <f t="shared" si="45"/>
        <v/>
      </c>
      <c r="CV114" s="13">
        <v>0</v>
      </c>
      <c r="CW114" s="13">
        <v>0</v>
      </c>
      <c r="CX114" s="13">
        <v>0</v>
      </c>
      <c r="CY114" s="14" t="str">
        <f t="shared" si="46"/>
        <v/>
      </c>
      <c r="CZ114" s="15">
        <v>0</v>
      </c>
      <c r="DA114" s="15">
        <v>0</v>
      </c>
      <c r="DB114" s="15">
        <v>0</v>
      </c>
      <c r="DC114" s="18" t="str">
        <f t="shared" si="47"/>
        <v/>
      </c>
      <c r="DD114" s="13">
        <v>0</v>
      </c>
      <c r="DE114" s="13">
        <v>0</v>
      </c>
      <c r="DF114" s="13">
        <v>0</v>
      </c>
      <c r="DG114" s="14" t="str">
        <f t="shared" si="48"/>
        <v/>
      </c>
      <c r="DH114" s="15">
        <v>0</v>
      </c>
      <c r="DI114" s="15">
        <v>0</v>
      </c>
      <c r="DJ114" s="15">
        <v>0</v>
      </c>
      <c r="DK114" s="18" t="str">
        <f t="shared" si="49"/>
        <v/>
      </c>
      <c r="DL114" s="13">
        <v>0</v>
      </c>
      <c r="DM114" s="13">
        <v>0</v>
      </c>
      <c r="DN114" s="13">
        <v>0</v>
      </c>
      <c r="DO114" s="18" t="str">
        <f t="shared" si="50"/>
        <v/>
      </c>
      <c r="DP114" s="19"/>
      <c r="DQ114" s="7" t="e">
        <f>IF(AND(BB114/BA114&gt;1.05, ((BB114-BA114)/VLOOKUP(E114,#REF!,2,0))&gt;10),"YES","")</f>
        <v>#DIV/0!</v>
      </c>
      <c r="DR114" s="19"/>
      <c r="DS114" s="7" t="str">
        <f t="shared" si="51"/>
        <v/>
      </c>
      <c r="DT114" s="70"/>
      <c r="DU114" s="70"/>
      <c r="DV114" s="70"/>
      <c r="DW114" s="70"/>
      <c r="DX114" s="70"/>
      <c r="DY114" s="71"/>
      <c r="DZ114" s="70"/>
      <c r="EA114" s="70"/>
    </row>
    <row r="115" spans="1:131" x14ac:dyDescent="0.35">
      <c r="A115" s="16">
        <v>2022</v>
      </c>
      <c r="B115" s="16" t="s">
        <v>1</v>
      </c>
      <c r="C115" s="16" t="s">
        <v>7</v>
      </c>
      <c r="D115" s="16"/>
      <c r="E115" s="16" t="s">
        <v>4</v>
      </c>
      <c r="F115" s="16" t="s">
        <v>876</v>
      </c>
      <c r="G115" s="16"/>
      <c r="H115" s="16">
        <v>10209018</v>
      </c>
      <c r="I115" s="70" t="s">
        <v>302</v>
      </c>
      <c r="J115" s="70"/>
      <c r="K115" s="70" t="s">
        <v>150</v>
      </c>
      <c r="L115" s="16" t="s">
        <v>92</v>
      </c>
      <c r="M115" s="16" t="s">
        <v>13</v>
      </c>
      <c r="N115" s="70" t="s">
        <v>45</v>
      </c>
      <c r="O115" s="16" t="s">
        <v>16</v>
      </c>
      <c r="P115" s="16" t="s">
        <v>31</v>
      </c>
      <c r="Q115" s="16" t="s">
        <v>41</v>
      </c>
      <c r="R115" s="16" t="s">
        <v>27</v>
      </c>
      <c r="S115" s="16" t="s">
        <v>150</v>
      </c>
      <c r="T115" s="16" t="s">
        <v>95</v>
      </c>
      <c r="U115" s="71">
        <v>44061</v>
      </c>
      <c r="V115" s="70"/>
      <c r="W115" s="73">
        <v>141441.3633</v>
      </c>
      <c r="X115" s="73">
        <v>0</v>
      </c>
      <c r="Y115" s="70" t="s">
        <v>147</v>
      </c>
      <c r="Z115" s="16" t="s">
        <v>28</v>
      </c>
      <c r="AA115" s="70"/>
      <c r="AB115" s="70"/>
      <c r="AC115" s="70"/>
      <c r="AD115" s="72"/>
      <c r="AE115" s="16">
        <v>2020</v>
      </c>
      <c r="AF115" s="16"/>
      <c r="AG115" s="70" t="s">
        <v>762</v>
      </c>
      <c r="AH115" s="74"/>
      <c r="AI115" s="16" t="s">
        <v>28</v>
      </c>
      <c r="AJ115" s="70" t="s">
        <v>151</v>
      </c>
      <c r="AK115" s="72"/>
      <c r="AL115" s="28">
        <v>0</v>
      </c>
      <c r="AM115" s="32" t="s">
        <v>620</v>
      </c>
      <c r="AN115" s="26">
        <f t="shared" si="26"/>
        <v>0</v>
      </c>
      <c r="AO115" s="26">
        <f t="shared" si="27"/>
        <v>0</v>
      </c>
      <c r="AP115" s="9">
        <v>0</v>
      </c>
      <c r="AQ115" s="8" t="s">
        <v>620</v>
      </c>
      <c r="AR115" s="10">
        <f t="shared" si="28"/>
        <v>0</v>
      </c>
      <c r="AS115" s="10">
        <f t="shared" si="29"/>
        <v>0</v>
      </c>
      <c r="AT115" s="11">
        <v>0</v>
      </c>
      <c r="AU115" s="11">
        <v>0</v>
      </c>
      <c r="AV115" s="11">
        <v>0</v>
      </c>
      <c r="AW115" s="5" t="str">
        <f t="shared" si="30"/>
        <v/>
      </c>
      <c r="AX115" s="5" t="str">
        <f t="shared" si="31"/>
        <v/>
      </c>
      <c r="AY115" s="25">
        <f t="shared" si="32"/>
        <v>0</v>
      </c>
      <c r="AZ115" s="5"/>
      <c r="BA115" s="12">
        <v>0</v>
      </c>
      <c r="BB115" s="12">
        <f t="shared" si="33"/>
        <v>141.44136330000001</v>
      </c>
      <c r="BC115" s="6" t="str">
        <f t="shared" si="34"/>
        <v>check!</v>
      </c>
      <c r="BD115" s="12">
        <v>0</v>
      </c>
      <c r="BE115" s="12">
        <v>0</v>
      </c>
      <c r="BF115" s="6" t="str">
        <f t="shared" si="35"/>
        <v>no capex</v>
      </c>
      <c r="BG115" s="31"/>
      <c r="BH115" s="13">
        <v>0</v>
      </c>
      <c r="BI115" s="13">
        <v>0</v>
      </c>
      <c r="BJ115" s="13">
        <v>0</v>
      </c>
      <c r="BK115" s="14" t="str">
        <f t="shared" si="36"/>
        <v/>
      </c>
      <c r="BL115" s="15">
        <v>0</v>
      </c>
      <c r="BM115" s="15">
        <v>0</v>
      </c>
      <c r="BN115" s="15">
        <v>0</v>
      </c>
      <c r="BO115" s="17" t="str">
        <f t="shared" si="37"/>
        <v/>
      </c>
      <c r="BP115" s="13">
        <v>0</v>
      </c>
      <c r="BQ115" s="13">
        <v>0</v>
      </c>
      <c r="BR115" s="13">
        <v>0</v>
      </c>
      <c r="BS115" s="14" t="str">
        <f t="shared" si="38"/>
        <v/>
      </c>
      <c r="BT115" s="15">
        <v>0</v>
      </c>
      <c r="BU115" s="15">
        <v>0</v>
      </c>
      <c r="BV115" s="15">
        <v>0</v>
      </c>
      <c r="BW115" s="17" t="str">
        <f t="shared" si="39"/>
        <v/>
      </c>
      <c r="BX115" s="13">
        <v>0</v>
      </c>
      <c r="BY115" s="13">
        <v>0</v>
      </c>
      <c r="BZ115" s="13">
        <v>0</v>
      </c>
      <c r="CA115" s="14" t="str">
        <f t="shared" si="40"/>
        <v/>
      </c>
      <c r="CB115" s="15">
        <v>0</v>
      </c>
      <c r="CC115" s="15">
        <v>0</v>
      </c>
      <c r="CD115" s="15">
        <v>0</v>
      </c>
      <c r="CE115" s="17" t="str">
        <f t="shared" si="41"/>
        <v/>
      </c>
      <c r="CF115" s="13">
        <v>0</v>
      </c>
      <c r="CG115" s="13">
        <v>0</v>
      </c>
      <c r="CH115" s="13">
        <v>0</v>
      </c>
      <c r="CI115" s="14" t="str">
        <f t="shared" si="42"/>
        <v/>
      </c>
      <c r="CJ115" s="15">
        <v>0</v>
      </c>
      <c r="CK115" s="15">
        <v>0</v>
      </c>
      <c r="CL115" s="15">
        <v>0</v>
      </c>
      <c r="CM115" s="18" t="str">
        <f t="shared" si="43"/>
        <v/>
      </c>
      <c r="CN115" s="13">
        <v>0</v>
      </c>
      <c r="CO115" s="13">
        <v>0</v>
      </c>
      <c r="CP115" s="13">
        <v>0</v>
      </c>
      <c r="CQ115" s="18" t="str">
        <f t="shared" si="44"/>
        <v/>
      </c>
      <c r="CR115" s="15">
        <v>0</v>
      </c>
      <c r="CS115" s="15">
        <v>0</v>
      </c>
      <c r="CT115" s="15">
        <v>0</v>
      </c>
      <c r="CU115" s="18" t="str">
        <f t="shared" si="45"/>
        <v/>
      </c>
      <c r="CV115" s="13">
        <v>0</v>
      </c>
      <c r="CW115" s="13">
        <v>0</v>
      </c>
      <c r="CX115" s="13">
        <v>0</v>
      </c>
      <c r="CY115" s="14" t="str">
        <f t="shared" si="46"/>
        <v/>
      </c>
      <c r="CZ115" s="15">
        <v>0</v>
      </c>
      <c r="DA115" s="15">
        <v>0</v>
      </c>
      <c r="DB115" s="15">
        <v>0</v>
      </c>
      <c r="DC115" s="18" t="str">
        <f t="shared" si="47"/>
        <v/>
      </c>
      <c r="DD115" s="13">
        <v>0</v>
      </c>
      <c r="DE115" s="13">
        <v>0</v>
      </c>
      <c r="DF115" s="13">
        <v>0</v>
      </c>
      <c r="DG115" s="14" t="str">
        <f t="shared" si="48"/>
        <v/>
      </c>
      <c r="DH115" s="15">
        <v>0</v>
      </c>
      <c r="DI115" s="15">
        <v>0</v>
      </c>
      <c r="DJ115" s="15">
        <v>0</v>
      </c>
      <c r="DK115" s="18" t="str">
        <f t="shared" si="49"/>
        <v/>
      </c>
      <c r="DL115" s="13">
        <v>0</v>
      </c>
      <c r="DM115" s="13">
        <v>0</v>
      </c>
      <c r="DN115" s="13">
        <v>0</v>
      </c>
      <c r="DO115" s="18" t="str">
        <f t="shared" si="50"/>
        <v/>
      </c>
      <c r="DP115" s="19"/>
      <c r="DQ115" s="7" t="e">
        <f>IF(AND(BB115/BA115&gt;1.05, ((BB115-BA115)/VLOOKUP(E115,#REF!,2,0))&gt;10),"YES","")</f>
        <v>#DIV/0!</v>
      </c>
      <c r="DR115" s="19"/>
      <c r="DS115" s="7" t="str">
        <f t="shared" si="51"/>
        <v/>
      </c>
      <c r="DT115" s="70" t="s">
        <v>28</v>
      </c>
      <c r="DU115" s="70" t="s">
        <v>91</v>
      </c>
      <c r="DV115" s="70" t="s">
        <v>299</v>
      </c>
      <c r="DW115" s="70" t="s">
        <v>28</v>
      </c>
      <c r="DX115" s="70" t="s">
        <v>99</v>
      </c>
      <c r="DY115" s="71">
        <v>45077</v>
      </c>
      <c r="DZ115" s="70"/>
      <c r="EA115" s="70"/>
    </row>
    <row r="116" spans="1:131" x14ac:dyDescent="0.35">
      <c r="A116" s="16">
        <v>2022</v>
      </c>
      <c r="B116" s="16" t="s">
        <v>1</v>
      </c>
      <c r="C116" s="16" t="s">
        <v>7</v>
      </c>
      <c r="D116" s="16"/>
      <c r="E116" s="16" t="s">
        <v>4</v>
      </c>
      <c r="F116" s="16" t="s">
        <v>876</v>
      </c>
      <c r="G116" s="16"/>
      <c r="H116" s="16">
        <v>10209019</v>
      </c>
      <c r="I116" s="70" t="s">
        <v>345</v>
      </c>
      <c r="J116" s="70"/>
      <c r="K116" s="70" t="s">
        <v>346</v>
      </c>
      <c r="L116" s="16" t="s">
        <v>92</v>
      </c>
      <c r="M116" s="16" t="s">
        <v>13</v>
      </c>
      <c r="N116" s="70" t="s">
        <v>45</v>
      </c>
      <c r="O116" s="16" t="s">
        <v>16</v>
      </c>
      <c r="P116" s="16" t="s">
        <v>31</v>
      </c>
      <c r="Q116" s="16" t="s">
        <v>41</v>
      </c>
      <c r="R116" s="16" t="s">
        <v>27</v>
      </c>
      <c r="S116" s="16" t="s">
        <v>346</v>
      </c>
      <c r="T116" s="16" t="s">
        <v>95</v>
      </c>
      <c r="U116" s="71">
        <v>44040</v>
      </c>
      <c r="V116" s="70"/>
      <c r="W116" s="73">
        <v>277610.44070000004</v>
      </c>
      <c r="X116" s="73">
        <v>0</v>
      </c>
      <c r="Y116" s="70" t="s">
        <v>147</v>
      </c>
      <c r="Z116" s="16" t="s">
        <v>28</v>
      </c>
      <c r="AA116" s="70"/>
      <c r="AB116" s="70"/>
      <c r="AC116" s="70"/>
      <c r="AD116" s="72"/>
      <c r="AE116" s="16">
        <v>2020</v>
      </c>
      <c r="AF116" s="16"/>
      <c r="AG116" s="70" t="s">
        <v>761</v>
      </c>
      <c r="AH116" s="74"/>
      <c r="AI116" s="16" t="s">
        <v>28</v>
      </c>
      <c r="AJ116" s="70" t="s">
        <v>158</v>
      </c>
      <c r="AK116" s="72"/>
      <c r="AL116" s="28">
        <v>0</v>
      </c>
      <c r="AM116" s="32" t="s">
        <v>620</v>
      </c>
      <c r="AN116" s="26">
        <f t="shared" si="26"/>
        <v>0</v>
      </c>
      <c r="AO116" s="26">
        <f t="shared" si="27"/>
        <v>0</v>
      </c>
      <c r="AP116" s="9">
        <v>0</v>
      </c>
      <c r="AQ116" s="8" t="s">
        <v>620</v>
      </c>
      <c r="AR116" s="10">
        <f t="shared" si="28"/>
        <v>0</v>
      </c>
      <c r="AS116" s="10">
        <f t="shared" si="29"/>
        <v>0</v>
      </c>
      <c r="AT116" s="11">
        <v>0</v>
      </c>
      <c r="AU116" s="11">
        <v>0</v>
      </c>
      <c r="AV116" s="11">
        <v>0</v>
      </c>
      <c r="AW116" s="5" t="str">
        <f t="shared" si="30"/>
        <v/>
      </c>
      <c r="AX116" s="5" t="str">
        <f t="shared" si="31"/>
        <v/>
      </c>
      <c r="AY116" s="25">
        <f t="shared" si="32"/>
        <v>0</v>
      </c>
      <c r="AZ116" s="5"/>
      <c r="BA116" s="12">
        <v>0</v>
      </c>
      <c r="BB116" s="12">
        <f t="shared" si="33"/>
        <v>277.61044070000003</v>
      </c>
      <c r="BC116" s="6" t="str">
        <f t="shared" si="34"/>
        <v>check!</v>
      </c>
      <c r="BD116" s="12">
        <v>0</v>
      </c>
      <c r="BE116" s="12">
        <v>0</v>
      </c>
      <c r="BF116" s="6" t="str">
        <f t="shared" si="35"/>
        <v>no capex</v>
      </c>
      <c r="BG116" s="31"/>
      <c r="BH116" s="13">
        <v>0</v>
      </c>
      <c r="BI116" s="13">
        <v>0</v>
      </c>
      <c r="BJ116" s="13">
        <v>0</v>
      </c>
      <c r="BK116" s="14" t="str">
        <f t="shared" si="36"/>
        <v/>
      </c>
      <c r="BL116" s="15">
        <v>0</v>
      </c>
      <c r="BM116" s="15">
        <v>0</v>
      </c>
      <c r="BN116" s="15">
        <v>0</v>
      </c>
      <c r="BO116" s="17" t="str">
        <f t="shared" si="37"/>
        <v/>
      </c>
      <c r="BP116" s="13">
        <v>0</v>
      </c>
      <c r="BQ116" s="13">
        <v>0</v>
      </c>
      <c r="BR116" s="13">
        <v>0</v>
      </c>
      <c r="BS116" s="14" t="str">
        <f t="shared" si="38"/>
        <v/>
      </c>
      <c r="BT116" s="15">
        <v>0</v>
      </c>
      <c r="BU116" s="15">
        <v>0</v>
      </c>
      <c r="BV116" s="15">
        <v>0</v>
      </c>
      <c r="BW116" s="17" t="str">
        <f t="shared" si="39"/>
        <v/>
      </c>
      <c r="BX116" s="13">
        <v>0</v>
      </c>
      <c r="BY116" s="13">
        <v>0</v>
      </c>
      <c r="BZ116" s="13">
        <v>0</v>
      </c>
      <c r="CA116" s="14" t="str">
        <f t="shared" si="40"/>
        <v/>
      </c>
      <c r="CB116" s="15">
        <v>0</v>
      </c>
      <c r="CC116" s="15">
        <v>0</v>
      </c>
      <c r="CD116" s="15">
        <v>0</v>
      </c>
      <c r="CE116" s="17" t="str">
        <f t="shared" si="41"/>
        <v/>
      </c>
      <c r="CF116" s="13">
        <v>0</v>
      </c>
      <c r="CG116" s="13">
        <v>0</v>
      </c>
      <c r="CH116" s="13">
        <v>0</v>
      </c>
      <c r="CI116" s="14" t="str">
        <f t="shared" si="42"/>
        <v/>
      </c>
      <c r="CJ116" s="15">
        <v>0</v>
      </c>
      <c r="CK116" s="15">
        <v>0</v>
      </c>
      <c r="CL116" s="15">
        <v>0</v>
      </c>
      <c r="CM116" s="18" t="str">
        <f t="shared" si="43"/>
        <v/>
      </c>
      <c r="CN116" s="13">
        <v>0</v>
      </c>
      <c r="CO116" s="13">
        <v>0</v>
      </c>
      <c r="CP116" s="13">
        <v>0</v>
      </c>
      <c r="CQ116" s="18" t="str">
        <f t="shared" si="44"/>
        <v/>
      </c>
      <c r="CR116" s="15">
        <v>0</v>
      </c>
      <c r="CS116" s="15">
        <v>0</v>
      </c>
      <c r="CT116" s="15">
        <v>0</v>
      </c>
      <c r="CU116" s="18" t="str">
        <f t="shared" si="45"/>
        <v/>
      </c>
      <c r="CV116" s="13">
        <v>0</v>
      </c>
      <c r="CW116" s="13">
        <v>0</v>
      </c>
      <c r="CX116" s="13">
        <v>0</v>
      </c>
      <c r="CY116" s="14" t="str">
        <f t="shared" si="46"/>
        <v/>
      </c>
      <c r="CZ116" s="15">
        <v>0</v>
      </c>
      <c r="DA116" s="15">
        <v>0</v>
      </c>
      <c r="DB116" s="15">
        <v>0</v>
      </c>
      <c r="DC116" s="18" t="str">
        <f t="shared" si="47"/>
        <v/>
      </c>
      <c r="DD116" s="13">
        <v>0</v>
      </c>
      <c r="DE116" s="13">
        <v>0</v>
      </c>
      <c r="DF116" s="13">
        <v>0</v>
      </c>
      <c r="DG116" s="14" t="str">
        <f t="shared" si="48"/>
        <v/>
      </c>
      <c r="DH116" s="15">
        <v>0</v>
      </c>
      <c r="DI116" s="15">
        <v>0</v>
      </c>
      <c r="DJ116" s="15">
        <v>0</v>
      </c>
      <c r="DK116" s="18" t="str">
        <f t="shared" si="49"/>
        <v/>
      </c>
      <c r="DL116" s="13">
        <v>0</v>
      </c>
      <c r="DM116" s="13">
        <v>0</v>
      </c>
      <c r="DN116" s="13">
        <v>0</v>
      </c>
      <c r="DO116" s="18" t="str">
        <f t="shared" si="50"/>
        <v/>
      </c>
      <c r="DP116" s="19"/>
      <c r="DQ116" s="7" t="e">
        <f>IF(AND(BB116/BA116&gt;1.05, ((BB116-BA116)/VLOOKUP(E116,#REF!,2,0))&gt;10),"YES","")</f>
        <v>#DIV/0!</v>
      </c>
      <c r="DR116" s="19"/>
      <c r="DS116" s="7" t="str">
        <f t="shared" si="51"/>
        <v/>
      </c>
      <c r="DT116" s="70"/>
      <c r="DU116" s="70"/>
      <c r="DV116" s="70"/>
      <c r="DW116" s="70"/>
      <c r="DX116" s="70"/>
      <c r="DY116" s="71"/>
      <c r="DZ116" s="70"/>
      <c r="EA116" s="70"/>
    </row>
    <row r="117" spans="1:131" x14ac:dyDescent="0.35">
      <c r="A117" s="16">
        <v>2022</v>
      </c>
      <c r="B117" s="16" t="s">
        <v>1</v>
      </c>
      <c r="C117" s="16" t="s">
        <v>7</v>
      </c>
      <c r="D117" s="16"/>
      <c r="E117" s="16" t="s">
        <v>4</v>
      </c>
      <c r="F117" s="16" t="s">
        <v>876</v>
      </c>
      <c r="G117" s="16"/>
      <c r="H117" s="16">
        <v>10209020</v>
      </c>
      <c r="I117" s="70" t="s">
        <v>215</v>
      </c>
      <c r="J117" s="70"/>
      <c r="K117" s="70" t="s">
        <v>216</v>
      </c>
      <c r="L117" s="16" t="s">
        <v>89</v>
      </c>
      <c r="M117" s="16" t="s">
        <v>6</v>
      </c>
      <c r="N117" s="70" t="s">
        <v>21</v>
      </c>
      <c r="O117" s="16" t="s">
        <v>20</v>
      </c>
      <c r="P117" s="16" t="s">
        <v>32</v>
      </c>
      <c r="Q117" s="16"/>
      <c r="R117" s="16" t="s">
        <v>28</v>
      </c>
      <c r="S117" s="16" t="s">
        <v>36</v>
      </c>
      <c r="T117" s="16" t="s">
        <v>95</v>
      </c>
      <c r="U117" s="71">
        <v>44110</v>
      </c>
      <c r="V117" s="70"/>
      <c r="W117" s="73">
        <v>1927238.0648999996</v>
      </c>
      <c r="X117" s="73">
        <v>0</v>
      </c>
      <c r="Y117" s="70" t="s">
        <v>217</v>
      </c>
      <c r="Z117" s="16" t="s">
        <v>28</v>
      </c>
      <c r="AA117" s="70"/>
      <c r="AB117" s="70"/>
      <c r="AC117" s="70"/>
      <c r="AD117" s="72"/>
      <c r="AE117" s="16">
        <v>2020</v>
      </c>
      <c r="AF117" s="16"/>
      <c r="AG117" s="70" t="s">
        <v>760</v>
      </c>
      <c r="AH117" s="74"/>
      <c r="AI117" s="16" t="s">
        <v>27</v>
      </c>
      <c r="AJ117" s="70"/>
      <c r="AK117" s="72"/>
      <c r="AL117" s="28" t="s">
        <v>36</v>
      </c>
      <c r="AM117" s="32" t="s">
        <v>620</v>
      </c>
      <c r="AN117" s="26">
        <f t="shared" si="26"/>
        <v>0</v>
      </c>
      <c r="AO117" s="26">
        <f t="shared" si="27"/>
        <v>0</v>
      </c>
      <c r="AP117" s="9">
        <v>1.6063837880435203</v>
      </c>
      <c r="AQ117" s="8"/>
      <c r="AR117" s="10">
        <f t="shared" si="28"/>
        <v>6046.1362163463864</v>
      </c>
      <c r="AS117" s="10">
        <f t="shared" si="29"/>
        <v>3763.8179999999998</v>
      </c>
      <c r="AT117" s="11">
        <v>0</v>
      </c>
      <c r="AU117" s="11">
        <v>1007.3846580192475</v>
      </c>
      <c r="AV117" s="11">
        <v>179</v>
      </c>
      <c r="AW117" s="5">
        <f t="shared" si="30"/>
        <v>0.17768783609624911</v>
      </c>
      <c r="AX117" s="5" t="str">
        <f t="shared" si="31"/>
        <v>YES</v>
      </c>
      <c r="AY117" s="25">
        <f t="shared" si="32"/>
        <v>179</v>
      </c>
      <c r="AZ117" s="5"/>
      <c r="BA117" s="12">
        <v>3763.8179999999998</v>
      </c>
      <c r="BB117" s="12">
        <f t="shared" si="33"/>
        <v>1927.2380648999997</v>
      </c>
      <c r="BC117" s="6">
        <f t="shared" si="34"/>
        <v>0.51204337321836491</v>
      </c>
      <c r="BD117" s="12">
        <v>0</v>
      </c>
      <c r="BE117" s="12">
        <v>0</v>
      </c>
      <c r="BF117" s="6" t="str">
        <f t="shared" si="35"/>
        <v>no capex</v>
      </c>
      <c r="BG117" s="31"/>
      <c r="BH117" s="13">
        <v>0</v>
      </c>
      <c r="BI117" s="13">
        <v>4695.5248377384996</v>
      </c>
      <c r="BJ117" s="13">
        <v>606</v>
      </c>
      <c r="BK117" s="14">
        <f t="shared" si="36"/>
        <v>0.12905905536469639</v>
      </c>
      <c r="BL117" s="15">
        <v>0</v>
      </c>
      <c r="BM117" s="15">
        <v>700.70990259743996</v>
      </c>
      <c r="BN117" s="15">
        <v>465</v>
      </c>
      <c r="BO117" s="17">
        <f t="shared" si="37"/>
        <v>0.66361271372975583</v>
      </c>
      <c r="BP117" s="13">
        <v>0</v>
      </c>
      <c r="BQ117" s="13">
        <v>150.46647426902894</v>
      </c>
      <c r="BR117" s="13">
        <v>28</v>
      </c>
      <c r="BS117" s="14">
        <f t="shared" si="38"/>
        <v>0.18608796501695754</v>
      </c>
      <c r="BT117" s="15">
        <v>0</v>
      </c>
      <c r="BU117" s="15">
        <v>102.2893067045471</v>
      </c>
      <c r="BV117" s="15">
        <v>76</v>
      </c>
      <c r="BW117" s="17">
        <f t="shared" si="39"/>
        <v>0.74299066489441312</v>
      </c>
      <c r="BX117" s="13">
        <v>0</v>
      </c>
      <c r="BY117" s="13">
        <v>0</v>
      </c>
      <c r="BZ117" s="13">
        <v>0</v>
      </c>
      <c r="CA117" s="14" t="str">
        <f t="shared" si="40"/>
        <v/>
      </c>
      <c r="CB117" s="15">
        <v>0</v>
      </c>
      <c r="CC117" s="15">
        <v>150.46647426902894</v>
      </c>
      <c r="CD117" s="15">
        <v>28</v>
      </c>
      <c r="CE117" s="17">
        <f t="shared" si="41"/>
        <v>0.18608796501695754</v>
      </c>
      <c r="CF117" s="13">
        <v>0</v>
      </c>
      <c r="CG117" s="13">
        <v>997.74172402600311</v>
      </c>
      <c r="CH117" s="13">
        <v>117</v>
      </c>
      <c r="CI117" s="14">
        <f t="shared" si="42"/>
        <v>0.11726481631728448</v>
      </c>
      <c r="CJ117" s="15">
        <v>0</v>
      </c>
      <c r="CK117" s="15">
        <v>1135.1882164804636</v>
      </c>
      <c r="CL117" s="15">
        <v>1023</v>
      </c>
      <c r="CM117" s="18">
        <f t="shared" si="43"/>
        <v>0.90117214497848486</v>
      </c>
      <c r="CN117" s="13">
        <v>0</v>
      </c>
      <c r="CO117" s="13">
        <v>-280.88402649788958</v>
      </c>
      <c r="CP117" s="13">
        <v>-1749</v>
      </c>
      <c r="CQ117" s="18">
        <f t="shared" si="44"/>
        <v>0</v>
      </c>
      <c r="CR117" s="15">
        <v>0</v>
      </c>
      <c r="CS117" s="15">
        <v>22.696111300609203</v>
      </c>
      <c r="CT117" s="15">
        <v>24</v>
      </c>
      <c r="CU117" s="18">
        <f t="shared" si="45"/>
        <v>1.0574498724526347</v>
      </c>
      <c r="CV117" s="13">
        <v>0</v>
      </c>
      <c r="CW117" s="13">
        <v>1004.770664251603</v>
      </c>
      <c r="CX117" s="13">
        <v>1281</v>
      </c>
      <c r="CY117" s="14">
        <f t="shared" si="46"/>
        <v>1.2749177952504662</v>
      </c>
      <c r="CZ117" s="15">
        <v>0</v>
      </c>
      <c r="DA117" s="15">
        <v>-69.059254309887905</v>
      </c>
      <c r="DB117" s="15">
        <v>-55</v>
      </c>
      <c r="DC117" s="18">
        <f t="shared" si="47"/>
        <v>1.2035824807316939</v>
      </c>
      <c r="DD117" s="13">
        <v>0</v>
      </c>
      <c r="DE117" s="13">
        <v>0</v>
      </c>
      <c r="DF117" s="13">
        <v>0</v>
      </c>
      <c r="DG117" s="14" t="str">
        <f t="shared" si="48"/>
        <v/>
      </c>
      <c r="DH117" s="15">
        <v>0</v>
      </c>
      <c r="DI117" s="15">
        <v>71.673248077532463</v>
      </c>
      <c r="DJ117" s="15">
        <v>9</v>
      </c>
      <c r="DK117" s="18">
        <f t="shared" si="49"/>
        <v>0.12556986381117066</v>
      </c>
      <c r="DL117" s="13">
        <v>0</v>
      </c>
      <c r="DM117" s="13">
        <v>0</v>
      </c>
      <c r="DN117" s="13">
        <v>39</v>
      </c>
      <c r="DO117" s="18" t="str">
        <f t="shared" si="50"/>
        <v/>
      </c>
      <c r="DP117" s="19"/>
      <c r="DQ117" s="7" t="e">
        <f>IF(AND(BB117/BA117&gt;1.05, ((BB117-BA117)/VLOOKUP(E117,#REF!,2,0))&gt;10),"YES","")</f>
        <v>#REF!</v>
      </c>
      <c r="DR117" s="19"/>
      <c r="DS117" s="7" t="str">
        <f t="shared" si="51"/>
        <v>YES</v>
      </c>
      <c r="DT117" s="70" t="s">
        <v>28</v>
      </c>
      <c r="DU117" s="70" t="s">
        <v>91</v>
      </c>
      <c r="DV117" s="70" t="s">
        <v>117</v>
      </c>
      <c r="DW117" s="70" t="s">
        <v>28</v>
      </c>
      <c r="DX117" s="70" t="s">
        <v>99</v>
      </c>
      <c r="DY117" s="71">
        <v>45107</v>
      </c>
      <c r="DZ117" s="70"/>
      <c r="EA117" s="70"/>
    </row>
    <row r="118" spans="1:131" x14ac:dyDescent="0.35">
      <c r="A118" s="16">
        <v>2022</v>
      </c>
      <c r="B118" s="16" t="s">
        <v>1</v>
      </c>
      <c r="C118" s="16" t="s">
        <v>7</v>
      </c>
      <c r="D118" s="16"/>
      <c r="E118" s="16" t="s">
        <v>4</v>
      </c>
      <c r="F118" s="16" t="s">
        <v>876</v>
      </c>
      <c r="G118" s="16"/>
      <c r="H118" s="16">
        <v>10209041</v>
      </c>
      <c r="I118" s="70" t="s">
        <v>342</v>
      </c>
      <c r="J118" s="70"/>
      <c r="K118" s="70" t="s">
        <v>157</v>
      </c>
      <c r="L118" s="16" t="s">
        <v>92</v>
      </c>
      <c r="M118" s="16" t="s">
        <v>13</v>
      </c>
      <c r="N118" s="70" t="s">
        <v>45</v>
      </c>
      <c r="O118" s="16" t="s">
        <v>16</v>
      </c>
      <c r="P118" s="16" t="s">
        <v>31</v>
      </c>
      <c r="Q118" s="16" t="s">
        <v>41</v>
      </c>
      <c r="R118" s="16" t="s">
        <v>27</v>
      </c>
      <c r="S118" s="16" t="s">
        <v>157</v>
      </c>
      <c r="T118" s="16" t="s">
        <v>95</v>
      </c>
      <c r="U118" s="71">
        <v>44141</v>
      </c>
      <c r="V118" s="70"/>
      <c r="W118" s="73">
        <v>133456.7237</v>
      </c>
      <c r="X118" s="73">
        <v>0</v>
      </c>
      <c r="Y118" s="70" t="s">
        <v>147</v>
      </c>
      <c r="Z118" s="16" t="s">
        <v>28</v>
      </c>
      <c r="AA118" s="70"/>
      <c r="AB118" s="70"/>
      <c r="AC118" s="70"/>
      <c r="AD118" s="72"/>
      <c r="AE118" s="16">
        <v>2020</v>
      </c>
      <c r="AF118" s="16"/>
      <c r="AG118" s="70" t="s">
        <v>759</v>
      </c>
      <c r="AH118" s="74"/>
      <c r="AI118" s="16" t="s">
        <v>28</v>
      </c>
      <c r="AJ118" s="70" t="s">
        <v>158</v>
      </c>
      <c r="AK118" s="72"/>
      <c r="AL118" s="28">
        <v>0</v>
      </c>
      <c r="AM118" s="32" t="s">
        <v>620</v>
      </c>
      <c r="AN118" s="26">
        <f t="shared" si="26"/>
        <v>0</v>
      </c>
      <c r="AO118" s="26">
        <f t="shared" si="27"/>
        <v>0</v>
      </c>
      <c r="AP118" s="9">
        <v>0</v>
      </c>
      <c r="AQ118" s="8" t="s">
        <v>620</v>
      </c>
      <c r="AR118" s="10">
        <f t="shared" si="28"/>
        <v>0</v>
      </c>
      <c r="AS118" s="10">
        <f t="shared" si="29"/>
        <v>0</v>
      </c>
      <c r="AT118" s="11">
        <v>0</v>
      </c>
      <c r="AU118" s="11">
        <v>0</v>
      </c>
      <c r="AV118" s="11">
        <v>0</v>
      </c>
      <c r="AW118" s="5" t="str">
        <f t="shared" si="30"/>
        <v/>
      </c>
      <c r="AX118" s="5" t="str">
        <f t="shared" si="31"/>
        <v/>
      </c>
      <c r="AY118" s="25">
        <f t="shared" si="32"/>
        <v>0</v>
      </c>
      <c r="AZ118" s="5"/>
      <c r="BA118" s="12">
        <v>0</v>
      </c>
      <c r="BB118" s="12">
        <f t="shared" si="33"/>
        <v>133.4567237</v>
      </c>
      <c r="BC118" s="6" t="str">
        <f t="shared" si="34"/>
        <v>check!</v>
      </c>
      <c r="BD118" s="12">
        <v>0</v>
      </c>
      <c r="BE118" s="12">
        <v>0</v>
      </c>
      <c r="BF118" s="6" t="str">
        <f t="shared" si="35"/>
        <v>no capex</v>
      </c>
      <c r="BG118" s="31"/>
      <c r="BH118" s="13">
        <v>0</v>
      </c>
      <c r="BI118" s="13">
        <v>0</v>
      </c>
      <c r="BJ118" s="13">
        <v>0</v>
      </c>
      <c r="BK118" s="14" t="str">
        <f t="shared" si="36"/>
        <v/>
      </c>
      <c r="BL118" s="15">
        <v>0</v>
      </c>
      <c r="BM118" s="15">
        <v>0</v>
      </c>
      <c r="BN118" s="15">
        <v>0</v>
      </c>
      <c r="BO118" s="17" t="str">
        <f t="shared" si="37"/>
        <v/>
      </c>
      <c r="BP118" s="13">
        <v>0</v>
      </c>
      <c r="BQ118" s="13">
        <v>0</v>
      </c>
      <c r="BR118" s="13">
        <v>0</v>
      </c>
      <c r="BS118" s="14" t="str">
        <f t="shared" si="38"/>
        <v/>
      </c>
      <c r="BT118" s="15">
        <v>0</v>
      </c>
      <c r="BU118" s="15">
        <v>0</v>
      </c>
      <c r="BV118" s="15">
        <v>0</v>
      </c>
      <c r="BW118" s="17" t="str">
        <f t="shared" si="39"/>
        <v/>
      </c>
      <c r="BX118" s="13">
        <v>0</v>
      </c>
      <c r="BY118" s="13">
        <v>0</v>
      </c>
      <c r="BZ118" s="13">
        <v>0</v>
      </c>
      <c r="CA118" s="14" t="str">
        <f t="shared" si="40"/>
        <v/>
      </c>
      <c r="CB118" s="15">
        <v>0</v>
      </c>
      <c r="CC118" s="15">
        <v>0</v>
      </c>
      <c r="CD118" s="15">
        <v>0</v>
      </c>
      <c r="CE118" s="17" t="str">
        <f t="shared" si="41"/>
        <v/>
      </c>
      <c r="CF118" s="13">
        <v>0</v>
      </c>
      <c r="CG118" s="13">
        <v>0</v>
      </c>
      <c r="CH118" s="13">
        <v>0</v>
      </c>
      <c r="CI118" s="14" t="str">
        <f t="shared" si="42"/>
        <v/>
      </c>
      <c r="CJ118" s="15">
        <v>0</v>
      </c>
      <c r="CK118" s="15">
        <v>0</v>
      </c>
      <c r="CL118" s="15">
        <v>0</v>
      </c>
      <c r="CM118" s="18" t="str">
        <f t="shared" si="43"/>
        <v/>
      </c>
      <c r="CN118" s="13">
        <v>0</v>
      </c>
      <c r="CO118" s="13">
        <v>0</v>
      </c>
      <c r="CP118" s="13">
        <v>0</v>
      </c>
      <c r="CQ118" s="18" t="str">
        <f t="shared" si="44"/>
        <v/>
      </c>
      <c r="CR118" s="15">
        <v>0</v>
      </c>
      <c r="CS118" s="15">
        <v>0</v>
      </c>
      <c r="CT118" s="15">
        <v>0</v>
      </c>
      <c r="CU118" s="18" t="str">
        <f t="shared" si="45"/>
        <v/>
      </c>
      <c r="CV118" s="13">
        <v>0</v>
      </c>
      <c r="CW118" s="13">
        <v>0</v>
      </c>
      <c r="CX118" s="13">
        <v>0</v>
      </c>
      <c r="CY118" s="14" t="str">
        <f t="shared" si="46"/>
        <v/>
      </c>
      <c r="CZ118" s="15">
        <v>0</v>
      </c>
      <c r="DA118" s="15">
        <v>0</v>
      </c>
      <c r="DB118" s="15">
        <v>0</v>
      </c>
      <c r="DC118" s="18" t="str">
        <f t="shared" si="47"/>
        <v/>
      </c>
      <c r="DD118" s="13">
        <v>0</v>
      </c>
      <c r="DE118" s="13">
        <v>0</v>
      </c>
      <c r="DF118" s="13">
        <v>0</v>
      </c>
      <c r="DG118" s="14" t="str">
        <f t="shared" si="48"/>
        <v/>
      </c>
      <c r="DH118" s="15">
        <v>0</v>
      </c>
      <c r="DI118" s="15">
        <v>0</v>
      </c>
      <c r="DJ118" s="15">
        <v>0</v>
      </c>
      <c r="DK118" s="18" t="str">
        <f t="shared" si="49"/>
        <v/>
      </c>
      <c r="DL118" s="13">
        <v>0</v>
      </c>
      <c r="DM118" s="13">
        <v>0</v>
      </c>
      <c r="DN118" s="13">
        <v>0</v>
      </c>
      <c r="DO118" s="18" t="str">
        <f t="shared" si="50"/>
        <v/>
      </c>
      <c r="DP118" s="19"/>
      <c r="DQ118" s="7" t="e">
        <f>IF(AND(BB118/BA118&gt;1.05, ((BB118-BA118)/VLOOKUP(E118,#REF!,2,0))&gt;10),"YES","")</f>
        <v>#DIV/0!</v>
      </c>
      <c r="DR118" s="19"/>
      <c r="DS118" s="7" t="str">
        <f t="shared" si="51"/>
        <v/>
      </c>
      <c r="DT118" s="70"/>
      <c r="DU118" s="70"/>
      <c r="DV118" s="70"/>
      <c r="DW118" s="70"/>
      <c r="DX118" s="70"/>
      <c r="DY118" s="71"/>
      <c r="DZ118" s="70"/>
      <c r="EA118" s="70"/>
    </row>
    <row r="119" spans="1:131" x14ac:dyDescent="0.35">
      <c r="A119" s="16">
        <v>2022</v>
      </c>
      <c r="B119" s="16" t="s">
        <v>1</v>
      </c>
      <c r="C119" s="16" t="s">
        <v>7</v>
      </c>
      <c r="D119" s="16"/>
      <c r="E119" s="16" t="s">
        <v>4</v>
      </c>
      <c r="F119" s="16" t="s">
        <v>876</v>
      </c>
      <c r="G119" s="16"/>
      <c r="H119" s="16">
        <v>10209549</v>
      </c>
      <c r="I119" s="70" t="s">
        <v>335</v>
      </c>
      <c r="J119" s="70"/>
      <c r="K119" s="70" t="s">
        <v>150</v>
      </c>
      <c r="L119" s="16" t="s">
        <v>92</v>
      </c>
      <c r="M119" s="16" t="s">
        <v>13</v>
      </c>
      <c r="N119" s="70" t="s">
        <v>45</v>
      </c>
      <c r="O119" s="16" t="s">
        <v>16</v>
      </c>
      <c r="P119" s="16" t="s">
        <v>31</v>
      </c>
      <c r="Q119" s="16" t="s">
        <v>41</v>
      </c>
      <c r="R119" s="16" t="s">
        <v>27</v>
      </c>
      <c r="S119" s="16" t="s">
        <v>150</v>
      </c>
      <c r="T119" s="16" t="s">
        <v>95</v>
      </c>
      <c r="U119" s="71">
        <v>44325</v>
      </c>
      <c r="V119" s="70"/>
      <c r="W119" s="73">
        <v>228728.10060000001</v>
      </c>
      <c r="X119" s="73">
        <v>0</v>
      </c>
      <c r="Y119" s="70" t="s">
        <v>147</v>
      </c>
      <c r="Z119" s="16" t="s">
        <v>28</v>
      </c>
      <c r="AA119" s="70"/>
      <c r="AB119" s="70"/>
      <c r="AC119" s="70"/>
      <c r="AD119" s="72"/>
      <c r="AE119" s="16">
        <v>2021</v>
      </c>
      <c r="AF119" s="16"/>
      <c r="AG119" s="70" t="s">
        <v>758</v>
      </c>
      <c r="AH119" s="74"/>
      <c r="AI119" s="16" t="s">
        <v>28</v>
      </c>
      <c r="AJ119" s="70" t="s">
        <v>151</v>
      </c>
      <c r="AK119" s="72"/>
      <c r="AL119" s="28">
        <v>0</v>
      </c>
      <c r="AM119" s="32" t="s">
        <v>620</v>
      </c>
      <c r="AN119" s="26">
        <f t="shared" si="26"/>
        <v>0</v>
      </c>
      <c r="AO119" s="26">
        <f t="shared" si="27"/>
        <v>0</v>
      </c>
      <c r="AP119" s="9">
        <v>0</v>
      </c>
      <c r="AQ119" s="8" t="s">
        <v>620</v>
      </c>
      <c r="AR119" s="10">
        <f t="shared" si="28"/>
        <v>0</v>
      </c>
      <c r="AS119" s="10">
        <f t="shared" si="29"/>
        <v>0</v>
      </c>
      <c r="AT119" s="11">
        <v>0</v>
      </c>
      <c r="AU119" s="11">
        <v>0</v>
      </c>
      <c r="AV119" s="11">
        <v>0</v>
      </c>
      <c r="AW119" s="5" t="str">
        <f t="shared" si="30"/>
        <v/>
      </c>
      <c r="AX119" s="5" t="str">
        <f t="shared" si="31"/>
        <v/>
      </c>
      <c r="AY119" s="25">
        <f t="shared" si="32"/>
        <v>0</v>
      </c>
      <c r="AZ119" s="5"/>
      <c r="BA119" s="12">
        <v>0</v>
      </c>
      <c r="BB119" s="12">
        <f t="shared" si="33"/>
        <v>228.7281006</v>
      </c>
      <c r="BC119" s="6" t="str">
        <f t="shared" si="34"/>
        <v>check!</v>
      </c>
      <c r="BD119" s="12">
        <v>0</v>
      </c>
      <c r="BE119" s="12">
        <v>0</v>
      </c>
      <c r="BF119" s="6" t="str">
        <f t="shared" si="35"/>
        <v>no capex</v>
      </c>
      <c r="BG119" s="31"/>
      <c r="BH119" s="13">
        <v>0</v>
      </c>
      <c r="BI119" s="13">
        <v>0</v>
      </c>
      <c r="BJ119" s="13">
        <v>0</v>
      </c>
      <c r="BK119" s="14" t="str">
        <f t="shared" si="36"/>
        <v/>
      </c>
      <c r="BL119" s="15">
        <v>0</v>
      </c>
      <c r="BM119" s="15">
        <v>0</v>
      </c>
      <c r="BN119" s="15">
        <v>0</v>
      </c>
      <c r="BO119" s="17" t="str">
        <f t="shared" si="37"/>
        <v/>
      </c>
      <c r="BP119" s="13">
        <v>0</v>
      </c>
      <c r="BQ119" s="13">
        <v>0</v>
      </c>
      <c r="BR119" s="13">
        <v>0</v>
      </c>
      <c r="BS119" s="14" t="str">
        <f t="shared" si="38"/>
        <v/>
      </c>
      <c r="BT119" s="15">
        <v>0</v>
      </c>
      <c r="BU119" s="15">
        <v>0</v>
      </c>
      <c r="BV119" s="15">
        <v>0</v>
      </c>
      <c r="BW119" s="17" t="str">
        <f t="shared" si="39"/>
        <v/>
      </c>
      <c r="BX119" s="13">
        <v>0</v>
      </c>
      <c r="BY119" s="13">
        <v>0</v>
      </c>
      <c r="BZ119" s="13">
        <v>0</v>
      </c>
      <c r="CA119" s="14" t="str">
        <f t="shared" si="40"/>
        <v/>
      </c>
      <c r="CB119" s="15">
        <v>0</v>
      </c>
      <c r="CC119" s="15">
        <v>0</v>
      </c>
      <c r="CD119" s="15">
        <v>0</v>
      </c>
      <c r="CE119" s="17" t="str">
        <f t="shared" si="41"/>
        <v/>
      </c>
      <c r="CF119" s="13">
        <v>0</v>
      </c>
      <c r="CG119" s="13">
        <v>0</v>
      </c>
      <c r="CH119" s="13">
        <v>0</v>
      </c>
      <c r="CI119" s="14" t="str">
        <f t="shared" si="42"/>
        <v/>
      </c>
      <c r="CJ119" s="15">
        <v>0</v>
      </c>
      <c r="CK119" s="15">
        <v>0</v>
      </c>
      <c r="CL119" s="15">
        <v>0</v>
      </c>
      <c r="CM119" s="18" t="str">
        <f t="shared" si="43"/>
        <v/>
      </c>
      <c r="CN119" s="13">
        <v>0</v>
      </c>
      <c r="CO119" s="13">
        <v>0</v>
      </c>
      <c r="CP119" s="13">
        <v>0</v>
      </c>
      <c r="CQ119" s="18" t="str">
        <f t="shared" si="44"/>
        <v/>
      </c>
      <c r="CR119" s="15">
        <v>0</v>
      </c>
      <c r="CS119" s="15">
        <v>0</v>
      </c>
      <c r="CT119" s="15">
        <v>0</v>
      </c>
      <c r="CU119" s="18" t="str">
        <f t="shared" si="45"/>
        <v/>
      </c>
      <c r="CV119" s="13">
        <v>0</v>
      </c>
      <c r="CW119" s="13">
        <v>0</v>
      </c>
      <c r="CX119" s="13">
        <v>0</v>
      </c>
      <c r="CY119" s="14" t="str">
        <f t="shared" si="46"/>
        <v/>
      </c>
      <c r="CZ119" s="15">
        <v>0</v>
      </c>
      <c r="DA119" s="15">
        <v>0</v>
      </c>
      <c r="DB119" s="15">
        <v>0</v>
      </c>
      <c r="DC119" s="18" t="str">
        <f t="shared" si="47"/>
        <v/>
      </c>
      <c r="DD119" s="13">
        <v>0</v>
      </c>
      <c r="DE119" s="13">
        <v>0</v>
      </c>
      <c r="DF119" s="13">
        <v>0</v>
      </c>
      <c r="DG119" s="14" t="str">
        <f t="shared" si="48"/>
        <v/>
      </c>
      <c r="DH119" s="15">
        <v>0</v>
      </c>
      <c r="DI119" s="15">
        <v>0</v>
      </c>
      <c r="DJ119" s="15">
        <v>0</v>
      </c>
      <c r="DK119" s="18" t="str">
        <f t="shared" si="49"/>
        <v/>
      </c>
      <c r="DL119" s="13">
        <v>0</v>
      </c>
      <c r="DM119" s="13">
        <v>0</v>
      </c>
      <c r="DN119" s="13">
        <v>0</v>
      </c>
      <c r="DO119" s="18" t="str">
        <f t="shared" si="50"/>
        <v/>
      </c>
      <c r="DP119" s="19"/>
      <c r="DQ119" s="7" t="e">
        <f>IF(AND(BB119/BA119&gt;1.05, ((BB119-BA119)/VLOOKUP(E119,#REF!,2,0))&gt;10),"YES","")</f>
        <v>#DIV/0!</v>
      </c>
      <c r="DR119" s="19"/>
      <c r="DS119" s="7" t="str">
        <f t="shared" si="51"/>
        <v/>
      </c>
      <c r="DT119" s="70"/>
      <c r="DU119" s="70"/>
      <c r="DV119" s="70"/>
      <c r="DW119" s="70"/>
      <c r="DX119" s="70"/>
      <c r="DY119" s="71"/>
      <c r="DZ119" s="70"/>
      <c r="EA119" s="70"/>
    </row>
    <row r="120" spans="1:131" x14ac:dyDescent="0.35">
      <c r="A120" s="16">
        <v>2022</v>
      </c>
      <c r="B120" s="16" t="s">
        <v>1</v>
      </c>
      <c r="C120" s="16" t="s">
        <v>7</v>
      </c>
      <c r="D120" s="16"/>
      <c r="E120" s="16" t="s">
        <v>4</v>
      </c>
      <c r="F120" s="16" t="s">
        <v>876</v>
      </c>
      <c r="G120" s="16"/>
      <c r="H120" s="16">
        <v>10209553</v>
      </c>
      <c r="I120" s="70" t="s">
        <v>333</v>
      </c>
      <c r="J120" s="70"/>
      <c r="K120" s="70" t="s">
        <v>150</v>
      </c>
      <c r="L120" s="16" t="s">
        <v>92</v>
      </c>
      <c r="M120" s="16" t="s">
        <v>13</v>
      </c>
      <c r="N120" s="70" t="s">
        <v>45</v>
      </c>
      <c r="O120" s="16" t="s">
        <v>16</v>
      </c>
      <c r="P120" s="16" t="s">
        <v>31</v>
      </c>
      <c r="Q120" s="16" t="s">
        <v>41</v>
      </c>
      <c r="R120" s="16" t="s">
        <v>27</v>
      </c>
      <c r="S120" s="16" t="s">
        <v>150</v>
      </c>
      <c r="T120" s="16" t="s">
        <v>95</v>
      </c>
      <c r="U120" s="71">
        <v>44316</v>
      </c>
      <c r="V120" s="70"/>
      <c r="W120" s="73">
        <v>249692.22540000002</v>
      </c>
      <c r="X120" s="73">
        <v>0</v>
      </c>
      <c r="Y120" s="70" t="s">
        <v>147</v>
      </c>
      <c r="Z120" s="16" t="s">
        <v>28</v>
      </c>
      <c r="AA120" s="70"/>
      <c r="AB120" s="70"/>
      <c r="AC120" s="70"/>
      <c r="AD120" s="72"/>
      <c r="AE120" s="16">
        <v>2021</v>
      </c>
      <c r="AF120" s="16"/>
      <c r="AG120" s="70" t="s">
        <v>757</v>
      </c>
      <c r="AH120" s="74"/>
      <c r="AI120" s="16" t="s">
        <v>28</v>
      </c>
      <c r="AJ120" s="70" t="s">
        <v>151</v>
      </c>
      <c r="AK120" s="72"/>
      <c r="AL120" s="28">
        <v>0</v>
      </c>
      <c r="AM120" s="32" t="s">
        <v>620</v>
      </c>
      <c r="AN120" s="26">
        <f t="shared" si="26"/>
        <v>0</v>
      </c>
      <c r="AO120" s="26">
        <f t="shared" si="27"/>
        <v>0</v>
      </c>
      <c r="AP120" s="9">
        <v>0</v>
      </c>
      <c r="AQ120" s="8" t="s">
        <v>620</v>
      </c>
      <c r="AR120" s="10">
        <f t="shared" si="28"/>
        <v>0</v>
      </c>
      <c r="AS120" s="10">
        <f t="shared" si="29"/>
        <v>0</v>
      </c>
      <c r="AT120" s="11">
        <v>0</v>
      </c>
      <c r="AU120" s="11">
        <v>0</v>
      </c>
      <c r="AV120" s="11">
        <v>0</v>
      </c>
      <c r="AW120" s="5" t="str">
        <f t="shared" si="30"/>
        <v/>
      </c>
      <c r="AX120" s="5" t="str">
        <f t="shared" si="31"/>
        <v/>
      </c>
      <c r="AY120" s="25">
        <f t="shared" si="32"/>
        <v>0</v>
      </c>
      <c r="AZ120" s="5"/>
      <c r="BA120" s="12">
        <v>0</v>
      </c>
      <c r="BB120" s="12">
        <f t="shared" si="33"/>
        <v>249.69222540000001</v>
      </c>
      <c r="BC120" s="6" t="str">
        <f t="shared" si="34"/>
        <v>check!</v>
      </c>
      <c r="BD120" s="12">
        <v>0</v>
      </c>
      <c r="BE120" s="12">
        <v>0</v>
      </c>
      <c r="BF120" s="6" t="str">
        <f t="shared" si="35"/>
        <v>no capex</v>
      </c>
      <c r="BG120" s="31"/>
      <c r="BH120" s="13">
        <v>0</v>
      </c>
      <c r="BI120" s="13">
        <v>0</v>
      </c>
      <c r="BJ120" s="13">
        <v>0</v>
      </c>
      <c r="BK120" s="14" t="str">
        <f t="shared" si="36"/>
        <v/>
      </c>
      <c r="BL120" s="15">
        <v>0</v>
      </c>
      <c r="BM120" s="15">
        <v>0</v>
      </c>
      <c r="BN120" s="15">
        <v>0</v>
      </c>
      <c r="BO120" s="17" t="str">
        <f t="shared" si="37"/>
        <v/>
      </c>
      <c r="BP120" s="13">
        <v>0</v>
      </c>
      <c r="BQ120" s="13">
        <v>0</v>
      </c>
      <c r="BR120" s="13">
        <v>0</v>
      </c>
      <c r="BS120" s="14" t="str">
        <f t="shared" si="38"/>
        <v/>
      </c>
      <c r="BT120" s="15">
        <v>0</v>
      </c>
      <c r="BU120" s="15">
        <v>0</v>
      </c>
      <c r="BV120" s="15">
        <v>0</v>
      </c>
      <c r="BW120" s="17" t="str">
        <f t="shared" si="39"/>
        <v/>
      </c>
      <c r="BX120" s="13">
        <v>0</v>
      </c>
      <c r="BY120" s="13">
        <v>0</v>
      </c>
      <c r="BZ120" s="13">
        <v>0</v>
      </c>
      <c r="CA120" s="14" t="str">
        <f t="shared" si="40"/>
        <v/>
      </c>
      <c r="CB120" s="15">
        <v>0</v>
      </c>
      <c r="CC120" s="15">
        <v>0</v>
      </c>
      <c r="CD120" s="15">
        <v>0</v>
      </c>
      <c r="CE120" s="17" t="str">
        <f t="shared" si="41"/>
        <v/>
      </c>
      <c r="CF120" s="13">
        <v>0</v>
      </c>
      <c r="CG120" s="13">
        <v>0</v>
      </c>
      <c r="CH120" s="13">
        <v>0</v>
      </c>
      <c r="CI120" s="14" t="str">
        <f t="shared" si="42"/>
        <v/>
      </c>
      <c r="CJ120" s="15">
        <v>0</v>
      </c>
      <c r="CK120" s="15">
        <v>0</v>
      </c>
      <c r="CL120" s="15">
        <v>0</v>
      </c>
      <c r="CM120" s="18" t="str">
        <f t="shared" si="43"/>
        <v/>
      </c>
      <c r="CN120" s="13">
        <v>0</v>
      </c>
      <c r="CO120" s="13">
        <v>0</v>
      </c>
      <c r="CP120" s="13">
        <v>0</v>
      </c>
      <c r="CQ120" s="18" t="str">
        <f t="shared" si="44"/>
        <v/>
      </c>
      <c r="CR120" s="15">
        <v>0</v>
      </c>
      <c r="CS120" s="15">
        <v>0</v>
      </c>
      <c r="CT120" s="15">
        <v>0</v>
      </c>
      <c r="CU120" s="18" t="str">
        <f t="shared" si="45"/>
        <v/>
      </c>
      <c r="CV120" s="13">
        <v>0</v>
      </c>
      <c r="CW120" s="13">
        <v>0</v>
      </c>
      <c r="CX120" s="13">
        <v>0</v>
      </c>
      <c r="CY120" s="14" t="str">
        <f t="shared" si="46"/>
        <v/>
      </c>
      <c r="CZ120" s="15">
        <v>0</v>
      </c>
      <c r="DA120" s="15">
        <v>0</v>
      </c>
      <c r="DB120" s="15">
        <v>0</v>
      </c>
      <c r="DC120" s="18" t="str">
        <f t="shared" si="47"/>
        <v/>
      </c>
      <c r="DD120" s="13">
        <v>0</v>
      </c>
      <c r="DE120" s="13">
        <v>0</v>
      </c>
      <c r="DF120" s="13">
        <v>0</v>
      </c>
      <c r="DG120" s="14" t="str">
        <f t="shared" si="48"/>
        <v/>
      </c>
      <c r="DH120" s="15">
        <v>0</v>
      </c>
      <c r="DI120" s="15">
        <v>0</v>
      </c>
      <c r="DJ120" s="15">
        <v>0</v>
      </c>
      <c r="DK120" s="18" t="str">
        <f t="shared" si="49"/>
        <v/>
      </c>
      <c r="DL120" s="13">
        <v>0</v>
      </c>
      <c r="DM120" s="13">
        <v>0</v>
      </c>
      <c r="DN120" s="13">
        <v>0</v>
      </c>
      <c r="DO120" s="18" t="str">
        <f t="shared" si="50"/>
        <v/>
      </c>
      <c r="DP120" s="19"/>
      <c r="DQ120" s="7" t="e">
        <f>IF(AND(BB120/BA120&gt;1.05, ((BB120-BA120)/VLOOKUP(E120,#REF!,2,0))&gt;10),"YES","")</f>
        <v>#DIV/0!</v>
      </c>
      <c r="DR120" s="19"/>
      <c r="DS120" s="7" t="str">
        <f t="shared" si="51"/>
        <v/>
      </c>
      <c r="DT120" s="70"/>
      <c r="DU120" s="70"/>
      <c r="DV120" s="70"/>
      <c r="DW120" s="70"/>
      <c r="DX120" s="70"/>
      <c r="DY120" s="71"/>
      <c r="DZ120" s="70"/>
      <c r="EA120" s="70"/>
    </row>
    <row r="121" spans="1:131" x14ac:dyDescent="0.35">
      <c r="A121" s="16">
        <v>2022</v>
      </c>
      <c r="B121" s="16" t="s">
        <v>1</v>
      </c>
      <c r="C121" s="16" t="s">
        <v>7</v>
      </c>
      <c r="D121" s="16"/>
      <c r="E121" s="16" t="s">
        <v>4</v>
      </c>
      <c r="F121" s="16" t="s">
        <v>876</v>
      </c>
      <c r="G121" s="16"/>
      <c r="H121" s="16">
        <v>10209560</v>
      </c>
      <c r="I121" s="70" t="s">
        <v>340</v>
      </c>
      <c r="J121" s="70"/>
      <c r="K121" s="70" t="s">
        <v>150</v>
      </c>
      <c r="L121" s="16" t="s">
        <v>92</v>
      </c>
      <c r="M121" s="16" t="s">
        <v>13</v>
      </c>
      <c r="N121" s="70" t="s">
        <v>45</v>
      </c>
      <c r="O121" s="16" t="s">
        <v>16</v>
      </c>
      <c r="P121" s="16" t="s">
        <v>31</v>
      </c>
      <c r="Q121" s="16" t="s">
        <v>41</v>
      </c>
      <c r="R121" s="16" t="s">
        <v>27</v>
      </c>
      <c r="S121" s="16" t="s">
        <v>150</v>
      </c>
      <c r="T121" s="16" t="s">
        <v>95</v>
      </c>
      <c r="U121" s="71">
        <v>44493</v>
      </c>
      <c r="V121" s="70"/>
      <c r="W121" s="73">
        <v>209489.23310000001</v>
      </c>
      <c r="X121" s="73">
        <v>0</v>
      </c>
      <c r="Y121" s="70" t="s">
        <v>147</v>
      </c>
      <c r="Z121" s="16" t="s">
        <v>28</v>
      </c>
      <c r="AA121" s="70"/>
      <c r="AB121" s="70"/>
      <c r="AC121" s="70"/>
      <c r="AD121" s="72"/>
      <c r="AE121" s="16">
        <v>2021</v>
      </c>
      <c r="AF121" s="16"/>
      <c r="AG121" s="70" t="s">
        <v>756</v>
      </c>
      <c r="AH121" s="74"/>
      <c r="AI121" s="16" t="s">
        <v>28</v>
      </c>
      <c r="AJ121" s="70" t="s">
        <v>151</v>
      </c>
      <c r="AK121" s="72"/>
      <c r="AL121" s="28">
        <v>0</v>
      </c>
      <c r="AM121" s="32" t="s">
        <v>620</v>
      </c>
      <c r="AN121" s="26">
        <f t="shared" si="26"/>
        <v>0</v>
      </c>
      <c r="AO121" s="26">
        <f t="shared" si="27"/>
        <v>0</v>
      </c>
      <c r="AP121" s="9">
        <v>0</v>
      </c>
      <c r="AQ121" s="8" t="s">
        <v>620</v>
      </c>
      <c r="AR121" s="10">
        <f t="shared" si="28"/>
        <v>0</v>
      </c>
      <c r="AS121" s="10">
        <f t="shared" si="29"/>
        <v>0</v>
      </c>
      <c r="AT121" s="11">
        <v>0</v>
      </c>
      <c r="AU121" s="11">
        <v>0</v>
      </c>
      <c r="AV121" s="11">
        <v>0</v>
      </c>
      <c r="AW121" s="5" t="str">
        <f t="shared" si="30"/>
        <v/>
      </c>
      <c r="AX121" s="5" t="str">
        <f t="shared" si="31"/>
        <v/>
      </c>
      <c r="AY121" s="25">
        <f t="shared" si="32"/>
        <v>0</v>
      </c>
      <c r="AZ121" s="5"/>
      <c r="BA121" s="12">
        <v>0</v>
      </c>
      <c r="BB121" s="12">
        <f t="shared" si="33"/>
        <v>209.48923310000001</v>
      </c>
      <c r="BC121" s="6" t="str">
        <f t="shared" si="34"/>
        <v>check!</v>
      </c>
      <c r="BD121" s="12">
        <v>0</v>
      </c>
      <c r="BE121" s="12">
        <v>0</v>
      </c>
      <c r="BF121" s="6" t="str">
        <f t="shared" si="35"/>
        <v>no capex</v>
      </c>
      <c r="BG121" s="31"/>
      <c r="BH121" s="13">
        <v>0</v>
      </c>
      <c r="BI121" s="13">
        <v>0</v>
      </c>
      <c r="BJ121" s="13">
        <v>0</v>
      </c>
      <c r="BK121" s="14" t="str">
        <f t="shared" si="36"/>
        <v/>
      </c>
      <c r="BL121" s="15">
        <v>0</v>
      </c>
      <c r="BM121" s="15">
        <v>0</v>
      </c>
      <c r="BN121" s="15">
        <v>0</v>
      </c>
      <c r="BO121" s="17" t="str">
        <f t="shared" si="37"/>
        <v/>
      </c>
      <c r="BP121" s="13">
        <v>0</v>
      </c>
      <c r="BQ121" s="13">
        <v>0</v>
      </c>
      <c r="BR121" s="13">
        <v>0</v>
      </c>
      <c r="BS121" s="14" t="str">
        <f t="shared" si="38"/>
        <v/>
      </c>
      <c r="BT121" s="15">
        <v>0</v>
      </c>
      <c r="BU121" s="15">
        <v>0</v>
      </c>
      <c r="BV121" s="15">
        <v>0</v>
      </c>
      <c r="BW121" s="17" t="str">
        <f t="shared" si="39"/>
        <v/>
      </c>
      <c r="BX121" s="13">
        <v>0</v>
      </c>
      <c r="BY121" s="13">
        <v>0</v>
      </c>
      <c r="BZ121" s="13">
        <v>0</v>
      </c>
      <c r="CA121" s="14" t="str">
        <f t="shared" si="40"/>
        <v/>
      </c>
      <c r="CB121" s="15">
        <v>0</v>
      </c>
      <c r="CC121" s="15">
        <v>0</v>
      </c>
      <c r="CD121" s="15">
        <v>0</v>
      </c>
      <c r="CE121" s="17" t="str">
        <f t="shared" si="41"/>
        <v/>
      </c>
      <c r="CF121" s="13">
        <v>0</v>
      </c>
      <c r="CG121" s="13">
        <v>0</v>
      </c>
      <c r="CH121" s="13">
        <v>0</v>
      </c>
      <c r="CI121" s="14" t="str">
        <f t="shared" si="42"/>
        <v/>
      </c>
      <c r="CJ121" s="15">
        <v>0</v>
      </c>
      <c r="CK121" s="15">
        <v>0</v>
      </c>
      <c r="CL121" s="15">
        <v>0</v>
      </c>
      <c r="CM121" s="18" t="str">
        <f t="shared" si="43"/>
        <v/>
      </c>
      <c r="CN121" s="13">
        <v>0</v>
      </c>
      <c r="CO121" s="13">
        <v>0</v>
      </c>
      <c r="CP121" s="13">
        <v>0</v>
      </c>
      <c r="CQ121" s="18" t="str">
        <f t="shared" si="44"/>
        <v/>
      </c>
      <c r="CR121" s="15">
        <v>0</v>
      </c>
      <c r="CS121" s="15">
        <v>0</v>
      </c>
      <c r="CT121" s="15">
        <v>0</v>
      </c>
      <c r="CU121" s="18" t="str">
        <f t="shared" si="45"/>
        <v/>
      </c>
      <c r="CV121" s="13">
        <v>0</v>
      </c>
      <c r="CW121" s="13">
        <v>0</v>
      </c>
      <c r="CX121" s="13">
        <v>0</v>
      </c>
      <c r="CY121" s="14" t="str">
        <f t="shared" si="46"/>
        <v/>
      </c>
      <c r="CZ121" s="15">
        <v>0</v>
      </c>
      <c r="DA121" s="15">
        <v>0</v>
      </c>
      <c r="DB121" s="15">
        <v>0</v>
      </c>
      <c r="DC121" s="18" t="str">
        <f t="shared" si="47"/>
        <v/>
      </c>
      <c r="DD121" s="13">
        <v>0</v>
      </c>
      <c r="DE121" s="13">
        <v>0</v>
      </c>
      <c r="DF121" s="13">
        <v>0</v>
      </c>
      <c r="DG121" s="14" t="str">
        <f t="shared" si="48"/>
        <v/>
      </c>
      <c r="DH121" s="15">
        <v>0</v>
      </c>
      <c r="DI121" s="15">
        <v>0</v>
      </c>
      <c r="DJ121" s="15">
        <v>0</v>
      </c>
      <c r="DK121" s="18" t="str">
        <f t="shared" si="49"/>
        <v/>
      </c>
      <c r="DL121" s="13">
        <v>0</v>
      </c>
      <c r="DM121" s="13">
        <v>0</v>
      </c>
      <c r="DN121" s="13">
        <v>0</v>
      </c>
      <c r="DO121" s="18" t="str">
        <f t="shared" si="50"/>
        <v/>
      </c>
      <c r="DP121" s="19"/>
      <c r="DQ121" s="7" t="e">
        <f>IF(AND(BB121/BA121&gt;1.05, ((BB121-BA121)/VLOOKUP(E121,#REF!,2,0))&gt;10),"YES","")</f>
        <v>#DIV/0!</v>
      </c>
      <c r="DR121" s="19"/>
      <c r="DS121" s="7" t="str">
        <f t="shared" si="51"/>
        <v/>
      </c>
      <c r="DT121" s="70" t="s">
        <v>28</v>
      </c>
      <c r="DU121" s="70" t="s">
        <v>91</v>
      </c>
      <c r="DV121" s="70" t="s">
        <v>299</v>
      </c>
      <c r="DW121" s="70" t="s">
        <v>28</v>
      </c>
      <c r="DX121" s="70" t="s">
        <v>99</v>
      </c>
      <c r="DY121" s="71">
        <v>45077</v>
      </c>
      <c r="DZ121" s="70"/>
      <c r="EA121" s="70"/>
    </row>
    <row r="122" spans="1:131" x14ac:dyDescent="0.35">
      <c r="A122" s="16">
        <v>2022</v>
      </c>
      <c r="B122" s="16" t="s">
        <v>1</v>
      </c>
      <c r="C122" s="16" t="s">
        <v>7</v>
      </c>
      <c r="D122" s="16"/>
      <c r="E122" s="16" t="s">
        <v>4</v>
      </c>
      <c r="F122" s="16" t="s">
        <v>876</v>
      </c>
      <c r="G122" s="16"/>
      <c r="H122" s="16">
        <v>10209562</v>
      </c>
      <c r="I122" s="70" t="s">
        <v>306</v>
      </c>
      <c r="J122" s="70"/>
      <c r="K122" s="70" t="s">
        <v>150</v>
      </c>
      <c r="L122" s="16" t="s">
        <v>92</v>
      </c>
      <c r="M122" s="16" t="s">
        <v>13</v>
      </c>
      <c r="N122" s="70" t="s">
        <v>45</v>
      </c>
      <c r="O122" s="16" t="s">
        <v>16</v>
      </c>
      <c r="P122" s="16" t="s">
        <v>31</v>
      </c>
      <c r="Q122" s="16" t="s">
        <v>41</v>
      </c>
      <c r="R122" s="16" t="s">
        <v>27</v>
      </c>
      <c r="S122" s="16" t="s">
        <v>150</v>
      </c>
      <c r="T122" s="16" t="s">
        <v>95</v>
      </c>
      <c r="U122" s="71">
        <v>44078</v>
      </c>
      <c r="V122" s="70"/>
      <c r="W122" s="73">
        <v>223089.93890000004</v>
      </c>
      <c r="X122" s="73">
        <v>0</v>
      </c>
      <c r="Y122" s="70" t="s">
        <v>147</v>
      </c>
      <c r="Z122" s="16" t="s">
        <v>28</v>
      </c>
      <c r="AA122" s="70"/>
      <c r="AB122" s="70"/>
      <c r="AC122" s="70"/>
      <c r="AD122" s="72"/>
      <c r="AE122" s="16">
        <v>2020</v>
      </c>
      <c r="AF122" s="16"/>
      <c r="AG122" s="70" t="s">
        <v>755</v>
      </c>
      <c r="AH122" s="74"/>
      <c r="AI122" s="16" t="s">
        <v>28</v>
      </c>
      <c r="AJ122" s="70" t="s">
        <v>151</v>
      </c>
      <c r="AK122" s="72"/>
      <c r="AL122" s="28">
        <v>0</v>
      </c>
      <c r="AM122" s="32" t="s">
        <v>620</v>
      </c>
      <c r="AN122" s="26">
        <f t="shared" si="26"/>
        <v>0</v>
      </c>
      <c r="AO122" s="26">
        <f t="shared" si="27"/>
        <v>0</v>
      </c>
      <c r="AP122" s="9">
        <v>0</v>
      </c>
      <c r="AQ122" s="8" t="s">
        <v>620</v>
      </c>
      <c r="AR122" s="10">
        <f t="shared" si="28"/>
        <v>0</v>
      </c>
      <c r="AS122" s="10">
        <f t="shared" si="29"/>
        <v>0</v>
      </c>
      <c r="AT122" s="11">
        <v>0</v>
      </c>
      <c r="AU122" s="11">
        <v>0</v>
      </c>
      <c r="AV122" s="11">
        <v>0</v>
      </c>
      <c r="AW122" s="5" t="str">
        <f t="shared" si="30"/>
        <v/>
      </c>
      <c r="AX122" s="5" t="str">
        <f t="shared" si="31"/>
        <v/>
      </c>
      <c r="AY122" s="25">
        <f t="shared" si="32"/>
        <v>0</v>
      </c>
      <c r="AZ122" s="5"/>
      <c r="BA122" s="12">
        <v>0</v>
      </c>
      <c r="BB122" s="12">
        <f t="shared" si="33"/>
        <v>223.08993890000005</v>
      </c>
      <c r="BC122" s="6" t="str">
        <f t="shared" si="34"/>
        <v>check!</v>
      </c>
      <c r="BD122" s="12">
        <v>0</v>
      </c>
      <c r="BE122" s="12">
        <v>0</v>
      </c>
      <c r="BF122" s="6" t="str">
        <f t="shared" si="35"/>
        <v>no capex</v>
      </c>
      <c r="BG122" s="31"/>
      <c r="BH122" s="13">
        <v>0</v>
      </c>
      <c r="BI122" s="13">
        <v>0</v>
      </c>
      <c r="BJ122" s="13">
        <v>0</v>
      </c>
      <c r="BK122" s="14" t="str">
        <f t="shared" si="36"/>
        <v/>
      </c>
      <c r="BL122" s="15">
        <v>0</v>
      </c>
      <c r="BM122" s="15">
        <v>0</v>
      </c>
      <c r="BN122" s="15">
        <v>0</v>
      </c>
      <c r="BO122" s="17" t="str">
        <f t="shared" si="37"/>
        <v/>
      </c>
      <c r="BP122" s="13">
        <v>0</v>
      </c>
      <c r="BQ122" s="13">
        <v>0</v>
      </c>
      <c r="BR122" s="13">
        <v>0</v>
      </c>
      <c r="BS122" s="14" t="str">
        <f t="shared" si="38"/>
        <v/>
      </c>
      <c r="BT122" s="15">
        <v>0</v>
      </c>
      <c r="BU122" s="15">
        <v>0</v>
      </c>
      <c r="BV122" s="15">
        <v>0</v>
      </c>
      <c r="BW122" s="17" t="str">
        <f t="shared" si="39"/>
        <v/>
      </c>
      <c r="BX122" s="13">
        <v>0</v>
      </c>
      <c r="BY122" s="13">
        <v>0</v>
      </c>
      <c r="BZ122" s="13">
        <v>0</v>
      </c>
      <c r="CA122" s="14" t="str">
        <f t="shared" si="40"/>
        <v/>
      </c>
      <c r="CB122" s="15">
        <v>0</v>
      </c>
      <c r="CC122" s="15">
        <v>0</v>
      </c>
      <c r="CD122" s="15">
        <v>0</v>
      </c>
      <c r="CE122" s="17" t="str">
        <f t="shared" si="41"/>
        <v/>
      </c>
      <c r="CF122" s="13">
        <v>0</v>
      </c>
      <c r="CG122" s="13">
        <v>0</v>
      </c>
      <c r="CH122" s="13">
        <v>0</v>
      </c>
      <c r="CI122" s="14" t="str">
        <f t="shared" si="42"/>
        <v/>
      </c>
      <c r="CJ122" s="15">
        <v>0</v>
      </c>
      <c r="CK122" s="15">
        <v>0</v>
      </c>
      <c r="CL122" s="15">
        <v>0</v>
      </c>
      <c r="CM122" s="18" t="str">
        <f t="shared" si="43"/>
        <v/>
      </c>
      <c r="CN122" s="13">
        <v>0</v>
      </c>
      <c r="CO122" s="13">
        <v>0</v>
      </c>
      <c r="CP122" s="13">
        <v>0</v>
      </c>
      <c r="CQ122" s="18" t="str">
        <f t="shared" si="44"/>
        <v/>
      </c>
      <c r="CR122" s="15">
        <v>0</v>
      </c>
      <c r="CS122" s="15">
        <v>0</v>
      </c>
      <c r="CT122" s="15">
        <v>0</v>
      </c>
      <c r="CU122" s="18" t="str">
        <f t="shared" si="45"/>
        <v/>
      </c>
      <c r="CV122" s="13">
        <v>0</v>
      </c>
      <c r="CW122" s="13">
        <v>0</v>
      </c>
      <c r="CX122" s="13">
        <v>0</v>
      </c>
      <c r="CY122" s="14" t="str">
        <f t="shared" si="46"/>
        <v/>
      </c>
      <c r="CZ122" s="15">
        <v>0</v>
      </c>
      <c r="DA122" s="15">
        <v>0</v>
      </c>
      <c r="DB122" s="15">
        <v>0</v>
      </c>
      <c r="DC122" s="18" t="str">
        <f t="shared" si="47"/>
        <v/>
      </c>
      <c r="DD122" s="13">
        <v>0</v>
      </c>
      <c r="DE122" s="13">
        <v>0</v>
      </c>
      <c r="DF122" s="13">
        <v>0</v>
      </c>
      <c r="DG122" s="14" t="str">
        <f t="shared" si="48"/>
        <v/>
      </c>
      <c r="DH122" s="15">
        <v>0</v>
      </c>
      <c r="DI122" s="15">
        <v>0</v>
      </c>
      <c r="DJ122" s="15">
        <v>0</v>
      </c>
      <c r="DK122" s="18" t="str">
        <f t="shared" si="49"/>
        <v/>
      </c>
      <c r="DL122" s="13">
        <v>0</v>
      </c>
      <c r="DM122" s="13">
        <v>0</v>
      </c>
      <c r="DN122" s="13">
        <v>0</v>
      </c>
      <c r="DO122" s="18" t="str">
        <f t="shared" si="50"/>
        <v/>
      </c>
      <c r="DP122" s="19"/>
      <c r="DQ122" s="7" t="e">
        <f>IF(AND(BB122/BA122&gt;1.05, ((BB122-BA122)/VLOOKUP(E122,#REF!,2,0))&gt;10),"YES","")</f>
        <v>#DIV/0!</v>
      </c>
      <c r="DR122" s="19"/>
      <c r="DS122" s="7" t="str">
        <f t="shared" si="51"/>
        <v/>
      </c>
      <c r="DT122" s="70"/>
      <c r="DU122" s="70"/>
      <c r="DV122" s="70"/>
      <c r="DW122" s="70"/>
      <c r="DX122" s="70"/>
      <c r="DY122" s="71"/>
      <c r="DZ122" s="70"/>
      <c r="EA122" s="70"/>
    </row>
    <row r="123" spans="1:131" x14ac:dyDescent="0.35">
      <c r="A123" s="16">
        <v>2022</v>
      </c>
      <c r="B123" s="16" t="s">
        <v>1</v>
      </c>
      <c r="C123" s="16" t="s">
        <v>7</v>
      </c>
      <c r="D123" s="16"/>
      <c r="E123" s="16" t="s">
        <v>4</v>
      </c>
      <c r="F123" s="16" t="s">
        <v>876</v>
      </c>
      <c r="G123" s="16"/>
      <c r="H123" s="16">
        <v>10209562</v>
      </c>
      <c r="I123" s="70" t="s">
        <v>306</v>
      </c>
      <c r="J123" s="70"/>
      <c r="K123" s="70" t="s">
        <v>196</v>
      </c>
      <c r="L123" s="16" t="s">
        <v>92</v>
      </c>
      <c r="M123" s="16" t="s">
        <v>17</v>
      </c>
      <c r="N123" s="70" t="s">
        <v>18</v>
      </c>
      <c r="O123" s="16" t="s">
        <v>16</v>
      </c>
      <c r="P123" s="16" t="s">
        <v>25</v>
      </c>
      <c r="Q123" s="16" t="s">
        <v>101</v>
      </c>
      <c r="R123" s="16" t="s">
        <v>27</v>
      </c>
      <c r="S123" s="16" t="s">
        <v>196</v>
      </c>
      <c r="T123" s="16" t="s">
        <v>95</v>
      </c>
      <c r="U123" s="71">
        <v>44260</v>
      </c>
      <c r="V123" s="70"/>
      <c r="W123" s="73">
        <v>430850.84380000009</v>
      </c>
      <c r="X123" s="73">
        <v>0</v>
      </c>
      <c r="Y123" s="70" t="s">
        <v>147</v>
      </c>
      <c r="Z123" s="16" t="s">
        <v>28</v>
      </c>
      <c r="AA123" s="70"/>
      <c r="AB123" s="70"/>
      <c r="AC123" s="70"/>
      <c r="AD123" s="72"/>
      <c r="AE123" s="16">
        <v>2021</v>
      </c>
      <c r="AF123" s="16"/>
      <c r="AG123" s="70" t="s">
        <v>754</v>
      </c>
      <c r="AH123" s="74"/>
      <c r="AI123" s="16" t="s">
        <v>28</v>
      </c>
      <c r="AJ123" s="70" t="s">
        <v>182</v>
      </c>
      <c r="AK123" s="72"/>
      <c r="AL123" s="28">
        <v>0</v>
      </c>
      <c r="AM123" s="32" t="s">
        <v>620</v>
      </c>
      <c r="AN123" s="26">
        <f t="shared" si="26"/>
        <v>0</v>
      </c>
      <c r="AO123" s="26">
        <f t="shared" si="27"/>
        <v>0</v>
      </c>
      <c r="AP123" s="9">
        <v>0</v>
      </c>
      <c r="AQ123" s="8" t="s">
        <v>620</v>
      </c>
      <c r="AR123" s="10">
        <f t="shared" si="28"/>
        <v>0</v>
      </c>
      <c r="AS123" s="10">
        <f t="shared" si="29"/>
        <v>0</v>
      </c>
      <c r="AT123" s="11">
        <v>0</v>
      </c>
      <c r="AU123" s="11">
        <v>0</v>
      </c>
      <c r="AV123" s="11">
        <v>0</v>
      </c>
      <c r="AW123" s="5" t="str">
        <f t="shared" si="30"/>
        <v/>
      </c>
      <c r="AX123" s="5" t="str">
        <f t="shared" si="31"/>
        <v/>
      </c>
      <c r="AY123" s="25">
        <f t="shared" si="32"/>
        <v>0</v>
      </c>
      <c r="AZ123" s="5"/>
      <c r="BA123" s="12">
        <v>0</v>
      </c>
      <c r="BB123" s="12">
        <f t="shared" si="33"/>
        <v>430.85084380000006</v>
      </c>
      <c r="BC123" s="6" t="str">
        <f t="shared" si="34"/>
        <v>check!</v>
      </c>
      <c r="BD123" s="12">
        <v>0</v>
      </c>
      <c r="BE123" s="12">
        <v>0</v>
      </c>
      <c r="BF123" s="6" t="str">
        <f t="shared" si="35"/>
        <v>no capex</v>
      </c>
      <c r="BG123" s="31"/>
      <c r="BH123" s="13">
        <v>0</v>
      </c>
      <c r="BI123" s="13">
        <v>0</v>
      </c>
      <c r="BJ123" s="13">
        <v>0</v>
      </c>
      <c r="BK123" s="14" t="str">
        <f t="shared" si="36"/>
        <v/>
      </c>
      <c r="BL123" s="15">
        <v>0</v>
      </c>
      <c r="BM123" s="15">
        <v>0</v>
      </c>
      <c r="BN123" s="15">
        <v>0</v>
      </c>
      <c r="BO123" s="17" t="str">
        <f t="shared" si="37"/>
        <v/>
      </c>
      <c r="BP123" s="13">
        <v>0</v>
      </c>
      <c r="BQ123" s="13">
        <v>0</v>
      </c>
      <c r="BR123" s="13">
        <v>0</v>
      </c>
      <c r="BS123" s="14" t="str">
        <f t="shared" si="38"/>
        <v/>
      </c>
      <c r="BT123" s="15">
        <v>0</v>
      </c>
      <c r="BU123" s="15">
        <v>0</v>
      </c>
      <c r="BV123" s="15">
        <v>0</v>
      </c>
      <c r="BW123" s="17" t="str">
        <f t="shared" si="39"/>
        <v/>
      </c>
      <c r="BX123" s="13">
        <v>0</v>
      </c>
      <c r="BY123" s="13">
        <v>0</v>
      </c>
      <c r="BZ123" s="13">
        <v>0</v>
      </c>
      <c r="CA123" s="14" t="str">
        <f t="shared" si="40"/>
        <v/>
      </c>
      <c r="CB123" s="15">
        <v>0</v>
      </c>
      <c r="CC123" s="15">
        <v>0</v>
      </c>
      <c r="CD123" s="15">
        <v>0</v>
      </c>
      <c r="CE123" s="17" t="str">
        <f t="shared" si="41"/>
        <v/>
      </c>
      <c r="CF123" s="13">
        <v>0</v>
      </c>
      <c r="CG123" s="13">
        <v>0</v>
      </c>
      <c r="CH123" s="13">
        <v>0</v>
      </c>
      <c r="CI123" s="14" t="str">
        <f t="shared" si="42"/>
        <v/>
      </c>
      <c r="CJ123" s="15">
        <v>0</v>
      </c>
      <c r="CK123" s="15">
        <v>0</v>
      </c>
      <c r="CL123" s="15">
        <v>0</v>
      </c>
      <c r="CM123" s="18" t="str">
        <f t="shared" si="43"/>
        <v/>
      </c>
      <c r="CN123" s="13">
        <v>0</v>
      </c>
      <c r="CO123" s="13">
        <v>0</v>
      </c>
      <c r="CP123" s="13">
        <v>0</v>
      </c>
      <c r="CQ123" s="18" t="str">
        <f t="shared" si="44"/>
        <v/>
      </c>
      <c r="CR123" s="15">
        <v>0</v>
      </c>
      <c r="CS123" s="15">
        <v>0</v>
      </c>
      <c r="CT123" s="15">
        <v>0</v>
      </c>
      <c r="CU123" s="18" t="str">
        <f t="shared" si="45"/>
        <v/>
      </c>
      <c r="CV123" s="13">
        <v>0</v>
      </c>
      <c r="CW123" s="13">
        <v>0</v>
      </c>
      <c r="CX123" s="13">
        <v>0</v>
      </c>
      <c r="CY123" s="14" t="str">
        <f t="shared" si="46"/>
        <v/>
      </c>
      <c r="CZ123" s="15">
        <v>0</v>
      </c>
      <c r="DA123" s="15">
        <v>0</v>
      </c>
      <c r="DB123" s="15">
        <v>0</v>
      </c>
      <c r="DC123" s="18" t="str">
        <f t="shared" si="47"/>
        <v/>
      </c>
      <c r="DD123" s="13">
        <v>0</v>
      </c>
      <c r="DE123" s="13">
        <v>0</v>
      </c>
      <c r="DF123" s="13">
        <v>0</v>
      </c>
      <c r="DG123" s="14" t="str">
        <f t="shared" si="48"/>
        <v/>
      </c>
      <c r="DH123" s="15">
        <v>0</v>
      </c>
      <c r="DI123" s="15">
        <v>0</v>
      </c>
      <c r="DJ123" s="15">
        <v>0</v>
      </c>
      <c r="DK123" s="18" t="str">
        <f t="shared" si="49"/>
        <v/>
      </c>
      <c r="DL123" s="13">
        <v>0</v>
      </c>
      <c r="DM123" s="13">
        <v>0</v>
      </c>
      <c r="DN123" s="13">
        <v>0</v>
      </c>
      <c r="DO123" s="18" t="str">
        <f t="shared" si="50"/>
        <v/>
      </c>
      <c r="DP123" s="19"/>
      <c r="DQ123" s="7" t="e">
        <f>IF(AND(BB123/BA123&gt;1.05, ((BB123-BA123)/VLOOKUP(E123,#REF!,2,0))&gt;10),"YES","")</f>
        <v>#DIV/0!</v>
      </c>
      <c r="DR123" s="19"/>
      <c r="DS123" s="7" t="str">
        <f t="shared" si="51"/>
        <v/>
      </c>
      <c r="DT123" s="70" t="s">
        <v>28</v>
      </c>
      <c r="DU123" s="70" t="s">
        <v>90</v>
      </c>
      <c r="DV123" s="70" t="s">
        <v>194</v>
      </c>
      <c r="DW123" s="70" t="s">
        <v>28</v>
      </c>
      <c r="DX123" s="70"/>
      <c r="DY123" s="71"/>
      <c r="DZ123" s="70"/>
      <c r="EA123" s="70"/>
    </row>
    <row r="124" spans="1:131" x14ac:dyDescent="0.35">
      <c r="A124" s="16">
        <v>2022</v>
      </c>
      <c r="B124" s="16" t="s">
        <v>1</v>
      </c>
      <c r="C124" s="16" t="s">
        <v>7</v>
      </c>
      <c r="D124" s="16"/>
      <c r="E124" s="16" t="s">
        <v>4</v>
      </c>
      <c r="F124" s="16" t="s">
        <v>876</v>
      </c>
      <c r="G124" s="16"/>
      <c r="H124" s="16">
        <v>10209569</v>
      </c>
      <c r="I124" s="70" t="s">
        <v>334</v>
      </c>
      <c r="J124" s="70"/>
      <c r="K124" s="70" t="s">
        <v>150</v>
      </c>
      <c r="L124" s="16" t="s">
        <v>92</v>
      </c>
      <c r="M124" s="16" t="s">
        <v>13</v>
      </c>
      <c r="N124" s="70" t="s">
        <v>45</v>
      </c>
      <c r="O124" s="16" t="s">
        <v>16</v>
      </c>
      <c r="P124" s="16" t="s">
        <v>31</v>
      </c>
      <c r="Q124" s="16" t="s">
        <v>41</v>
      </c>
      <c r="R124" s="16" t="s">
        <v>27</v>
      </c>
      <c r="S124" s="16" t="s">
        <v>150</v>
      </c>
      <c r="T124" s="16" t="s">
        <v>95</v>
      </c>
      <c r="U124" s="71">
        <v>44316</v>
      </c>
      <c r="V124" s="70"/>
      <c r="W124" s="73">
        <v>254649.34280000001</v>
      </c>
      <c r="X124" s="73">
        <v>0</v>
      </c>
      <c r="Y124" s="70" t="s">
        <v>147</v>
      </c>
      <c r="Z124" s="16" t="s">
        <v>28</v>
      </c>
      <c r="AA124" s="70"/>
      <c r="AB124" s="70"/>
      <c r="AC124" s="70"/>
      <c r="AD124" s="72"/>
      <c r="AE124" s="16">
        <v>2021</v>
      </c>
      <c r="AF124" s="16"/>
      <c r="AG124" s="70" t="s">
        <v>753</v>
      </c>
      <c r="AH124" s="74"/>
      <c r="AI124" s="16" t="s">
        <v>28</v>
      </c>
      <c r="AJ124" s="70" t="s">
        <v>151</v>
      </c>
      <c r="AK124" s="72"/>
      <c r="AL124" s="28">
        <v>0</v>
      </c>
      <c r="AM124" s="32" t="s">
        <v>620</v>
      </c>
      <c r="AN124" s="26">
        <f t="shared" si="26"/>
        <v>0</v>
      </c>
      <c r="AO124" s="26">
        <f t="shared" si="27"/>
        <v>0</v>
      </c>
      <c r="AP124" s="9">
        <v>0</v>
      </c>
      <c r="AQ124" s="8" t="s">
        <v>620</v>
      </c>
      <c r="AR124" s="10">
        <f t="shared" si="28"/>
        <v>0</v>
      </c>
      <c r="AS124" s="10">
        <f t="shared" si="29"/>
        <v>0</v>
      </c>
      <c r="AT124" s="11">
        <v>0</v>
      </c>
      <c r="AU124" s="11">
        <v>0</v>
      </c>
      <c r="AV124" s="11">
        <v>0</v>
      </c>
      <c r="AW124" s="5" t="str">
        <f t="shared" si="30"/>
        <v/>
      </c>
      <c r="AX124" s="5" t="str">
        <f t="shared" si="31"/>
        <v/>
      </c>
      <c r="AY124" s="25">
        <f t="shared" si="32"/>
        <v>0</v>
      </c>
      <c r="AZ124" s="5"/>
      <c r="BA124" s="12">
        <v>0</v>
      </c>
      <c r="BB124" s="12">
        <f t="shared" si="33"/>
        <v>254.6493428</v>
      </c>
      <c r="BC124" s="6" t="str">
        <f t="shared" si="34"/>
        <v>check!</v>
      </c>
      <c r="BD124" s="12">
        <v>0</v>
      </c>
      <c r="BE124" s="12">
        <v>0</v>
      </c>
      <c r="BF124" s="6" t="str">
        <f t="shared" si="35"/>
        <v>no capex</v>
      </c>
      <c r="BG124" s="31"/>
      <c r="BH124" s="13">
        <v>0</v>
      </c>
      <c r="BI124" s="13">
        <v>0</v>
      </c>
      <c r="BJ124" s="13">
        <v>0</v>
      </c>
      <c r="BK124" s="14" t="str">
        <f t="shared" si="36"/>
        <v/>
      </c>
      <c r="BL124" s="15">
        <v>0</v>
      </c>
      <c r="BM124" s="15">
        <v>0</v>
      </c>
      <c r="BN124" s="15">
        <v>0</v>
      </c>
      <c r="BO124" s="17" t="str">
        <f t="shared" si="37"/>
        <v/>
      </c>
      <c r="BP124" s="13">
        <v>0</v>
      </c>
      <c r="BQ124" s="13">
        <v>0</v>
      </c>
      <c r="BR124" s="13">
        <v>0</v>
      </c>
      <c r="BS124" s="14" t="str">
        <f t="shared" si="38"/>
        <v/>
      </c>
      <c r="BT124" s="15">
        <v>0</v>
      </c>
      <c r="BU124" s="15">
        <v>0</v>
      </c>
      <c r="BV124" s="15">
        <v>0</v>
      </c>
      <c r="BW124" s="17" t="str">
        <f t="shared" si="39"/>
        <v/>
      </c>
      <c r="BX124" s="13">
        <v>0</v>
      </c>
      <c r="BY124" s="13">
        <v>0</v>
      </c>
      <c r="BZ124" s="13">
        <v>0</v>
      </c>
      <c r="CA124" s="14" t="str">
        <f t="shared" si="40"/>
        <v/>
      </c>
      <c r="CB124" s="15">
        <v>0</v>
      </c>
      <c r="CC124" s="15">
        <v>0</v>
      </c>
      <c r="CD124" s="15">
        <v>0</v>
      </c>
      <c r="CE124" s="17" t="str">
        <f t="shared" si="41"/>
        <v/>
      </c>
      <c r="CF124" s="13">
        <v>0</v>
      </c>
      <c r="CG124" s="13">
        <v>0</v>
      </c>
      <c r="CH124" s="13">
        <v>0</v>
      </c>
      <c r="CI124" s="14" t="str">
        <f t="shared" si="42"/>
        <v/>
      </c>
      <c r="CJ124" s="15">
        <v>0</v>
      </c>
      <c r="CK124" s="15">
        <v>0</v>
      </c>
      <c r="CL124" s="15">
        <v>0</v>
      </c>
      <c r="CM124" s="18" t="str">
        <f t="shared" si="43"/>
        <v/>
      </c>
      <c r="CN124" s="13">
        <v>0</v>
      </c>
      <c r="CO124" s="13">
        <v>0</v>
      </c>
      <c r="CP124" s="13">
        <v>0</v>
      </c>
      <c r="CQ124" s="18" t="str">
        <f t="shared" si="44"/>
        <v/>
      </c>
      <c r="CR124" s="15">
        <v>0</v>
      </c>
      <c r="CS124" s="15">
        <v>0</v>
      </c>
      <c r="CT124" s="15">
        <v>0</v>
      </c>
      <c r="CU124" s="18" t="str">
        <f t="shared" si="45"/>
        <v/>
      </c>
      <c r="CV124" s="13">
        <v>0</v>
      </c>
      <c r="CW124" s="13">
        <v>0</v>
      </c>
      <c r="CX124" s="13">
        <v>0</v>
      </c>
      <c r="CY124" s="14" t="str">
        <f t="shared" si="46"/>
        <v/>
      </c>
      <c r="CZ124" s="15">
        <v>0</v>
      </c>
      <c r="DA124" s="15">
        <v>0</v>
      </c>
      <c r="DB124" s="15">
        <v>0</v>
      </c>
      <c r="DC124" s="18" t="str">
        <f t="shared" si="47"/>
        <v/>
      </c>
      <c r="DD124" s="13">
        <v>0</v>
      </c>
      <c r="DE124" s="13">
        <v>0</v>
      </c>
      <c r="DF124" s="13">
        <v>0</v>
      </c>
      <c r="DG124" s="14" t="str">
        <f t="shared" si="48"/>
        <v/>
      </c>
      <c r="DH124" s="15">
        <v>0</v>
      </c>
      <c r="DI124" s="15">
        <v>0</v>
      </c>
      <c r="DJ124" s="15">
        <v>0</v>
      </c>
      <c r="DK124" s="18" t="str">
        <f t="shared" si="49"/>
        <v/>
      </c>
      <c r="DL124" s="13">
        <v>0</v>
      </c>
      <c r="DM124" s="13">
        <v>0</v>
      </c>
      <c r="DN124" s="13">
        <v>0</v>
      </c>
      <c r="DO124" s="18" t="str">
        <f t="shared" si="50"/>
        <v/>
      </c>
      <c r="DP124" s="19"/>
      <c r="DQ124" s="7" t="e">
        <f>IF(AND(BB124/BA124&gt;1.05, ((BB124-BA124)/VLOOKUP(E124,#REF!,2,0))&gt;10),"YES","")</f>
        <v>#DIV/0!</v>
      </c>
      <c r="DR124" s="19"/>
      <c r="DS124" s="7" t="str">
        <f t="shared" si="51"/>
        <v/>
      </c>
      <c r="DT124" s="70"/>
      <c r="DU124" s="70"/>
      <c r="DV124" s="70"/>
      <c r="DW124" s="70"/>
      <c r="DX124" s="70"/>
      <c r="DY124" s="71"/>
      <c r="DZ124" s="70"/>
      <c r="EA124" s="70"/>
    </row>
    <row r="125" spans="1:131" x14ac:dyDescent="0.35">
      <c r="A125" s="16">
        <v>2022</v>
      </c>
      <c r="B125" s="16" t="s">
        <v>1</v>
      </c>
      <c r="C125" s="16" t="s">
        <v>7</v>
      </c>
      <c r="D125" s="16"/>
      <c r="E125" s="16" t="s">
        <v>4</v>
      </c>
      <c r="F125" s="16" t="s">
        <v>876</v>
      </c>
      <c r="G125" s="16"/>
      <c r="H125" s="16">
        <v>10209571</v>
      </c>
      <c r="I125" s="70" t="s">
        <v>307</v>
      </c>
      <c r="J125" s="70"/>
      <c r="K125" s="70" t="s">
        <v>150</v>
      </c>
      <c r="L125" s="16" t="s">
        <v>92</v>
      </c>
      <c r="M125" s="16" t="s">
        <v>13</v>
      </c>
      <c r="N125" s="70" t="s">
        <v>45</v>
      </c>
      <c r="O125" s="16" t="s">
        <v>16</v>
      </c>
      <c r="P125" s="16" t="s">
        <v>31</v>
      </c>
      <c r="Q125" s="16" t="s">
        <v>41</v>
      </c>
      <c r="R125" s="16" t="s">
        <v>27</v>
      </c>
      <c r="S125" s="16" t="s">
        <v>150</v>
      </c>
      <c r="T125" s="16" t="s">
        <v>95</v>
      </c>
      <c r="U125" s="71">
        <v>44090</v>
      </c>
      <c r="V125" s="70"/>
      <c r="W125" s="73">
        <v>209637.35319999998</v>
      </c>
      <c r="X125" s="73">
        <v>0</v>
      </c>
      <c r="Y125" s="70" t="s">
        <v>147</v>
      </c>
      <c r="Z125" s="16" t="s">
        <v>28</v>
      </c>
      <c r="AA125" s="70"/>
      <c r="AB125" s="70"/>
      <c r="AC125" s="70"/>
      <c r="AD125" s="72"/>
      <c r="AE125" s="16">
        <v>2020</v>
      </c>
      <c r="AF125" s="16"/>
      <c r="AG125" s="70" t="s">
        <v>752</v>
      </c>
      <c r="AH125" s="74"/>
      <c r="AI125" s="16" t="s">
        <v>28</v>
      </c>
      <c r="AJ125" s="70" t="s">
        <v>151</v>
      </c>
      <c r="AK125" s="72"/>
      <c r="AL125" s="28">
        <v>0</v>
      </c>
      <c r="AM125" s="32" t="s">
        <v>620</v>
      </c>
      <c r="AN125" s="26">
        <f t="shared" si="26"/>
        <v>0</v>
      </c>
      <c r="AO125" s="26">
        <f t="shared" si="27"/>
        <v>0</v>
      </c>
      <c r="AP125" s="9">
        <v>0</v>
      </c>
      <c r="AQ125" s="8" t="s">
        <v>620</v>
      </c>
      <c r="AR125" s="10">
        <f t="shared" si="28"/>
        <v>0</v>
      </c>
      <c r="AS125" s="10">
        <f t="shared" si="29"/>
        <v>0</v>
      </c>
      <c r="AT125" s="11">
        <v>0</v>
      </c>
      <c r="AU125" s="11">
        <v>0</v>
      </c>
      <c r="AV125" s="11">
        <v>0</v>
      </c>
      <c r="AW125" s="5" t="str">
        <f t="shared" si="30"/>
        <v/>
      </c>
      <c r="AX125" s="5" t="str">
        <f t="shared" si="31"/>
        <v/>
      </c>
      <c r="AY125" s="25">
        <f t="shared" si="32"/>
        <v>0</v>
      </c>
      <c r="AZ125" s="5"/>
      <c r="BA125" s="12">
        <v>0</v>
      </c>
      <c r="BB125" s="12">
        <f t="shared" si="33"/>
        <v>209.63735319999998</v>
      </c>
      <c r="BC125" s="6" t="str">
        <f t="shared" si="34"/>
        <v>check!</v>
      </c>
      <c r="BD125" s="12">
        <v>0</v>
      </c>
      <c r="BE125" s="12">
        <v>0</v>
      </c>
      <c r="BF125" s="6" t="str">
        <f t="shared" si="35"/>
        <v>no capex</v>
      </c>
      <c r="BG125" s="31"/>
      <c r="BH125" s="13">
        <v>0</v>
      </c>
      <c r="BI125" s="13">
        <v>0</v>
      </c>
      <c r="BJ125" s="13">
        <v>0</v>
      </c>
      <c r="BK125" s="14" t="str">
        <f t="shared" si="36"/>
        <v/>
      </c>
      <c r="BL125" s="15">
        <v>0</v>
      </c>
      <c r="BM125" s="15">
        <v>0</v>
      </c>
      <c r="BN125" s="15">
        <v>0</v>
      </c>
      <c r="BO125" s="17" t="str">
        <f t="shared" si="37"/>
        <v/>
      </c>
      <c r="BP125" s="13">
        <v>0</v>
      </c>
      <c r="BQ125" s="13">
        <v>0</v>
      </c>
      <c r="BR125" s="13">
        <v>0</v>
      </c>
      <c r="BS125" s="14" t="str">
        <f t="shared" si="38"/>
        <v/>
      </c>
      <c r="BT125" s="15">
        <v>0</v>
      </c>
      <c r="BU125" s="15">
        <v>0</v>
      </c>
      <c r="BV125" s="15">
        <v>0</v>
      </c>
      <c r="BW125" s="17" t="str">
        <f t="shared" si="39"/>
        <v/>
      </c>
      <c r="BX125" s="13">
        <v>0</v>
      </c>
      <c r="BY125" s="13">
        <v>0</v>
      </c>
      <c r="BZ125" s="13">
        <v>0</v>
      </c>
      <c r="CA125" s="14" t="str">
        <f t="shared" si="40"/>
        <v/>
      </c>
      <c r="CB125" s="15">
        <v>0</v>
      </c>
      <c r="CC125" s="15">
        <v>0</v>
      </c>
      <c r="CD125" s="15">
        <v>0</v>
      </c>
      <c r="CE125" s="17" t="str">
        <f t="shared" si="41"/>
        <v/>
      </c>
      <c r="CF125" s="13">
        <v>0</v>
      </c>
      <c r="CG125" s="13">
        <v>0</v>
      </c>
      <c r="CH125" s="13">
        <v>0</v>
      </c>
      <c r="CI125" s="14" t="str">
        <f t="shared" si="42"/>
        <v/>
      </c>
      <c r="CJ125" s="15">
        <v>0</v>
      </c>
      <c r="CK125" s="15">
        <v>0</v>
      </c>
      <c r="CL125" s="15">
        <v>0</v>
      </c>
      <c r="CM125" s="18" t="str">
        <f t="shared" si="43"/>
        <v/>
      </c>
      <c r="CN125" s="13">
        <v>0</v>
      </c>
      <c r="CO125" s="13">
        <v>0</v>
      </c>
      <c r="CP125" s="13">
        <v>0</v>
      </c>
      <c r="CQ125" s="18" t="str">
        <f t="shared" si="44"/>
        <v/>
      </c>
      <c r="CR125" s="15">
        <v>0</v>
      </c>
      <c r="CS125" s="15">
        <v>0</v>
      </c>
      <c r="CT125" s="15">
        <v>0</v>
      </c>
      <c r="CU125" s="18" t="str">
        <f t="shared" si="45"/>
        <v/>
      </c>
      <c r="CV125" s="13">
        <v>0</v>
      </c>
      <c r="CW125" s="13">
        <v>0</v>
      </c>
      <c r="CX125" s="13">
        <v>0</v>
      </c>
      <c r="CY125" s="14" t="str">
        <f t="shared" si="46"/>
        <v/>
      </c>
      <c r="CZ125" s="15">
        <v>0</v>
      </c>
      <c r="DA125" s="15">
        <v>0</v>
      </c>
      <c r="DB125" s="15">
        <v>0</v>
      </c>
      <c r="DC125" s="18" t="str">
        <f t="shared" si="47"/>
        <v/>
      </c>
      <c r="DD125" s="13">
        <v>0</v>
      </c>
      <c r="DE125" s="13">
        <v>0</v>
      </c>
      <c r="DF125" s="13">
        <v>0</v>
      </c>
      <c r="DG125" s="14" t="str">
        <f t="shared" si="48"/>
        <v/>
      </c>
      <c r="DH125" s="15">
        <v>0</v>
      </c>
      <c r="DI125" s="15">
        <v>0</v>
      </c>
      <c r="DJ125" s="15">
        <v>0</v>
      </c>
      <c r="DK125" s="18" t="str">
        <f t="shared" si="49"/>
        <v/>
      </c>
      <c r="DL125" s="13">
        <v>0</v>
      </c>
      <c r="DM125" s="13">
        <v>0</v>
      </c>
      <c r="DN125" s="13">
        <v>0</v>
      </c>
      <c r="DO125" s="18" t="str">
        <f t="shared" si="50"/>
        <v/>
      </c>
      <c r="DP125" s="19"/>
      <c r="DQ125" s="7" t="e">
        <f>IF(AND(BB125/BA125&gt;1.05, ((BB125-BA125)/VLOOKUP(E125,#REF!,2,0))&gt;10),"YES","")</f>
        <v>#DIV/0!</v>
      </c>
      <c r="DR125" s="19"/>
      <c r="DS125" s="7" t="str">
        <f t="shared" si="51"/>
        <v/>
      </c>
      <c r="DT125" s="70"/>
      <c r="DU125" s="70"/>
      <c r="DV125" s="70"/>
      <c r="DW125" s="70"/>
      <c r="DX125" s="70"/>
      <c r="DY125" s="71"/>
      <c r="DZ125" s="70"/>
      <c r="EA125" s="70"/>
    </row>
    <row r="126" spans="1:131" x14ac:dyDescent="0.35">
      <c r="A126" s="16">
        <v>2022</v>
      </c>
      <c r="B126" s="16" t="s">
        <v>1</v>
      </c>
      <c r="C126" s="16" t="s">
        <v>7</v>
      </c>
      <c r="D126" s="16"/>
      <c r="E126" s="16" t="s">
        <v>4</v>
      </c>
      <c r="F126" s="16" t="s">
        <v>876</v>
      </c>
      <c r="G126" s="16"/>
      <c r="H126" s="16">
        <v>10209574</v>
      </c>
      <c r="I126" s="70" t="s">
        <v>392</v>
      </c>
      <c r="J126" s="70"/>
      <c r="K126" s="70" t="s">
        <v>196</v>
      </c>
      <c r="L126" s="16" t="s">
        <v>92</v>
      </c>
      <c r="M126" s="16" t="s">
        <v>17</v>
      </c>
      <c r="N126" s="70" t="s">
        <v>18</v>
      </c>
      <c r="O126" s="16" t="s">
        <v>16</v>
      </c>
      <c r="P126" s="16" t="s">
        <v>25</v>
      </c>
      <c r="Q126" s="16" t="s">
        <v>101</v>
      </c>
      <c r="R126" s="16" t="s">
        <v>27</v>
      </c>
      <c r="S126" s="16" t="s">
        <v>196</v>
      </c>
      <c r="T126" s="16" t="s">
        <v>95</v>
      </c>
      <c r="U126" s="71">
        <v>44224</v>
      </c>
      <c r="V126" s="70"/>
      <c r="W126" s="73">
        <v>144879.66919999997</v>
      </c>
      <c r="X126" s="73">
        <v>0</v>
      </c>
      <c r="Y126" s="70" t="s">
        <v>147</v>
      </c>
      <c r="Z126" s="16" t="s">
        <v>28</v>
      </c>
      <c r="AA126" s="70"/>
      <c r="AB126" s="70"/>
      <c r="AC126" s="70"/>
      <c r="AD126" s="72"/>
      <c r="AE126" s="16">
        <v>2021</v>
      </c>
      <c r="AF126" s="16"/>
      <c r="AG126" s="70" t="s">
        <v>751</v>
      </c>
      <c r="AH126" s="74"/>
      <c r="AI126" s="16" t="s">
        <v>28</v>
      </c>
      <c r="AJ126" s="70" t="s">
        <v>182</v>
      </c>
      <c r="AK126" s="72"/>
      <c r="AL126" s="28">
        <v>0</v>
      </c>
      <c r="AM126" s="32" t="s">
        <v>620</v>
      </c>
      <c r="AN126" s="26">
        <f t="shared" si="26"/>
        <v>0</v>
      </c>
      <c r="AO126" s="26">
        <f t="shared" si="27"/>
        <v>0</v>
      </c>
      <c r="AP126" s="9">
        <v>0</v>
      </c>
      <c r="AQ126" s="8" t="s">
        <v>620</v>
      </c>
      <c r="AR126" s="10">
        <f t="shared" si="28"/>
        <v>0</v>
      </c>
      <c r="AS126" s="10">
        <f t="shared" si="29"/>
        <v>0</v>
      </c>
      <c r="AT126" s="11">
        <v>0</v>
      </c>
      <c r="AU126" s="11">
        <v>0</v>
      </c>
      <c r="AV126" s="11">
        <v>0</v>
      </c>
      <c r="AW126" s="5" t="str">
        <f t="shared" si="30"/>
        <v/>
      </c>
      <c r="AX126" s="5" t="str">
        <f t="shared" si="31"/>
        <v/>
      </c>
      <c r="AY126" s="25">
        <f t="shared" si="32"/>
        <v>0</v>
      </c>
      <c r="AZ126" s="5"/>
      <c r="BA126" s="12">
        <v>0</v>
      </c>
      <c r="BB126" s="12">
        <f t="shared" si="33"/>
        <v>144.87966919999997</v>
      </c>
      <c r="BC126" s="6" t="str">
        <f t="shared" si="34"/>
        <v>check!</v>
      </c>
      <c r="BD126" s="12">
        <v>0</v>
      </c>
      <c r="BE126" s="12">
        <v>0</v>
      </c>
      <c r="BF126" s="6" t="str">
        <f t="shared" si="35"/>
        <v>no capex</v>
      </c>
      <c r="BG126" s="31"/>
      <c r="BH126" s="13">
        <v>0</v>
      </c>
      <c r="BI126" s="13">
        <v>0</v>
      </c>
      <c r="BJ126" s="13">
        <v>0</v>
      </c>
      <c r="BK126" s="14" t="str">
        <f t="shared" si="36"/>
        <v/>
      </c>
      <c r="BL126" s="15">
        <v>0</v>
      </c>
      <c r="BM126" s="15">
        <v>0</v>
      </c>
      <c r="BN126" s="15">
        <v>0</v>
      </c>
      <c r="BO126" s="17" t="str">
        <f t="shared" si="37"/>
        <v/>
      </c>
      <c r="BP126" s="13">
        <v>0</v>
      </c>
      <c r="BQ126" s="13">
        <v>0</v>
      </c>
      <c r="BR126" s="13">
        <v>0</v>
      </c>
      <c r="BS126" s="14" t="str">
        <f t="shared" si="38"/>
        <v/>
      </c>
      <c r="BT126" s="15">
        <v>0</v>
      </c>
      <c r="BU126" s="15">
        <v>0</v>
      </c>
      <c r="BV126" s="15">
        <v>0</v>
      </c>
      <c r="BW126" s="17" t="str">
        <f t="shared" si="39"/>
        <v/>
      </c>
      <c r="BX126" s="13">
        <v>0</v>
      </c>
      <c r="BY126" s="13">
        <v>0</v>
      </c>
      <c r="BZ126" s="13">
        <v>0</v>
      </c>
      <c r="CA126" s="14" t="str">
        <f t="shared" si="40"/>
        <v/>
      </c>
      <c r="CB126" s="15">
        <v>0</v>
      </c>
      <c r="CC126" s="15">
        <v>0</v>
      </c>
      <c r="CD126" s="15">
        <v>0</v>
      </c>
      <c r="CE126" s="17" t="str">
        <f t="shared" si="41"/>
        <v/>
      </c>
      <c r="CF126" s="13">
        <v>0</v>
      </c>
      <c r="CG126" s="13">
        <v>0</v>
      </c>
      <c r="CH126" s="13">
        <v>0</v>
      </c>
      <c r="CI126" s="14" t="str">
        <f t="shared" si="42"/>
        <v/>
      </c>
      <c r="CJ126" s="15">
        <v>0</v>
      </c>
      <c r="CK126" s="15">
        <v>0</v>
      </c>
      <c r="CL126" s="15">
        <v>0</v>
      </c>
      <c r="CM126" s="18" t="str">
        <f t="shared" si="43"/>
        <v/>
      </c>
      <c r="CN126" s="13">
        <v>0</v>
      </c>
      <c r="CO126" s="13">
        <v>0</v>
      </c>
      <c r="CP126" s="13">
        <v>0</v>
      </c>
      <c r="CQ126" s="18" t="str">
        <f t="shared" si="44"/>
        <v/>
      </c>
      <c r="CR126" s="15">
        <v>0</v>
      </c>
      <c r="CS126" s="15">
        <v>0</v>
      </c>
      <c r="CT126" s="15">
        <v>0</v>
      </c>
      <c r="CU126" s="18" t="str">
        <f t="shared" si="45"/>
        <v/>
      </c>
      <c r="CV126" s="13">
        <v>0</v>
      </c>
      <c r="CW126" s="13">
        <v>0</v>
      </c>
      <c r="CX126" s="13">
        <v>0</v>
      </c>
      <c r="CY126" s="14" t="str">
        <f t="shared" si="46"/>
        <v/>
      </c>
      <c r="CZ126" s="15">
        <v>0</v>
      </c>
      <c r="DA126" s="15">
        <v>0</v>
      </c>
      <c r="DB126" s="15">
        <v>0</v>
      </c>
      <c r="DC126" s="18" t="str">
        <f t="shared" si="47"/>
        <v/>
      </c>
      <c r="DD126" s="13">
        <v>0</v>
      </c>
      <c r="DE126" s="13">
        <v>0</v>
      </c>
      <c r="DF126" s="13">
        <v>0</v>
      </c>
      <c r="DG126" s="14" t="str">
        <f t="shared" si="48"/>
        <v/>
      </c>
      <c r="DH126" s="15">
        <v>0</v>
      </c>
      <c r="DI126" s="15">
        <v>0</v>
      </c>
      <c r="DJ126" s="15">
        <v>0</v>
      </c>
      <c r="DK126" s="18" t="str">
        <f t="shared" si="49"/>
        <v/>
      </c>
      <c r="DL126" s="13">
        <v>0</v>
      </c>
      <c r="DM126" s="13">
        <v>0</v>
      </c>
      <c r="DN126" s="13">
        <v>0</v>
      </c>
      <c r="DO126" s="18" t="str">
        <f t="shared" si="50"/>
        <v/>
      </c>
      <c r="DP126" s="19"/>
      <c r="DQ126" s="7" t="e">
        <f>IF(AND(BB126/BA126&gt;1.05, ((BB126-BA126)/VLOOKUP(E126,#REF!,2,0))&gt;10),"YES","")</f>
        <v>#DIV/0!</v>
      </c>
      <c r="DR126" s="19"/>
      <c r="DS126" s="7" t="str">
        <f t="shared" si="51"/>
        <v/>
      </c>
      <c r="DT126" s="70" t="s">
        <v>28</v>
      </c>
      <c r="DU126" s="70" t="s">
        <v>90</v>
      </c>
      <c r="DV126" s="70" t="s">
        <v>194</v>
      </c>
      <c r="DW126" s="70" t="s">
        <v>28</v>
      </c>
      <c r="DX126" s="70"/>
      <c r="DY126" s="71"/>
      <c r="DZ126" s="70"/>
      <c r="EA126" s="70"/>
    </row>
    <row r="127" spans="1:131" x14ac:dyDescent="0.35">
      <c r="A127" s="16">
        <v>2022</v>
      </c>
      <c r="B127" s="16" t="s">
        <v>2</v>
      </c>
      <c r="C127" s="16" t="s">
        <v>7</v>
      </c>
      <c r="D127" s="16"/>
      <c r="E127" s="16" t="s">
        <v>4</v>
      </c>
      <c r="F127" s="16" t="s">
        <v>876</v>
      </c>
      <c r="G127" s="16"/>
      <c r="H127" s="16">
        <v>10209576</v>
      </c>
      <c r="I127" s="70" t="s">
        <v>152</v>
      </c>
      <c r="J127" s="70"/>
      <c r="K127" s="70" t="s">
        <v>150</v>
      </c>
      <c r="L127" s="16" t="s">
        <v>92</v>
      </c>
      <c r="M127" s="16" t="s">
        <v>13</v>
      </c>
      <c r="N127" s="70" t="s">
        <v>45</v>
      </c>
      <c r="O127" s="16" t="s">
        <v>16</v>
      </c>
      <c r="P127" s="16" t="s">
        <v>31</v>
      </c>
      <c r="Q127" s="16" t="s">
        <v>41</v>
      </c>
      <c r="R127" s="16" t="s">
        <v>28</v>
      </c>
      <c r="S127" s="16" t="s">
        <v>36</v>
      </c>
      <c r="T127" s="16" t="s">
        <v>95</v>
      </c>
      <c r="U127" s="71">
        <v>44078</v>
      </c>
      <c r="V127" s="70"/>
      <c r="W127" s="73">
        <v>197220.79000000004</v>
      </c>
      <c r="X127" s="73">
        <v>0</v>
      </c>
      <c r="Y127" s="70" t="s">
        <v>147</v>
      </c>
      <c r="Z127" s="16" t="s">
        <v>27</v>
      </c>
      <c r="AA127" s="70" t="s">
        <v>27</v>
      </c>
      <c r="AB127" s="70"/>
      <c r="AC127" s="70"/>
      <c r="AD127" s="72"/>
      <c r="AE127" s="16">
        <v>2020</v>
      </c>
      <c r="AF127" s="16"/>
      <c r="AG127" s="70" t="s">
        <v>750</v>
      </c>
      <c r="AH127" s="74"/>
      <c r="AI127" s="16" t="s">
        <v>28</v>
      </c>
      <c r="AJ127" s="70" t="s">
        <v>151</v>
      </c>
      <c r="AK127" s="72"/>
      <c r="AL127" s="28">
        <v>0</v>
      </c>
      <c r="AM127" s="32" t="s">
        <v>620</v>
      </c>
      <c r="AN127" s="26">
        <f t="shared" si="26"/>
        <v>0</v>
      </c>
      <c r="AO127" s="26">
        <f t="shared" si="27"/>
        <v>0</v>
      </c>
      <c r="AP127" s="9">
        <v>0</v>
      </c>
      <c r="AQ127" s="8" t="s">
        <v>620</v>
      </c>
      <c r="AR127" s="10">
        <f t="shared" si="28"/>
        <v>0</v>
      </c>
      <c r="AS127" s="10">
        <f t="shared" si="29"/>
        <v>0</v>
      </c>
      <c r="AT127" s="11">
        <v>0</v>
      </c>
      <c r="AU127" s="11">
        <v>0</v>
      </c>
      <c r="AV127" s="11">
        <v>0</v>
      </c>
      <c r="AW127" s="5" t="str">
        <f t="shared" si="30"/>
        <v/>
      </c>
      <c r="AX127" s="5" t="str">
        <f t="shared" si="31"/>
        <v/>
      </c>
      <c r="AY127" s="25">
        <f t="shared" si="32"/>
        <v>0</v>
      </c>
      <c r="AZ127" s="5">
        <v>0.87429219136805869</v>
      </c>
      <c r="BA127" s="12">
        <v>0</v>
      </c>
      <c r="BB127" s="12">
        <f t="shared" si="33"/>
        <v>197.22079000000005</v>
      </c>
      <c r="BC127" s="6" t="str">
        <f t="shared" si="34"/>
        <v>check!</v>
      </c>
      <c r="BD127" s="12">
        <v>0</v>
      </c>
      <c r="BE127" s="12">
        <v>0</v>
      </c>
      <c r="BF127" s="6" t="str">
        <f t="shared" si="35"/>
        <v>no capex</v>
      </c>
      <c r="BG127" s="31"/>
      <c r="BH127" s="13">
        <v>0</v>
      </c>
      <c r="BI127" s="13">
        <v>0</v>
      </c>
      <c r="BJ127" s="13">
        <v>0</v>
      </c>
      <c r="BK127" s="14" t="str">
        <f t="shared" si="36"/>
        <v/>
      </c>
      <c r="BL127" s="15">
        <v>0</v>
      </c>
      <c r="BM127" s="15">
        <v>0</v>
      </c>
      <c r="BN127" s="15">
        <v>0</v>
      </c>
      <c r="BO127" s="17" t="str">
        <f t="shared" si="37"/>
        <v/>
      </c>
      <c r="BP127" s="13">
        <v>0</v>
      </c>
      <c r="BQ127" s="13">
        <v>0</v>
      </c>
      <c r="BR127" s="13">
        <v>0</v>
      </c>
      <c r="BS127" s="14" t="str">
        <f t="shared" si="38"/>
        <v/>
      </c>
      <c r="BT127" s="15">
        <v>0</v>
      </c>
      <c r="BU127" s="15">
        <v>0</v>
      </c>
      <c r="BV127" s="15">
        <v>0</v>
      </c>
      <c r="BW127" s="17" t="str">
        <f t="shared" si="39"/>
        <v/>
      </c>
      <c r="BX127" s="13">
        <v>0</v>
      </c>
      <c r="BY127" s="13">
        <v>0</v>
      </c>
      <c r="BZ127" s="13">
        <v>0</v>
      </c>
      <c r="CA127" s="14" t="str">
        <f t="shared" si="40"/>
        <v/>
      </c>
      <c r="CB127" s="15">
        <v>0</v>
      </c>
      <c r="CC127" s="15">
        <v>0</v>
      </c>
      <c r="CD127" s="15">
        <v>0</v>
      </c>
      <c r="CE127" s="17" t="str">
        <f t="shared" si="41"/>
        <v/>
      </c>
      <c r="CF127" s="13">
        <v>0</v>
      </c>
      <c r="CG127" s="13">
        <v>0</v>
      </c>
      <c r="CH127" s="13">
        <v>0</v>
      </c>
      <c r="CI127" s="14" t="str">
        <f t="shared" si="42"/>
        <v/>
      </c>
      <c r="CJ127" s="15">
        <v>0</v>
      </c>
      <c r="CK127" s="15">
        <v>0</v>
      </c>
      <c r="CL127" s="15">
        <v>0</v>
      </c>
      <c r="CM127" s="18" t="str">
        <f t="shared" si="43"/>
        <v/>
      </c>
      <c r="CN127" s="13">
        <v>0</v>
      </c>
      <c r="CO127" s="13">
        <v>0</v>
      </c>
      <c r="CP127" s="13">
        <v>0</v>
      </c>
      <c r="CQ127" s="18" t="str">
        <f t="shared" si="44"/>
        <v/>
      </c>
      <c r="CR127" s="15">
        <v>0</v>
      </c>
      <c r="CS127" s="15">
        <v>0</v>
      </c>
      <c r="CT127" s="15">
        <v>0</v>
      </c>
      <c r="CU127" s="18" t="str">
        <f t="shared" si="45"/>
        <v/>
      </c>
      <c r="CV127" s="13">
        <v>0</v>
      </c>
      <c r="CW127" s="13">
        <v>0</v>
      </c>
      <c r="CX127" s="13">
        <v>0</v>
      </c>
      <c r="CY127" s="14" t="str">
        <f t="shared" si="46"/>
        <v/>
      </c>
      <c r="CZ127" s="15">
        <v>0</v>
      </c>
      <c r="DA127" s="15">
        <v>0</v>
      </c>
      <c r="DB127" s="15">
        <v>0</v>
      </c>
      <c r="DC127" s="18" t="str">
        <f t="shared" si="47"/>
        <v/>
      </c>
      <c r="DD127" s="13">
        <v>0</v>
      </c>
      <c r="DE127" s="13">
        <v>0</v>
      </c>
      <c r="DF127" s="13">
        <v>0</v>
      </c>
      <c r="DG127" s="14" t="str">
        <f t="shared" si="48"/>
        <v/>
      </c>
      <c r="DH127" s="15">
        <v>0</v>
      </c>
      <c r="DI127" s="15">
        <v>0</v>
      </c>
      <c r="DJ127" s="15">
        <v>0</v>
      </c>
      <c r="DK127" s="18" t="str">
        <f t="shared" si="49"/>
        <v/>
      </c>
      <c r="DL127" s="13">
        <v>0</v>
      </c>
      <c r="DM127" s="13">
        <v>0</v>
      </c>
      <c r="DN127" s="13">
        <v>0</v>
      </c>
      <c r="DO127" s="18" t="str">
        <f t="shared" si="50"/>
        <v/>
      </c>
      <c r="DP127" s="19"/>
      <c r="DQ127" s="7"/>
      <c r="DR127" s="19"/>
      <c r="DS127" s="7" t="str">
        <f t="shared" si="51"/>
        <v/>
      </c>
      <c r="DT127" s="70"/>
      <c r="DU127" s="70"/>
      <c r="DV127" s="70"/>
      <c r="DW127" s="70"/>
      <c r="DX127" s="70"/>
      <c r="DY127" s="71"/>
      <c r="DZ127" s="70"/>
      <c r="EA127" s="70"/>
    </row>
    <row r="128" spans="1:131" x14ac:dyDescent="0.35">
      <c r="A128" s="16">
        <v>2022</v>
      </c>
      <c r="B128" s="16" t="s">
        <v>1</v>
      </c>
      <c r="C128" s="16" t="s">
        <v>7</v>
      </c>
      <c r="D128" s="16"/>
      <c r="E128" s="16" t="s">
        <v>4</v>
      </c>
      <c r="F128" s="16" t="s">
        <v>876</v>
      </c>
      <c r="G128" s="16"/>
      <c r="H128" s="16">
        <v>10209577</v>
      </c>
      <c r="I128" s="70" t="s">
        <v>337</v>
      </c>
      <c r="J128" s="70"/>
      <c r="K128" s="70" t="s">
        <v>150</v>
      </c>
      <c r="L128" s="16" t="s">
        <v>92</v>
      </c>
      <c r="M128" s="16" t="s">
        <v>13</v>
      </c>
      <c r="N128" s="70" t="s">
        <v>45</v>
      </c>
      <c r="O128" s="16" t="s">
        <v>16</v>
      </c>
      <c r="P128" s="16" t="s">
        <v>31</v>
      </c>
      <c r="Q128" s="16" t="s">
        <v>41</v>
      </c>
      <c r="R128" s="16" t="s">
        <v>27</v>
      </c>
      <c r="S128" s="16" t="s">
        <v>150</v>
      </c>
      <c r="T128" s="16" t="s">
        <v>95</v>
      </c>
      <c r="U128" s="71">
        <v>44449</v>
      </c>
      <c r="V128" s="70"/>
      <c r="W128" s="73">
        <v>187491.5846</v>
      </c>
      <c r="X128" s="73">
        <v>0</v>
      </c>
      <c r="Y128" s="70" t="s">
        <v>147</v>
      </c>
      <c r="Z128" s="16" t="s">
        <v>28</v>
      </c>
      <c r="AA128" s="70"/>
      <c r="AB128" s="70"/>
      <c r="AC128" s="70"/>
      <c r="AD128" s="72"/>
      <c r="AE128" s="16">
        <v>2021</v>
      </c>
      <c r="AF128" s="16"/>
      <c r="AG128" s="70" t="s">
        <v>749</v>
      </c>
      <c r="AH128" s="74"/>
      <c r="AI128" s="16" t="s">
        <v>28</v>
      </c>
      <c r="AJ128" s="70" t="s">
        <v>151</v>
      </c>
      <c r="AK128" s="72"/>
      <c r="AL128" s="28">
        <v>0</v>
      </c>
      <c r="AM128" s="32" t="s">
        <v>620</v>
      </c>
      <c r="AN128" s="26">
        <f t="shared" si="26"/>
        <v>0</v>
      </c>
      <c r="AO128" s="26">
        <f t="shared" si="27"/>
        <v>0</v>
      </c>
      <c r="AP128" s="9">
        <v>0</v>
      </c>
      <c r="AQ128" s="8" t="s">
        <v>620</v>
      </c>
      <c r="AR128" s="10">
        <f t="shared" si="28"/>
        <v>0</v>
      </c>
      <c r="AS128" s="10">
        <f t="shared" si="29"/>
        <v>0</v>
      </c>
      <c r="AT128" s="11">
        <v>0</v>
      </c>
      <c r="AU128" s="11">
        <v>0</v>
      </c>
      <c r="AV128" s="11">
        <v>0</v>
      </c>
      <c r="AW128" s="5" t="str">
        <f t="shared" si="30"/>
        <v/>
      </c>
      <c r="AX128" s="5" t="str">
        <f t="shared" si="31"/>
        <v/>
      </c>
      <c r="AY128" s="25">
        <f t="shared" si="32"/>
        <v>0</v>
      </c>
      <c r="AZ128" s="5"/>
      <c r="BA128" s="12">
        <v>0</v>
      </c>
      <c r="BB128" s="12">
        <f t="shared" si="33"/>
        <v>187.49158460000001</v>
      </c>
      <c r="BC128" s="6" t="str">
        <f t="shared" si="34"/>
        <v>check!</v>
      </c>
      <c r="BD128" s="12">
        <v>0</v>
      </c>
      <c r="BE128" s="12">
        <v>0</v>
      </c>
      <c r="BF128" s="6" t="str">
        <f t="shared" si="35"/>
        <v>no capex</v>
      </c>
      <c r="BG128" s="31"/>
      <c r="BH128" s="13">
        <v>0</v>
      </c>
      <c r="BI128" s="13">
        <v>0</v>
      </c>
      <c r="BJ128" s="13">
        <v>0</v>
      </c>
      <c r="BK128" s="14" t="str">
        <f t="shared" si="36"/>
        <v/>
      </c>
      <c r="BL128" s="15">
        <v>0</v>
      </c>
      <c r="BM128" s="15">
        <v>0</v>
      </c>
      <c r="BN128" s="15">
        <v>0</v>
      </c>
      <c r="BO128" s="17" t="str">
        <f t="shared" si="37"/>
        <v/>
      </c>
      <c r="BP128" s="13">
        <v>0</v>
      </c>
      <c r="BQ128" s="13">
        <v>0</v>
      </c>
      <c r="BR128" s="13">
        <v>0</v>
      </c>
      <c r="BS128" s="14" t="str">
        <f t="shared" si="38"/>
        <v/>
      </c>
      <c r="BT128" s="15">
        <v>0</v>
      </c>
      <c r="BU128" s="15">
        <v>0</v>
      </c>
      <c r="BV128" s="15">
        <v>0</v>
      </c>
      <c r="BW128" s="17" t="str">
        <f t="shared" si="39"/>
        <v/>
      </c>
      <c r="BX128" s="13">
        <v>0</v>
      </c>
      <c r="BY128" s="13">
        <v>0</v>
      </c>
      <c r="BZ128" s="13">
        <v>0</v>
      </c>
      <c r="CA128" s="14" t="str">
        <f t="shared" si="40"/>
        <v/>
      </c>
      <c r="CB128" s="15">
        <v>0</v>
      </c>
      <c r="CC128" s="15">
        <v>0</v>
      </c>
      <c r="CD128" s="15">
        <v>0</v>
      </c>
      <c r="CE128" s="17" t="str">
        <f t="shared" si="41"/>
        <v/>
      </c>
      <c r="CF128" s="13">
        <v>0</v>
      </c>
      <c r="CG128" s="13">
        <v>0</v>
      </c>
      <c r="CH128" s="13">
        <v>0</v>
      </c>
      <c r="CI128" s="14" t="str">
        <f t="shared" si="42"/>
        <v/>
      </c>
      <c r="CJ128" s="15">
        <v>0</v>
      </c>
      <c r="CK128" s="15">
        <v>0</v>
      </c>
      <c r="CL128" s="15">
        <v>0</v>
      </c>
      <c r="CM128" s="18" t="str">
        <f t="shared" si="43"/>
        <v/>
      </c>
      <c r="CN128" s="13">
        <v>0</v>
      </c>
      <c r="CO128" s="13">
        <v>0</v>
      </c>
      <c r="CP128" s="13">
        <v>0</v>
      </c>
      <c r="CQ128" s="18" t="str">
        <f t="shared" si="44"/>
        <v/>
      </c>
      <c r="CR128" s="15">
        <v>0</v>
      </c>
      <c r="CS128" s="15">
        <v>0</v>
      </c>
      <c r="CT128" s="15">
        <v>0</v>
      </c>
      <c r="CU128" s="18" t="str">
        <f t="shared" si="45"/>
        <v/>
      </c>
      <c r="CV128" s="13">
        <v>0</v>
      </c>
      <c r="CW128" s="13">
        <v>0</v>
      </c>
      <c r="CX128" s="13">
        <v>0</v>
      </c>
      <c r="CY128" s="14" t="str">
        <f t="shared" si="46"/>
        <v/>
      </c>
      <c r="CZ128" s="15">
        <v>0</v>
      </c>
      <c r="DA128" s="15">
        <v>0</v>
      </c>
      <c r="DB128" s="15">
        <v>0</v>
      </c>
      <c r="DC128" s="18" t="str">
        <f t="shared" si="47"/>
        <v/>
      </c>
      <c r="DD128" s="13">
        <v>0</v>
      </c>
      <c r="DE128" s="13">
        <v>0</v>
      </c>
      <c r="DF128" s="13">
        <v>0</v>
      </c>
      <c r="DG128" s="14" t="str">
        <f t="shared" si="48"/>
        <v/>
      </c>
      <c r="DH128" s="15">
        <v>0</v>
      </c>
      <c r="DI128" s="15">
        <v>0</v>
      </c>
      <c r="DJ128" s="15">
        <v>0</v>
      </c>
      <c r="DK128" s="18" t="str">
        <f t="shared" si="49"/>
        <v/>
      </c>
      <c r="DL128" s="13">
        <v>0</v>
      </c>
      <c r="DM128" s="13">
        <v>0</v>
      </c>
      <c r="DN128" s="13">
        <v>0</v>
      </c>
      <c r="DO128" s="18" t="str">
        <f t="shared" si="50"/>
        <v/>
      </c>
      <c r="DP128" s="19"/>
      <c r="DQ128" s="7" t="e">
        <f>IF(AND(BB128/BA128&gt;1.05, ((BB128-BA128)/VLOOKUP(E128,#REF!,2,0))&gt;10),"YES","")</f>
        <v>#DIV/0!</v>
      </c>
      <c r="DR128" s="19"/>
      <c r="DS128" s="7" t="str">
        <f t="shared" si="51"/>
        <v/>
      </c>
      <c r="DT128" s="70" t="s">
        <v>28</v>
      </c>
      <c r="DU128" s="70" t="s">
        <v>91</v>
      </c>
      <c r="DV128" s="70" t="s">
        <v>338</v>
      </c>
      <c r="DW128" s="70" t="s">
        <v>28</v>
      </c>
      <c r="DX128" s="70" t="s">
        <v>29</v>
      </c>
      <c r="DY128" s="71">
        <v>45077</v>
      </c>
      <c r="DZ128" s="70"/>
      <c r="EA128" s="70"/>
    </row>
    <row r="129" spans="1:131" x14ac:dyDescent="0.35">
      <c r="A129" s="16">
        <v>2022</v>
      </c>
      <c r="B129" s="16" t="s">
        <v>1</v>
      </c>
      <c r="C129" s="16" t="s">
        <v>7</v>
      </c>
      <c r="D129" s="16"/>
      <c r="E129" s="16" t="s">
        <v>4</v>
      </c>
      <c r="F129" s="16" t="s">
        <v>876</v>
      </c>
      <c r="G129" s="16"/>
      <c r="H129" s="16">
        <v>10209577</v>
      </c>
      <c r="I129" s="70" t="s">
        <v>337</v>
      </c>
      <c r="J129" s="70"/>
      <c r="K129" s="70" t="s">
        <v>196</v>
      </c>
      <c r="L129" s="16" t="s">
        <v>92</v>
      </c>
      <c r="M129" s="16" t="s">
        <v>17</v>
      </c>
      <c r="N129" s="70" t="s">
        <v>18</v>
      </c>
      <c r="O129" s="16" t="s">
        <v>16</v>
      </c>
      <c r="P129" s="16" t="s">
        <v>25</v>
      </c>
      <c r="Q129" s="16" t="s">
        <v>101</v>
      </c>
      <c r="R129" s="16" t="s">
        <v>27</v>
      </c>
      <c r="S129" s="16" t="s">
        <v>196</v>
      </c>
      <c r="T129" s="16" t="s">
        <v>95</v>
      </c>
      <c r="U129" s="71">
        <v>44269</v>
      </c>
      <c r="V129" s="70"/>
      <c r="W129" s="73">
        <v>253692.03520000004</v>
      </c>
      <c r="X129" s="73">
        <v>0</v>
      </c>
      <c r="Y129" s="70" t="s">
        <v>147</v>
      </c>
      <c r="Z129" s="16" t="s">
        <v>28</v>
      </c>
      <c r="AA129" s="70"/>
      <c r="AB129" s="70"/>
      <c r="AC129" s="70"/>
      <c r="AD129" s="72"/>
      <c r="AE129" s="16">
        <v>2021</v>
      </c>
      <c r="AF129" s="16"/>
      <c r="AG129" s="70" t="s">
        <v>748</v>
      </c>
      <c r="AH129" s="74"/>
      <c r="AI129" s="16" t="s">
        <v>28</v>
      </c>
      <c r="AJ129" s="70" t="s">
        <v>182</v>
      </c>
      <c r="AK129" s="72"/>
      <c r="AL129" s="28">
        <v>0</v>
      </c>
      <c r="AM129" s="32" t="s">
        <v>620</v>
      </c>
      <c r="AN129" s="26">
        <f t="shared" si="26"/>
        <v>0</v>
      </c>
      <c r="AO129" s="26">
        <f t="shared" si="27"/>
        <v>0</v>
      </c>
      <c r="AP129" s="9">
        <v>0</v>
      </c>
      <c r="AQ129" s="8" t="s">
        <v>620</v>
      </c>
      <c r="AR129" s="10">
        <f t="shared" si="28"/>
        <v>0</v>
      </c>
      <c r="AS129" s="10">
        <f t="shared" si="29"/>
        <v>0</v>
      </c>
      <c r="AT129" s="11">
        <v>0</v>
      </c>
      <c r="AU129" s="11">
        <v>0</v>
      </c>
      <c r="AV129" s="11">
        <v>0</v>
      </c>
      <c r="AW129" s="5" t="str">
        <f t="shared" si="30"/>
        <v/>
      </c>
      <c r="AX129" s="5" t="str">
        <f t="shared" si="31"/>
        <v/>
      </c>
      <c r="AY129" s="25">
        <f t="shared" si="32"/>
        <v>0</v>
      </c>
      <c r="AZ129" s="5"/>
      <c r="BA129" s="12">
        <v>0</v>
      </c>
      <c r="BB129" s="12">
        <f t="shared" si="33"/>
        <v>253.69203520000005</v>
      </c>
      <c r="BC129" s="6" t="str">
        <f t="shared" si="34"/>
        <v>check!</v>
      </c>
      <c r="BD129" s="12">
        <v>0</v>
      </c>
      <c r="BE129" s="12">
        <v>0</v>
      </c>
      <c r="BF129" s="6" t="str">
        <f t="shared" si="35"/>
        <v>no capex</v>
      </c>
      <c r="BG129" s="31"/>
      <c r="BH129" s="13">
        <v>0</v>
      </c>
      <c r="BI129" s="13">
        <v>0</v>
      </c>
      <c r="BJ129" s="13">
        <v>0</v>
      </c>
      <c r="BK129" s="14" t="str">
        <f t="shared" si="36"/>
        <v/>
      </c>
      <c r="BL129" s="15">
        <v>0</v>
      </c>
      <c r="BM129" s="15">
        <v>0</v>
      </c>
      <c r="BN129" s="15">
        <v>0</v>
      </c>
      <c r="BO129" s="17" t="str">
        <f t="shared" si="37"/>
        <v/>
      </c>
      <c r="BP129" s="13">
        <v>0</v>
      </c>
      <c r="BQ129" s="13">
        <v>0</v>
      </c>
      <c r="BR129" s="13">
        <v>0</v>
      </c>
      <c r="BS129" s="14" t="str">
        <f t="shared" si="38"/>
        <v/>
      </c>
      <c r="BT129" s="15">
        <v>0</v>
      </c>
      <c r="BU129" s="15">
        <v>0</v>
      </c>
      <c r="BV129" s="15">
        <v>0</v>
      </c>
      <c r="BW129" s="17" t="str">
        <f t="shared" si="39"/>
        <v/>
      </c>
      <c r="BX129" s="13">
        <v>0</v>
      </c>
      <c r="BY129" s="13">
        <v>0</v>
      </c>
      <c r="BZ129" s="13">
        <v>0</v>
      </c>
      <c r="CA129" s="14" t="str">
        <f t="shared" si="40"/>
        <v/>
      </c>
      <c r="CB129" s="15">
        <v>0</v>
      </c>
      <c r="CC129" s="15">
        <v>0</v>
      </c>
      <c r="CD129" s="15">
        <v>0</v>
      </c>
      <c r="CE129" s="17" t="str">
        <f t="shared" si="41"/>
        <v/>
      </c>
      <c r="CF129" s="13">
        <v>0</v>
      </c>
      <c r="CG129" s="13">
        <v>0</v>
      </c>
      <c r="CH129" s="13">
        <v>0</v>
      </c>
      <c r="CI129" s="14" t="str">
        <f t="shared" si="42"/>
        <v/>
      </c>
      <c r="CJ129" s="15">
        <v>0</v>
      </c>
      <c r="CK129" s="15">
        <v>0</v>
      </c>
      <c r="CL129" s="15">
        <v>0</v>
      </c>
      <c r="CM129" s="18" t="str">
        <f t="shared" si="43"/>
        <v/>
      </c>
      <c r="CN129" s="13">
        <v>0</v>
      </c>
      <c r="CO129" s="13">
        <v>0</v>
      </c>
      <c r="CP129" s="13">
        <v>0</v>
      </c>
      <c r="CQ129" s="18" t="str">
        <f t="shared" si="44"/>
        <v/>
      </c>
      <c r="CR129" s="15">
        <v>0</v>
      </c>
      <c r="CS129" s="15">
        <v>0</v>
      </c>
      <c r="CT129" s="15">
        <v>0</v>
      </c>
      <c r="CU129" s="18" t="str">
        <f t="shared" si="45"/>
        <v/>
      </c>
      <c r="CV129" s="13">
        <v>0</v>
      </c>
      <c r="CW129" s="13">
        <v>0</v>
      </c>
      <c r="CX129" s="13">
        <v>0</v>
      </c>
      <c r="CY129" s="14" t="str">
        <f t="shared" si="46"/>
        <v/>
      </c>
      <c r="CZ129" s="15">
        <v>0</v>
      </c>
      <c r="DA129" s="15">
        <v>0</v>
      </c>
      <c r="DB129" s="15">
        <v>0</v>
      </c>
      <c r="DC129" s="18" t="str">
        <f t="shared" si="47"/>
        <v/>
      </c>
      <c r="DD129" s="13">
        <v>0</v>
      </c>
      <c r="DE129" s="13">
        <v>0</v>
      </c>
      <c r="DF129" s="13">
        <v>0</v>
      </c>
      <c r="DG129" s="14" t="str">
        <f t="shared" si="48"/>
        <v/>
      </c>
      <c r="DH129" s="15">
        <v>0</v>
      </c>
      <c r="DI129" s="15">
        <v>0</v>
      </c>
      <c r="DJ129" s="15">
        <v>0</v>
      </c>
      <c r="DK129" s="18" t="str">
        <f t="shared" si="49"/>
        <v/>
      </c>
      <c r="DL129" s="13">
        <v>0</v>
      </c>
      <c r="DM129" s="13">
        <v>0</v>
      </c>
      <c r="DN129" s="13">
        <v>0</v>
      </c>
      <c r="DO129" s="18" t="str">
        <f t="shared" si="50"/>
        <v/>
      </c>
      <c r="DP129" s="19"/>
      <c r="DQ129" s="7" t="e">
        <f>IF(AND(BB129/BA129&gt;1.05, ((BB129-BA129)/VLOOKUP(E129,#REF!,2,0))&gt;10),"YES","")</f>
        <v>#DIV/0!</v>
      </c>
      <c r="DR129" s="19"/>
      <c r="DS129" s="7" t="str">
        <f t="shared" si="51"/>
        <v/>
      </c>
      <c r="DT129" s="70" t="s">
        <v>28</v>
      </c>
      <c r="DU129" s="70" t="s">
        <v>91</v>
      </c>
      <c r="DV129" s="70" t="s">
        <v>117</v>
      </c>
      <c r="DW129" s="70" t="s">
        <v>28</v>
      </c>
      <c r="DX129" s="70" t="s">
        <v>99</v>
      </c>
      <c r="DY129" s="71">
        <v>45199</v>
      </c>
      <c r="DZ129" s="70"/>
      <c r="EA129" s="70"/>
    </row>
    <row r="130" spans="1:131" x14ac:dyDescent="0.35">
      <c r="A130" s="16">
        <v>2022</v>
      </c>
      <c r="B130" s="16" t="s">
        <v>2</v>
      </c>
      <c r="C130" s="16" t="s">
        <v>7</v>
      </c>
      <c r="D130" s="16"/>
      <c r="E130" s="16" t="s">
        <v>4</v>
      </c>
      <c r="F130" s="16" t="s">
        <v>876</v>
      </c>
      <c r="G130" s="16"/>
      <c r="H130" s="16">
        <v>10209579</v>
      </c>
      <c r="I130" s="70" t="s">
        <v>149</v>
      </c>
      <c r="J130" s="70"/>
      <c r="K130" s="70" t="s">
        <v>150</v>
      </c>
      <c r="L130" s="16" t="s">
        <v>92</v>
      </c>
      <c r="M130" s="16" t="s">
        <v>13</v>
      </c>
      <c r="N130" s="70" t="s">
        <v>45</v>
      </c>
      <c r="O130" s="16" t="s">
        <v>16</v>
      </c>
      <c r="P130" s="16" t="s">
        <v>31</v>
      </c>
      <c r="Q130" s="16" t="s">
        <v>41</v>
      </c>
      <c r="R130" s="16" t="s">
        <v>28</v>
      </c>
      <c r="S130" s="16" t="s">
        <v>36</v>
      </c>
      <c r="T130" s="16" t="s">
        <v>95</v>
      </c>
      <c r="U130" s="71">
        <v>44103</v>
      </c>
      <c r="V130" s="70"/>
      <c r="W130" s="73">
        <v>192631.74000000002</v>
      </c>
      <c r="X130" s="73">
        <v>0</v>
      </c>
      <c r="Y130" s="70" t="s">
        <v>147</v>
      </c>
      <c r="Z130" s="16" t="s">
        <v>27</v>
      </c>
      <c r="AA130" s="70" t="s">
        <v>27</v>
      </c>
      <c r="AB130" s="70"/>
      <c r="AC130" s="70"/>
      <c r="AD130" s="72"/>
      <c r="AE130" s="16">
        <v>2020</v>
      </c>
      <c r="AF130" s="16"/>
      <c r="AG130" s="70" t="s">
        <v>747</v>
      </c>
      <c r="AH130" s="74"/>
      <c r="AI130" s="16" t="s">
        <v>28</v>
      </c>
      <c r="AJ130" s="70" t="s">
        <v>151</v>
      </c>
      <c r="AK130" s="72"/>
      <c r="AL130" s="28">
        <v>0</v>
      </c>
      <c r="AM130" s="32" t="s">
        <v>620</v>
      </c>
      <c r="AN130" s="26">
        <f t="shared" ref="AN130:AN193" si="52">IF(AM130="YES",0,AL130*BA130)</f>
        <v>0</v>
      </c>
      <c r="AO130" s="26">
        <f t="shared" ref="AO130:AO193" si="53">IF(AM130="YES",0,BA130)</f>
        <v>0</v>
      </c>
      <c r="AP130" s="9">
        <v>0</v>
      </c>
      <c r="AQ130" s="8" t="s">
        <v>620</v>
      </c>
      <c r="AR130" s="10">
        <f t="shared" ref="AR130:AR193" si="54">IF(AQ130="YES",0,AP130*BA130)</f>
        <v>0</v>
      </c>
      <c r="AS130" s="10">
        <f t="shared" ref="AS130:AS193" si="55">IF(AQ130="YES",0,BA130)</f>
        <v>0</v>
      </c>
      <c r="AT130" s="11">
        <v>0</v>
      </c>
      <c r="AU130" s="11">
        <v>0</v>
      </c>
      <c r="AV130" s="11">
        <v>0</v>
      </c>
      <c r="AW130" s="5" t="str">
        <f t="shared" ref="AW130:AW193" si="56">IF(IF(AU130&lt;0,1-(AV130-AU130)/AU130,IF(AU130=0,"",AV130/AU130))&lt;0,0,IF(AU130&lt;0,1-(AV130-AU130)/AU130,IF(AU130=0,"",AV130/AU130)))</f>
        <v/>
      </c>
      <c r="AX130" s="5" t="str">
        <f t="shared" ref="AX130:AX193" si="57">IF(AW130&lt;90%,"YES","")</f>
        <v/>
      </c>
      <c r="AY130" s="25">
        <f t="shared" ref="AY130:AY193" si="58">+AV130-AT130</f>
        <v>0</v>
      </c>
      <c r="AZ130" s="5">
        <v>0.80824616211871203</v>
      </c>
      <c r="BA130" s="12">
        <v>0</v>
      </c>
      <c r="BB130" s="12">
        <f t="shared" ref="BB130:BB193" si="59">W130/1000</f>
        <v>192.63174000000001</v>
      </c>
      <c r="BC130" s="6" t="str">
        <f t="shared" ref="BC130:BC193" si="60">IF(AND(BA130=0,BB130=0),"no capex",IF(AND(BA130=0,BB130&lt;&gt;0),"check!",IF(BB130/BA130&lt;0.8,BB130/BA130,IF(BB130/BA130&lt;=1.05,1,IF(BB130/BA130&gt;1.05,MAX(1-(BB130/BA130-1)*2,0),"check!")))))</f>
        <v>check!</v>
      </c>
      <c r="BD130" s="12">
        <v>0</v>
      </c>
      <c r="BE130" s="12">
        <v>0</v>
      </c>
      <c r="BF130" s="6" t="str">
        <f t="shared" ref="BF130:BF193" si="61">IF(AND(BD130=0,BE130=0),"no capex",IF(AND(BD130=0,BE130&lt;&gt;0),"check!",IF(BE130/BD130&lt;0.8,BE130/BD130,IF(BE130/BD130&lt;=1.05,1,IF(BE130/BD130&gt;1.05,MAX(1-(BE130/BD130-1)*2,0),"check!")))))</f>
        <v>no capex</v>
      </c>
      <c r="BG130" s="31"/>
      <c r="BH130" s="13">
        <v>0</v>
      </c>
      <c r="BI130" s="13">
        <v>0</v>
      </c>
      <c r="BJ130" s="13">
        <v>0</v>
      </c>
      <c r="BK130" s="14" t="str">
        <f t="shared" ref="BK130:BK193" si="62">IF(BI130=0,"",BJ130/BI130)</f>
        <v/>
      </c>
      <c r="BL130" s="15">
        <v>0</v>
      </c>
      <c r="BM130" s="15">
        <v>0</v>
      </c>
      <c r="BN130" s="15">
        <v>0</v>
      </c>
      <c r="BO130" s="17" t="str">
        <f t="shared" ref="BO130:BO193" si="63">IF(BM130=0,"",BN130/BM130)</f>
        <v/>
      </c>
      <c r="BP130" s="13">
        <v>0</v>
      </c>
      <c r="BQ130" s="13">
        <v>0</v>
      </c>
      <c r="BR130" s="13">
        <v>0</v>
      </c>
      <c r="BS130" s="14" t="str">
        <f t="shared" ref="BS130:BS193" si="64">IF(IF(BQ130&lt;0,1-(BR130-BQ130)/BQ130,IF(BQ130=0,"",BR130/BQ130))&lt;0,0,IF(BQ130&lt;0,1-(BR130-BQ130)/BQ130,IF(BQ130=0,"",BR130/BQ130)))</f>
        <v/>
      </c>
      <c r="BT130" s="15">
        <v>0</v>
      </c>
      <c r="BU130" s="15">
        <v>0</v>
      </c>
      <c r="BV130" s="15">
        <v>0</v>
      </c>
      <c r="BW130" s="17" t="str">
        <f t="shared" ref="BW130:BW193" si="65">IF(IF(BU130&lt;0,1-(BV130-BU130)/BU130,IF(BU130=0,"",BV130/BU130))&lt;0,0,IF(BU130&lt;0,1-(BV130-BU130)/BU130,IF(BU130=0,"",BV130/BU130)))</f>
        <v/>
      </c>
      <c r="BX130" s="13">
        <v>0</v>
      </c>
      <c r="BY130" s="13">
        <v>0</v>
      </c>
      <c r="BZ130" s="13">
        <v>0</v>
      </c>
      <c r="CA130" s="14" t="str">
        <f t="shared" ref="CA130:CA193" si="66">IF(IF(BY130&lt;0,1-(BZ130-BY130)/BY130,IF(BY130=0,"",BZ130/BY130))&lt;0,0,IF(BY130&lt;0,1-(BZ130-BY130)/BY130,IF(BY130=0,"",BZ130/BY130)))</f>
        <v/>
      </c>
      <c r="CB130" s="15">
        <v>0</v>
      </c>
      <c r="CC130" s="15">
        <v>0</v>
      </c>
      <c r="CD130" s="15">
        <v>0</v>
      </c>
      <c r="CE130" s="17" t="str">
        <f t="shared" ref="CE130:CE193" si="67">IF(IF(CC130&lt;0,1-(CD130-CC130)/CC130,IF(CC130=0,"",CD130/CC130))&lt;0,0,IF(CC130&lt;0,1-(CD130-CC130)/CC130,IF(CC130=0,"",CD130/CC130)))</f>
        <v/>
      </c>
      <c r="CF130" s="13">
        <v>0</v>
      </c>
      <c r="CG130" s="13">
        <v>0</v>
      </c>
      <c r="CH130" s="13">
        <v>0</v>
      </c>
      <c r="CI130" s="14" t="str">
        <f t="shared" ref="CI130:CI193" si="68">IF(IF(CG130&lt;0,1-(CH130-CG130)/CG130,IF(CG130=0,"",CH130/CG130))&lt;0,0,IF(CG130&lt;0,1-(CH130-CG130)/CG130,IF(CG130=0,"",CH130/CG130)))</f>
        <v/>
      </c>
      <c r="CJ130" s="15">
        <v>0</v>
      </c>
      <c r="CK130" s="15">
        <v>0</v>
      </c>
      <c r="CL130" s="15">
        <v>0</v>
      </c>
      <c r="CM130" s="18" t="str">
        <f t="shared" ref="CM130:CM193" si="69">IF(IF(CK130&lt;0,1-(CL130-CK130)/CK130,IF(CK130=0,"",CL130/CK130))&lt;0,0,IF(CK130&lt;0,1-(CL130-CK130)/CK130,IF(CK130=0,"",CL130/CK130)))</f>
        <v/>
      </c>
      <c r="CN130" s="13">
        <v>0</v>
      </c>
      <c r="CO130" s="13">
        <v>0</v>
      </c>
      <c r="CP130" s="13">
        <v>0</v>
      </c>
      <c r="CQ130" s="18" t="str">
        <f t="shared" ref="CQ130:CQ193" si="70">IF(IF(CO130&lt;0,1-(CP130-CO130)/CO130,IF(CO130=0,"",CP130/CO130))&lt;0,0,IF(CO130&lt;0,1-(CP130-CO130)/CO130,IF(CO130=0,"",CP130/CO130)))</f>
        <v/>
      </c>
      <c r="CR130" s="15">
        <v>0</v>
      </c>
      <c r="CS130" s="15">
        <v>0</v>
      </c>
      <c r="CT130" s="15">
        <v>0</v>
      </c>
      <c r="CU130" s="18" t="str">
        <f t="shared" ref="CU130:CU193" si="71">IF(IF(CS130&lt;0,1-(CT130-CS130)/CS130,IF(CS130=0,"",CT130/CS130))&lt;0,0,IF(CS130&lt;0,1-(CT130-CS130)/CS130,IF(CS130=0,"",CT130/CS130)))</f>
        <v/>
      </c>
      <c r="CV130" s="13">
        <v>0</v>
      </c>
      <c r="CW130" s="13">
        <v>0</v>
      </c>
      <c r="CX130" s="13">
        <v>0</v>
      </c>
      <c r="CY130" s="14" t="str">
        <f t="shared" ref="CY130:CY193" si="72">IF(IF(CW130&lt;0,1-(CX130-CW130)/CW130,IF(CW130=0,"",CX130/CW130))&lt;0,0,IF(CW130&lt;0,1-(CX130-CW130)/CW130,IF(CW130=0,"",CX130/CW130)))</f>
        <v/>
      </c>
      <c r="CZ130" s="15">
        <v>0</v>
      </c>
      <c r="DA130" s="15">
        <v>0</v>
      </c>
      <c r="DB130" s="15">
        <v>0</v>
      </c>
      <c r="DC130" s="18" t="str">
        <f t="shared" ref="DC130:DC193" si="73">IF(IF(DA130&lt;0,1-(DB130-DA130)/DA130,IF(DA130=0,"",DB130/DA130))&lt;0,0,IF(DA130&lt;0,1-(DB130-DA130)/DA130,IF(DA130=0,"",DB130/DA130)))</f>
        <v/>
      </c>
      <c r="DD130" s="13">
        <v>0</v>
      </c>
      <c r="DE130" s="13">
        <v>0</v>
      </c>
      <c r="DF130" s="13">
        <v>0</v>
      </c>
      <c r="DG130" s="14" t="str">
        <f t="shared" ref="DG130:DG193" si="74">IF(IF(DE130&lt;0,1-(DF130-DE130)/DE130,IF(DE130=0,"",DF130/DE130))&lt;0,0,IF(DE130&lt;0,1-(DF130-DE130)/DE130,IF(DE130=0,"",DF130/DE130)))</f>
        <v/>
      </c>
      <c r="DH130" s="15">
        <v>0</v>
      </c>
      <c r="DI130" s="15">
        <v>0</v>
      </c>
      <c r="DJ130" s="15">
        <v>0</v>
      </c>
      <c r="DK130" s="18" t="str">
        <f t="shared" ref="DK130:DK193" si="75">IF(IF(DI130&lt;0,1-(DJ130-DI130)/DI130,IF(DI130=0,"",DJ130/DI130))&lt;0,0,IF(DI130&lt;0,1-(DJ130-DI130)/DI130,IF(DI130=0,"",DJ130/DI130)))</f>
        <v/>
      </c>
      <c r="DL130" s="13">
        <v>0</v>
      </c>
      <c r="DM130" s="13">
        <v>0</v>
      </c>
      <c r="DN130" s="13">
        <v>0</v>
      </c>
      <c r="DO130" s="18" t="str">
        <f t="shared" ref="DO130:DO193" si="76">IF(IF(DM130&lt;0,1-(DN130-DM130)/DM130,IF(DM130=0,"",DN130/DM130))&lt;0,0,IF(DM130&lt;0,1-(DN130-DM130)/DM130,IF(DM130=0,"",DN130/DM130)))</f>
        <v/>
      </c>
      <c r="DP130" s="19"/>
      <c r="DQ130" s="7"/>
      <c r="DR130" s="19"/>
      <c r="DS130" s="7" t="str">
        <f t="shared" ref="DS130:DS193" si="77">AX130</f>
        <v/>
      </c>
      <c r="DT130" s="70"/>
      <c r="DU130" s="70"/>
      <c r="DV130" s="70"/>
      <c r="DW130" s="70"/>
      <c r="DX130" s="70"/>
      <c r="DY130" s="71"/>
      <c r="DZ130" s="70"/>
      <c r="EA130" s="70"/>
    </row>
    <row r="131" spans="1:131" x14ac:dyDescent="0.35">
      <c r="A131" s="16">
        <v>2022</v>
      </c>
      <c r="B131" s="16" t="s">
        <v>1</v>
      </c>
      <c r="C131" s="16" t="s">
        <v>7</v>
      </c>
      <c r="D131" s="16"/>
      <c r="E131" s="16" t="s">
        <v>4</v>
      </c>
      <c r="F131" s="16" t="s">
        <v>876</v>
      </c>
      <c r="G131" s="16"/>
      <c r="H131" s="16">
        <v>10209579</v>
      </c>
      <c r="I131" s="70" t="s">
        <v>149</v>
      </c>
      <c r="J131" s="70"/>
      <c r="K131" s="70" t="s">
        <v>196</v>
      </c>
      <c r="L131" s="16" t="s">
        <v>92</v>
      </c>
      <c r="M131" s="16" t="s">
        <v>17</v>
      </c>
      <c r="N131" s="70" t="s">
        <v>18</v>
      </c>
      <c r="O131" s="16" t="s">
        <v>16</v>
      </c>
      <c r="P131" s="16" t="s">
        <v>25</v>
      </c>
      <c r="Q131" s="16" t="s">
        <v>101</v>
      </c>
      <c r="R131" s="16" t="s">
        <v>27</v>
      </c>
      <c r="S131" s="16" t="s">
        <v>196</v>
      </c>
      <c r="T131" s="16" t="s">
        <v>95</v>
      </c>
      <c r="U131" s="71">
        <v>44284</v>
      </c>
      <c r="V131" s="70"/>
      <c r="W131" s="73">
        <v>278371.47820000001</v>
      </c>
      <c r="X131" s="73">
        <v>0</v>
      </c>
      <c r="Y131" s="70" t="s">
        <v>147</v>
      </c>
      <c r="Z131" s="16" t="s">
        <v>28</v>
      </c>
      <c r="AA131" s="70"/>
      <c r="AB131" s="70"/>
      <c r="AC131" s="70"/>
      <c r="AD131" s="72"/>
      <c r="AE131" s="16">
        <v>2021</v>
      </c>
      <c r="AF131" s="16"/>
      <c r="AG131" s="70" t="s">
        <v>746</v>
      </c>
      <c r="AH131" s="74"/>
      <c r="AI131" s="16" t="s">
        <v>28</v>
      </c>
      <c r="AJ131" s="70" t="s">
        <v>182</v>
      </c>
      <c r="AK131" s="72"/>
      <c r="AL131" s="28">
        <v>0</v>
      </c>
      <c r="AM131" s="32" t="s">
        <v>620</v>
      </c>
      <c r="AN131" s="26">
        <f t="shared" si="52"/>
        <v>0</v>
      </c>
      <c r="AO131" s="26">
        <f t="shared" si="53"/>
        <v>0</v>
      </c>
      <c r="AP131" s="9">
        <v>0</v>
      </c>
      <c r="AQ131" s="8" t="s">
        <v>620</v>
      </c>
      <c r="AR131" s="10">
        <f t="shared" si="54"/>
        <v>0</v>
      </c>
      <c r="AS131" s="10">
        <f t="shared" si="55"/>
        <v>0</v>
      </c>
      <c r="AT131" s="11">
        <v>0</v>
      </c>
      <c r="AU131" s="11">
        <v>0</v>
      </c>
      <c r="AV131" s="11">
        <v>0</v>
      </c>
      <c r="AW131" s="5" t="str">
        <f t="shared" si="56"/>
        <v/>
      </c>
      <c r="AX131" s="5" t="str">
        <f t="shared" si="57"/>
        <v/>
      </c>
      <c r="AY131" s="25">
        <f t="shared" si="58"/>
        <v>0</v>
      </c>
      <c r="AZ131" s="5"/>
      <c r="BA131" s="12">
        <v>0</v>
      </c>
      <c r="BB131" s="12">
        <f t="shared" si="59"/>
        <v>278.37147820000001</v>
      </c>
      <c r="BC131" s="6" t="str">
        <f t="shared" si="60"/>
        <v>check!</v>
      </c>
      <c r="BD131" s="12">
        <v>0</v>
      </c>
      <c r="BE131" s="12">
        <v>0</v>
      </c>
      <c r="BF131" s="6" t="str">
        <f t="shared" si="61"/>
        <v>no capex</v>
      </c>
      <c r="BG131" s="31"/>
      <c r="BH131" s="13">
        <v>0</v>
      </c>
      <c r="BI131" s="13">
        <v>0</v>
      </c>
      <c r="BJ131" s="13">
        <v>0</v>
      </c>
      <c r="BK131" s="14" t="str">
        <f t="shared" si="62"/>
        <v/>
      </c>
      <c r="BL131" s="15">
        <v>0</v>
      </c>
      <c r="BM131" s="15">
        <v>0</v>
      </c>
      <c r="BN131" s="15">
        <v>0</v>
      </c>
      <c r="BO131" s="17" t="str">
        <f t="shared" si="63"/>
        <v/>
      </c>
      <c r="BP131" s="13">
        <v>0</v>
      </c>
      <c r="BQ131" s="13">
        <v>0</v>
      </c>
      <c r="BR131" s="13">
        <v>0</v>
      </c>
      <c r="BS131" s="14" t="str">
        <f t="shared" si="64"/>
        <v/>
      </c>
      <c r="BT131" s="15">
        <v>0</v>
      </c>
      <c r="BU131" s="15">
        <v>0</v>
      </c>
      <c r="BV131" s="15">
        <v>0</v>
      </c>
      <c r="BW131" s="17" t="str">
        <f t="shared" si="65"/>
        <v/>
      </c>
      <c r="BX131" s="13">
        <v>0</v>
      </c>
      <c r="BY131" s="13">
        <v>0</v>
      </c>
      <c r="BZ131" s="13">
        <v>0</v>
      </c>
      <c r="CA131" s="14" t="str">
        <f t="shared" si="66"/>
        <v/>
      </c>
      <c r="CB131" s="15">
        <v>0</v>
      </c>
      <c r="CC131" s="15">
        <v>0</v>
      </c>
      <c r="CD131" s="15">
        <v>0</v>
      </c>
      <c r="CE131" s="17" t="str">
        <f t="shared" si="67"/>
        <v/>
      </c>
      <c r="CF131" s="13">
        <v>0</v>
      </c>
      <c r="CG131" s="13">
        <v>0</v>
      </c>
      <c r="CH131" s="13">
        <v>0</v>
      </c>
      <c r="CI131" s="14" t="str">
        <f t="shared" si="68"/>
        <v/>
      </c>
      <c r="CJ131" s="15">
        <v>0</v>
      </c>
      <c r="CK131" s="15">
        <v>0</v>
      </c>
      <c r="CL131" s="15">
        <v>0</v>
      </c>
      <c r="CM131" s="18" t="str">
        <f t="shared" si="69"/>
        <v/>
      </c>
      <c r="CN131" s="13">
        <v>0</v>
      </c>
      <c r="CO131" s="13">
        <v>0</v>
      </c>
      <c r="CP131" s="13">
        <v>0</v>
      </c>
      <c r="CQ131" s="18" t="str">
        <f t="shared" si="70"/>
        <v/>
      </c>
      <c r="CR131" s="15">
        <v>0</v>
      </c>
      <c r="CS131" s="15">
        <v>0</v>
      </c>
      <c r="CT131" s="15">
        <v>0</v>
      </c>
      <c r="CU131" s="18" t="str">
        <f t="shared" si="71"/>
        <v/>
      </c>
      <c r="CV131" s="13">
        <v>0</v>
      </c>
      <c r="CW131" s="13">
        <v>0</v>
      </c>
      <c r="CX131" s="13">
        <v>0</v>
      </c>
      <c r="CY131" s="14" t="str">
        <f t="shared" si="72"/>
        <v/>
      </c>
      <c r="CZ131" s="15">
        <v>0</v>
      </c>
      <c r="DA131" s="15">
        <v>0</v>
      </c>
      <c r="DB131" s="15">
        <v>0</v>
      </c>
      <c r="DC131" s="18" t="str">
        <f t="shared" si="73"/>
        <v/>
      </c>
      <c r="DD131" s="13">
        <v>0</v>
      </c>
      <c r="DE131" s="13">
        <v>0</v>
      </c>
      <c r="DF131" s="13">
        <v>0</v>
      </c>
      <c r="DG131" s="14" t="str">
        <f t="shared" si="74"/>
        <v/>
      </c>
      <c r="DH131" s="15">
        <v>0</v>
      </c>
      <c r="DI131" s="15">
        <v>0</v>
      </c>
      <c r="DJ131" s="15">
        <v>0</v>
      </c>
      <c r="DK131" s="18" t="str">
        <f t="shared" si="75"/>
        <v/>
      </c>
      <c r="DL131" s="13">
        <v>0</v>
      </c>
      <c r="DM131" s="13">
        <v>0</v>
      </c>
      <c r="DN131" s="13">
        <v>0</v>
      </c>
      <c r="DO131" s="18" t="str">
        <f t="shared" si="76"/>
        <v/>
      </c>
      <c r="DP131" s="19"/>
      <c r="DQ131" s="7" t="e">
        <f>IF(AND(BB131/BA131&gt;1.05, ((BB131-BA131)/VLOOKUP(E131,#REF!,2,0))&gt;10),"YES","")</f>
        <v>#DIV/0!</v>
      </c>
      <c r="DR131" s="19"/>
      <c r="DS131" s="7" t="str">
        <f t="shared" si="77"/>
        <v/>
      </c>
      <c r="DT131" s="70" t="s">
        <v>28</v>
      </c>
      <c r="DU131" s="70" t="s">
        <v>90</v>
      </c>
      <c r="DV131" s="70" t="s">
        <v>194</v>
      </c>
      <c r="DW131" s="70" t="s">
        <v>28</v>
      </c>
      <c r="DX131" s="70"/>
      <c r="DY131" s="71"/>
      <c r="DZ131" s="70"/>
      <c r="EA131" s="70"/>
    </row>
    <row r="132" spans="1:131" x14ac:dyDescent="0.35">
      <c r="A132" s="16">
        <v>2022</v>
      </c>
      <c r="B132" s="16" t="s">
        <v>1</v>
      </c>
      <c r="C132" s="16" t="s">
        <v>7</v>
      </c>
      <c r="D132" s="16"/>
      <c r="E132" s="16" t="s">
        <v>4</v>
      </c>
      <c r="F132" s="16" t="s">
        <v>876</v>
      </c>
      <c r="G132" s="16"/>
      <c r="H132" s="16">
        <v>10209587</v>
      </c>
      <c r="I132" s="70" t="s">
        <v>398</v>
      </c>
      <c r="J132" s="70"/>
      <c r="K132" s="70" t="s">
        <v>196</v>
      </c>
      <c r="L132" s="16" t="s">
        <v>92</v>
      </c>
      <c r="M132" s="16" t="s">
        <v>17</v>
      </c>
      <c r="N132" s="70" t="s">
        <v>18</v>
      </c>
      <c r="O132" s="16" t="s">
        <v>16</v>
      </c>
      <c r="P132" s="16" t="s">
        <v>25</v>
      </c>
      <c r="Q132" s="16" t="s">
        <v>101</v>
      </c>
      <c r="R132" s="16" t="s">
        <v>27</v>
      </c>
      <c r="S132" s="16" t="s">
        <v>196</v>
      </c>
      <c r="T132" s="16" t="s">
        <v>95</v>
      </c>
      <c r="U132" s="71">
        <v>44327</v>
      </c>
      <c r="V132" s="70"/>
      <c r="W132" s="73">
        <v>136256.22889999999</v>
      </c>
      <c r="X132" s="73">
        <v>0</v>
      </c>
      <c r="Y132" s="70" t="s">
        <v>147</v>
      </c>
      <c r="Z132" s="16" t="s">
        <v>28</v>
      </c>
      <c r="AA132" s="70"/>
      <c r="AB132" s="70"/>
      <c r="AC132" s="70"/>
      <c r="AD132" s="72"/>
      <c r="AE132" s="16">
        <v>2021</v>
      </c>
      <c r="AF132" s="16"/>
      <c r="AG132" s="70" t="s">
        <v>745</v>
      </c>
      <c r="AH132" s="74"/>
      <c r="AI132" s="16" t="s">
        <v>28</v>
      </c>
      <c r="AJ132" s="70" t="s">
        <v>182</v>
      </c>
      <c r="AK132" s="72"/>
      <c r="AL132" s="28">
        <v>0</v>
      </c>
      <c r="AM132" s="32" t="s">
        <v>620</v>
      </c>
      <c r="AN132" s="26">
        <f t="shared" si="52"/>
        <v>0</v>
      </c>
      <c r="AO132" s="26">
        <f t="shared" si="53"/>
        <v>0</v>
      </c>
      <c r="AP132" s="9">
        <v>0</v>
      </c>
      <c r="AQ132" s="8" t="s">
        <v>620</v>
      </c>
      <c r="AR132" s="10">
        <f t="shared" si="54"/>
        <v>0</v>
      </c>
      <c r="AS132" s="10">
        <f t="shared" si="55"/>
        <v>0</v>
      </c>
      <c r="AT132" s="11">
        <v>0</v>
      </c>
      <c r="AU132" s="11">
        <v>0</v>
      </c>
      <c r="AV132" s="11">
        <v>0</v>
      </c>
      <c r="AW132" s="5" t="str">
        <f t="shared" si="56"/>
        <v/>
      </c>
      <c r="AX132" s="5" t="str">
        <f t="shared" si="57"/>
        <v/>
      </c>
      <c r="AY132" s="25">
        <f t="shared" si="58"/>
        <v>0</v>
      </c>
      <c r="AZ132" s="5"/>
      <c r="BA132" s="12">
        <v>0</v>
      </c>
      <c r="BB132" s="12">
        <f t="shared" si="59"/>
        <v>136.2562289</v>
      </c>
      <c r="BC132" s="6" t="str">
        <f t="shared" si="60"/>
        <v>check!</v>
      </c>
      <c r="BD132" s="12">
        <v>0</v>
      </c>
      <c r="BE132" s="12">
        <v>0</v>
      </c>
      <c r="BF132" s="6" t="str">
        <f t="shared" si="61"/>
        <v>no capex</v>
      </c>
      <c r="BG132" s="31"/>
      <c r="BH132" s="13">
        <v>0</v>
      </c>
      <c r="BI132" s="13">
        <v>0</v>
      </c>
      <c r="BJ132" s="13">
        <v>0</v>
      </c>
      <c r="BK132" s="14" t="str">
        <f t="shared" si="62"/>
        <v/>
      </c>
      <c r="BL132" s="15">
        <v>0</v>
      </c>
      <c r="BM132" s="15">
        <v>0</v>
      </c>
      <c r="BN132" s="15">
        <v>0</v>
      </c>
      <c r="BO132" s="17" t="str">
        <f t="shared" si="63"/>
        <v/>
      </c>
      <c r="BP132" s="13">
        <v>0</v>
      </c>
      <c r="BQ132" s="13">
        <v>0</v>
      </c>
      <c r="BR132" s="13">
        <v>0</v>
      </c>
      <c r="BS132" s="14" t="str">
        <f t="shared" si="64"/>
        <v/>
      </c>
      <c r="BT132" s="15">
        <v>0</v>
      </c>
      <c r="BU132" s="15">
        <v>0</v>
      </c>
      <c r="BV132" s="15">
        <v>0</v>
      </c>
      <c r="BW132" s="17" t="str">
        <f t="shared" si="65"/>
        <v/>
      </c>
      <c r="BX132" s="13">
        <v>0</v>
      </c>
      <c r="BY132" s="13">
        <v>0</v>
      </c>
      <c r="BZ132" s="13">
        <v>0</v>
      </c>
      <c r="CA132" s="14" t="str">
        <f t="shared" si="66"/>
        <v/>
      </c>
      <c r="CB132" s="15">
        <v>0</v>
      </c>
      <c r="CC132" s="15">
        <v>0</v>
      </c>
      <c r="CD132" s="15">
        <v>0</v>
      </c>
      <c r="CE132" s="17" t="str">
        <f t="shared" si="67"/>
        <v/>
      </c>
      <c r="CF132" s="13">
        <v>0</v>
      </c>
      <c r="CG132" s="13">
        <v>0</v>
      </c>
      <c r="CH132" s="13">
        <v>0</v>
      </c>
      <c r="CI132" s="14" t="str">
        <f t="shared" si="68"/>
        <v/>
      </c>
      <c r="CJ132" s="15">
        <v>0</v>
      </c>
      <c r="CK132" s="15">
        <v>0</v>
      </c>
      <c r="CL132" s="15">
        <v>0</v>
      </c>
      <c r="CM132" s="18" t="str">
        <f t="shared" si="69"/>
        <v/>
      </c>
      <c r="CN132" s="13">
        <v>0</v>
      </c>
      <c r="CO132" s="13">
        <v>0</v>
      </c>
      <c r="CP132" s="13">
        <v>0</v>
      </c>
      <c r="CQ132" s="18" t="str">
        <f t="shared" si="70"/>
        <v/>
      </c>
      <c r="CR132" s="15">
        <v>0</v>
      </c>
      <c r="CS132" s="15">
        <v>0</v>
      </c>
      <c r="CT132" s="15">
        <v>0</v>
      </c>
      <c r="CU132" s="18" t="str">
        <f t="shared" si="71"/>
        <v/>
      </c>
      <c r="CV132" s="13">
        <v>0</v>
      </c>
      <c r="CW132" s="13">
        <v>0</v>
      </c>
      <c r="CX132" s="13">
        <v>0</v>
      </c>
      <c r="CY132" s="14" t="str">
        <f t="shared" si="72"/>
        <v/>
      </c>
      <c r="CZ132" s="15">
        <v>0</v>
      </c>
      <c r="DA132" s="15">
        <v>0</v>
      </c>
      <c r="DB132" s="15">
        <v>0</v>
      </c>
      <c r="DC132" s="18" t="str">
        <f t="shared" si="73"/>
        <v/>
      </c>
      <c r="DD132" s="13">
        <v>0</v>
      </c>
      <c r="DE132" s="13">
        <v>0</v>
      </c>
      <c r="DF132" s="13">
        <v>0</v>
      </c>
      <c r="DG132" s="14" t="str">
        <f t="shared" si="74"/>
        <v/>
      </c>
      <c r="DH132" s="15">
        <v>0</v>
      </c>
      <c r="DI132" s="15">
        <v>0</v>
      </c>
      <c r="DJ132" s="15">
        <v>0</v>
      </c>
      <c r="DK132" s="18" t="str">
        <f t="shared" si="75"/>
        <v/>
      </c>
      <c r="DL132" s="13">
        <v>0</v>
      </c>
      <c r="DM132" s="13">
        <v>0</v>
      </c>
      <c r="DN132" s="13">
        <v>0</v>
      </c>
      <c r="DO132" s="18" t="str">
        <f t="shared" si="76"/>
        <v/>
      </c>
      <c r="DP132" s="19"/>
      <c r="DQ132" s="7" t="e">
        <f>IF(AND(BB132/BA132&gt;1.05, ((BB132-BA132)/VLOOKUP(E132,#REF!,2,0))&gt;10),"YES","")</f>
        <v>#DIV/0!</v>
      </c>
      <c r="DR132" s="19"/>
      <c r="DS132" s="7" t="str">
        <f t="shared" si="77"/>
        <v/>
      </c>
      <c r="DT132" s="70" t="s">
        <v>28</v>
      </c>
      <c r="DU132" s="70" t="s">
        <v>90</v>
      </c>
      <c r="DV132" s="70" t="s">
        <v>198</v>
      </c>
      <c r="DW132" s="70" t="s">
        <v>28</v>
      </c>
      <c r="DX132" s="70"/>
      <c r="DY132" s="71"/>
      <c r="DZ132" s="70"/>
      <c r="EA132" s="70"/>
    </row>
    <row r="133" spans="1:131" x14ac:dyDescent="0.35">
      <c r="A133" s="16">
        <v>2022</v>
      </c>
      <c r="B133" s="16" t="s">
        <v>1</v>
      </c>
      <c r="C133" s="16" t="s">
        <v>7</v>
      </c>
      <c r="D133" s="16"/>
      <c r="E133" s="16" t="s">
        <v>4</v>
      </c>
      <c r="F133" s="16" t="s">
        <v>876</v>
      </c>
      <c r="G133" s="16"/>
      <c r="H133" s="16">
        <v>10209588</v>
      </c>
      <c r="I133" s="70" t="s">
        <v>339</v>
      </c>
      <c r="J133" s="70"/>
      <c r="K133" s="70" t="s">
        <v>150</v>
      </c>
      <c r="L133" s="16" t="s">
        <v>92</v>
      </c>
      <c r="M133" s="16" t="s">
        <v>13</v>
      </c>
      <c r="N133" s="70" t="s">
        <v>45</v>
      </c>
      <c r="O133" s="16" t="s">
        <v>16</v>
      </c>
      <c r="P133" s="16" t="s">
        <v>31</v>
      </c>
      <c r="Q133" s="16" t="s">
        <v>41</v>
      </c>
      <c r="R133" s="16" t="s">
        <v>27</v>
      </c>
      <c r="S133" s="16" t="s">
        <v>150</v>
      </c>
      <c r="T133" s="16" t="s">
        <v>95</v>
      </c>
      <c r="U133" s="71">
        <v>44468</v>
      </c>
      <c r="V133" s="70"/>
      <c r="W133" s="73">
        <v>197593.6151</v>
      </c>
      <c r="X133" s="73">
        <v>0</v>
      </c>
      <c r="Y133" s="70" t="s">
        <v>147</v>
      </c>
      <c r="Z133" s="16" t="s">
        <v>28</v>
      </c>
      <c r="AA133" s="70"/>
      <c r="AB133" s="70"/>
      <c r="AC133" s="70"/>
      <c r="AD133" s="72"/>
      <c r="AE133" s="16">
        <v>2021</v>
      </c>
      <c r="AF133" s="16"/>
      <c r="AG133" s="70" t="s">
        <v>744</v>
      </c>
      <c r="AH133" s="74"/>
      <c r="AI133" s="16" t="s">
        <v>28</v>
      </c>
      <c r="AJ133" s="70" t="s">
        <v>151</v>
      </c>
      <c r="AK133" s="72"/>
      <c r="AL133" s="28">
        <v>0</v>
      </c>
      <c r="AM133" s="32" t="s">
        <v>620</v>
      </c>
      <c r="AN133" s="26">
        <f t="shared" si="52"/>
        <v>0</v>
      </c>
      <c r="AO133" s="26">
        <f t="shared" si="53"/>
        <v>0</v>
      </c>
      <c r="AP133" s="9">
        <v>0</v>
      </c>
      <c r="AQ133" s="8" t="s">
        <v>620</v>
      </c>
      <c r="AR133" s="10">
        <f t="shared" si="54"/>
        <v>0</v>
      </c>
      <c r="AS133" s="10">
        <f t="shared" si="55"/>
        <v>0</v>
      </c>
      <c r="AT133" s="11">
        <v>0</v>
      </c>
      <c r="AU133" s="11">
        <v>0</v>
      </c>
      <c r="AV133" s="11">
        <v>0</v>
      </c>
      <c r="AW133" s="5" t="str">
        <f t="shared" si="56"/>
        <v/>
      </c>
      <c r="AX133" s="5" t="str">
        <f t="shared" si="57"/>
        <v/>
      </c>
      <c r="AY133" s="25">
        <f t="shared" si="58"/>
        <v>0</v>
      </c>
      <c r="AZ133" s="5"/>
      <c r="BA133" s="12">
        <v>0</v>
      </c>
      <c r="BB133" s="12">
        <f t="shared" si="59"/>
        <v>197.59361509999999</v>
      </c>
      <c r="BC133" s="6" t="str">
        <f t="shared" si="60"/>
        <v>check!</v>
      </c>
      <c r="BD133" s="12">
        <v>0</v>
      </c>
      <c r="BE133" s="12">
        <v>0</v>
      </c>
      <c r="BF133" s="6" t="str">
        <f t="shared" si="61"/>
        <v>no capex</v>
      </c>
      <c r="BG133" s="31"/>
      <c r="BH133" s="13">
        <v>0</v>
      </c>
      <c r="BI133" s="13">
        <v>0</v>
      </c>
      <c r="BJ133" s="13">
        <v>0</v>
      </c>
      <c r="BK133" s="14" t="str">
        <f t="shared" si="62"/>
        <v/>
      </c>
      <c r="BL133" s="15">
        <v>0</v>
      </c>
      <c r="BM133" s="15">
        <v>0</v>
      </c>
      <c r="BN133" s="15">
        <v>0</v>
      </c>
      <c r="BO133" s="17" t="str">
        <f t="shared" si="63"/>
        <v/>
      </c>
      <c r="BP133" s="13">
        <v>0</v>
      </c>
      <c r="BQ133" s="13">
        <v>0</v>
      </c>
      <c r="BR133" s="13">
        <v>0</v>
      </c>
      <c r="BS133" s="14" t="str">
        <f t="shared" si="64"/>
        <v/>
      </c>
      <c r="BT133" s="15">
        <v>0</v>
      </c>
      <c r="BU133" s="15">
        <v>0</v>
      </c>
      <c r="BV133" s="15">
        <v>0</v>
      </c>
      <c r="BW133" s="17" t="str">
        <f t="shared" si="65"/>
        <v/>
      </c>
      <c r="BX133" s="13">
        <v>0</v>
      </c>
      <c r="BY133" s="13">
        <v>0</v>
      </c>
      <c r="BZ133" s="13">
        <v>0</v>
      </c>
      <c r="CA133" s="14" t="str">
        <f t="shared" si="66"/>
        <v/>
      </c>
      <c r="CB133" s="15">
        <v>0</v>
      </c>
      <c r="CC133" s="15">
        <v>0</v>
      </c>
      <c r="CD133" s="15">
        <v>0</v>
      </c>
      <c r="CE133" s="17" t="str">
        <f t="shared" si="67"/>
        <v/>
      </c>
      <c r="CF133" s="13">
        <v>0</v>
      </c>
      <c r="CG133" s="13">
        <v>0</v>
      </c>
      <c r="CH133" s="13">
        <v>0</v>
      </c>
      <c r="CI133" s="14" t="str">
        <f t="shared" si="68"/>
        <v/>
      </c>
      <c r="CJ133" s="15">
        <v>0</v>
      </c>
      <c r="CK133" s="15">
        <v>0</v>
      </c>
      <c r="CL133" s="15">
        <v>0</v>
      </c>
      <c r="CM133" s="18" t="str">
        <f t="shared" si="69"/>
        <v/>
      </c>
      <c r="CN133" s="13">
        <v>0</v>
      </c>
      <c r="CO133" s="13">
        <v>0</v>
      </c>
      <c r="CP133" s="13">
        <v>0</v>
      </c>
      <c r="CQ133" s="18" t="str">
        <f t="shared" si="70"/>
        <v/>
      </c>
      <c r="CR133" s="15">
        <v>0</v>
      </c>
      <c r="CS133" s="15">
        <v>0</v>
      </c>
      <c r="CT133" s="15">
        <v>0</v>
      </c>
      <c r="CU133" s="18" t="str">
        <f t="shared" si="71"/>
        <v/>
      </c>
      <c r="CV133" s="13">
        <v>0</v>
      </c>
      <c r="CW133" s="13">
        <v>0</v>
      </c>
      <c r="CX133" s="13">
        <v>0</v>
      </c>
      <c r="CY133" s="14" t="str">
        <f t="shared" si="72"/>
        <v/>
      </c>
      <c r="CZ133" s="15">
        <v>0</v>
      </c>
      <c r="DA133" s="15">
        <v>0</v>
      </c>
      <c r="DB133" s="15">
        <v>0</v>
      </c>
      <c r="DC133" s="18" t="str">
        <f t="shared" si="73"/>
        <v/>
      </c>
      <c r="DD133" s="13">
        <v>0</v>
      </c>
      <c r="DE133" s="13">
        <v>0</v>
      </c>
      <c r="DF133" s="13">
        <v>0</v>
      </c>
      <c r="DG133" s="14" t="str">
        <f t="shared" si="74"/>
        <v/>
      </c>
      <c r="DH133" s="15">
        <v>0</v>
      </c>
      <c r="DI133" s="15">
        <v>0</v>
      </c>
      <c r="DJ133" s="15">
        <v>0</v>
      </c>
      <c r="DK133" s="18" t="str">
        <f t="shared" si="75"/>
        <v/>
      </c>
      <c r="DL133" s="13">
        <v>0</v>
      </c>
      <c r="DM133" s="13">
        <v>0</v>
      </c>
      <c r="DN133" s="13">
        <v>0</v>
      </c>
      <c r="DO133" s="18" t="str">
        <f t="shared" si="76"/>
        <v/>
      </c>
      <c r="DP133" s="19"/>
      <c r="DQ133" s="7" t="e">
        <f>IF(AND(BB133/BA133&gt;1.05, ((BB133-BA133)/VLOOKUP(E133,#REF!,2,0))&gt;10),"YES","")</f>
        <v>#DIV/0!</v>
      </c>
      <c r="DR133" s="19"/>
      <c r="DS133" s="7" t="str">
        <f t="shared" si="77"/>
        <v/>
      </c>
      <c r="DT133" s="70" t="s">
        <v>28</v>
      </c>
      <c r="DU133" s="70" t="s">
        <v>91</v>
      </c>
      <c r="DV133" s="70" t="s">
        <v>338</v>
      </c>
      <c r="DW133" s="70" t="s">
        <v>28</v>
      </c>
      <c r="DX133" s="70" t="s">
        <v>29</v>
      </c>
      <c r="DY133" s="71">
        <v>45077</v>
      </c>
      <c r="DZ133" s="70"/>
      <c r="EA133" s="70"/>
    </row>
    <row r="134" spans="1:131" x14ac:dyDescent="0.35">
      <c r="A134" s="16">
        <v>2022</v>
      </c>
      <c r="B134" s="16" t="s">
        <v>1</v>
      </c>
      <c r="C134" s="16" t="s">
        <v>7</v>
      </c>
      <c r="D134" s="16"/>
      <c r="E134" s="16" t="s">
        <v>4</v>
      </c>
      <c r="F134" s="16" t="s">
        <v>876</v>
      </c>
      <c r="G134" s="16"/>
      <c r="H134" s="16">
        <v>10209589</v>
      </c>
      <c r="I134" s="70" t="s">
        <v>399</v>
      </c>
      <c r="J134" s="70"/>
      <c r="K134" s="70" t="s">
        <v>196</v>
      </c>
      <c r="L134" s="16" t="s">
        <v>92</v>
      </c>
      <c r="M134" s="16" t="s">
        <v>17</v>
      </c>
      <c r="N134" s="70" t="s">
        <v>18</v>
      </c>
      <c r="O134" s="16" t="s">
        <v>16</v>
      </c>
      <c r="P134" s="16" t="s">
        <v>25</v>
      </c>
      <c r="Q134" s="16" t="s">
        <v>101</v>
      </c>
      <c r="R134" s="16" t="s">
        <v>27</v>
      </c>
      <c r="S134" s="16" t="s">
        <v>196</v>
      </c>
      <c r="T134" s="16" t="s">
        <v>95</v>
      </c>
      <c r="U134" s="71">
        <v>44264</v>
      </c>
      <c r="V134" s="70"/>
      <c r="W134" s="73">
        <v>173069.02250000002</v>
      </c>
      <c r="X134" s="73">
        <v>0</v>
      </c>
      <c r="Y134" s="70" t="s">
        <v>147</v>
      </c>
      <c r="Z134" s="16" t="s">
        <v>28</v>
      </c>
      <c r="AA134" s="70"/>
      <c r="AB134" s="70"/>
      <c r="AC134" s="70"/>
      <c r="AD134" s="72"/>
      <c r="AE134" s="16">
        <v>2021</v>
      </c>
      <c r="AF134" s="16"/>
      <c r="AG134" s="70" t="s">
        <v>743</v>
      </c>
      <c r="AH134" s="74"/>
      <c r="AI134" s="16" t="s">
        <v>28</v>
      </c>
      <c r="AJ134" s="70" t="s">
        <v>182</v>
      </c>
      <c r="AK134" s="72"/>
      <c r="AL134" s="28">
        <v>0</v>
      </c>
      <c r="AM134" s="32" t="s">
        <v>620</v>
      </c>
      <c r="AN134" s="26">
        <f t="shared" si="52"/>
        <v>0</v>
      </c>
      <c r="AO134" s="26">
        <f t="shared" si="53"/>
        <v>0</v>
      </c>
      <c r="AP134" s="9">
        <v>0</v>
      </c>
      <c r="AQ134" s="8" t="s">
        <v>620</v>
      </c>
      <c r="AR134" s="10">
        <f t="shared" si="54"/>
        <v>0</v>
      </c>
      <c r="AS134" s="10">
        <f t="shared" si="55"/>
        <v>0</v>
      </c>
      <c r="AT134" s="11">
        <v>0</v>
      </c>
      <c r="AU134" s="11">
        <v>0</v>
      </c>
      <c r="AV134" s="11">
        <v>0</v>
      </c>
      <c r="AW134" s="5" t="str">
        <f t="shared" si="56"/>
        <v/>
      </c>
      <c r="AX134" s="5" t="str">
        <f t="shared" si="57"/>
        <v/>
      </c>
      <c r="AY134" s="25">
        <f t="shared" si="58"/>
        <v>0</v>
      </c>
      <c r="AZ134" s="5"/>
      <c r="BA134" s="12">
        <v>0</v>
      </c>
      <c r="BB134" s="12">
        <f t="shared" si="59"/>
        <v>173.06902250000002</v>
      </c>
      <c r="BC134" s="6" t="str">
        <f t="shared" si="60"/>
        <v>check!</v>
      </c>
      <c r="BD134" s="12">
        <v>0</v>
      </c>
      <c r="BE134" s="12">
        <v>0</v>
      </c>
      <c r="BF134" s="6" t="str">
        <f t="shared" si="61"/>
        <v>no capex</v>
      </c>
      <c r="BG134" s="31"/>
      <c r="BH134" s="13">
        <v>0</v>
      </c>
      <c r="BI134" s="13">
        <v>0</v>
      </c>
      <c r="BJ134" s="13">
        <v>0</v>
      </c>
      <c r="BK134" s="14" t="str">
        <f t="shared" si="62"/>
        <v/>
      </c>
      <c r="BL134" s="15">
        <v>0</v>
      </c>
      <c r="BM134" s="15">
        <v>0</v>
      </c>
      <c r="BN134" s="15">
        <v>0</v>
      </c>
      <c r="BO134" s="17" t="str">
        <f t="shared" si="63"/>
        <v/>
      </c>
      <c r="BP134" s="13">
        <v>0</v>
      </c>
      <c r="BQ134" s="13">
        <v>0</v>
      </c>
      <c r="BR134" s="13">
        <v>0</v>
      </c>
      <c r="BS134" s="14" t="str">
        <f t="shared" si="64"/>
        <v/>
      </c>
      <c r="BT134" s="15">
        <v>0</v>
      </c>
      <c r="BU134" s="15">
        <v>0</v>
      </c>
      <c r="BV134" s="15">
        <v>0</v>
      </c>
      <c r="BW134" s="17" t="str">
        <f t="shared" si="65"/>
        <v/>
      </c>
      <c r="BX134" s="13">
        <v>0</v>
      </c>
      <c r="BY134" s="13">
        <v>0</v>
      </c>
      <c r="BZ134" s="13">
        <v>0</v>
      </c>
      <c r="CA134" s="14" t="str">
        <f t="shared" si="66"/>
        <v/>
      </c>
      <c r="CB134" s="15">
        <v>0</v>
      </c>
      <c r="CC134" s="15">
        <v>0</v>
      </c>
      <c r="CD134" s="15">
        <v>0</v>
      </c>
      <c r="CE134" s="17" t="str">
        <f t="shared" si="67"/>
        <v/>
      </c>
      <c r="CF134" s="13">
        <v>0</v>
      </c>
      <c r="CG134" s="13">
        <v>0</v>
      </c>
      <c r="CH134" s="13">
        <v>0</v>
      </c>
      <c r="CI134" s="14" t="str">
        <f t="shared" si="68"/>
        <v/>
      </c>
      <c r="CJ134" s="15">
        <v>0</v>
      </c>
      <c r="CK134" s="15">
        <v>0</v>
      </c>
      <c r="CL134" s="15">
        <v>0</v>
      </c>
      <c r="CM134" s="18" t="str">
        <f t="shared" si="69"/>
        <v/>
      </c>
      <c r="CN134" s="13">
        <v>0</v>
      </c>
      <c r="CO134" s="13">
        <v>0</v>
      </c>
      <c r="CP134" s="13">
        <v>0</v>
      </c>
      <c r="CQ134" s="18" t="str">
        <f t="shared" si="70"/>
        <v/>
      </c>
      <c r="CR134" s="15">
        <v>0</v>
      </c>
      <c r="CS134" s="15">
        <v>0</v>
      </c>
      <c r="CT134" s="15">
        <v>0</v>
      </c>
      <c r="CU134" s="18" t="str">
        <f t="shared" si="71"/>
        <v/>
      </c>
      <c r="CV134" s="13">
        <v>0</v>
      </c>
      <c r="CW134" s="13">
        <v>0</v>
      </c>
      <c r="CX134" s="13">
        <v>0</v>
      </c>
      <c r="CY134" s="14" t="str">
        <f t="shared" si="72"/>
        <v/>
      </c>
      <c r="CZ134" s="15">
        <v>0</v>
      </c>
      <c r="DA134" s="15">
        <v>0</v>
      </c>
      <c r="DB134" s="15">
        <v>0</v>
      </c>
      <c r="DC134" s="18" t="str">
        <f t="shared" si="73"/>
        <v/>
      </c>
      <c r="DD134" s="13">
        <v>0</v>
      </c>
      <c r="DE134" s="13">
        <v>0</v>
      </c>
      <c r="DF134" s="13">
        <v>0</v>
      </c>
      <c r="DG134" s="14" t="str">
        <f t="shared" si="74"/>
        <v/>
      </c>
      <c r="DH134" s="15">
        <v>0</v>
      </c>
      <c r="DI134" s="15">
        <v>0</v>
      </c>
      <c r="DJ134" s="15">
        <v>0</v>
      </c>
      <c r="DK134" s="18" t="str">
        <f t="shared" si="75"/>
        <v/>
      </c>
      <c r="DL134" s="13">
        <v>0</v>
      </c>
      <c r="DM134" s="13">
        <v>0</v>
      </c>
      <c r="DN134" s="13">
        <v>0</v>
      </c>
      <c r="DO134" s="18" t="str">
        <f t="shared" si="76"/>
        <v/>
      </c>
      <c r="DP134" s="19"/>
      <c r="DQ134" s="7" t="e">
        <f>IF(AND(BB134/BA134&gt;1.05, ((BB134-BA134)/VLOOKUP(E134,#REF!,2,0))&gt;10),"YES","")</f>
        <v>#DIV/0!</v>
      </c>
      <c r="DR134" s="19"/>
      <c r="DS134" s="7" t="str">
        <f t="shared" si="77"/>
        <v/>
      </c>
      <c r="DT134" s="70" t="s">
        <v>28</v>
      </c>
      <c r="DU134" s="70" t="s">
        <v>90</v>
      </c>
      <c r="DV134" s="70" t="s">
        <v>194</v>
      </c>
      <c r="DW134" s="70" t="s">
        <v>28</v>
      </c>
      <c r="DX134" s="70"/>
      <c r="DY134" s="71"/>
      <c r="DZ134" s="70"/>
      <c r="EA134" s="70"/>
    </row>
    <row r="135" spans="1:131" x14ac:dyDescent="0.35">
      <c r="A135" s="16">
        <v>2022</v>
      </c>
      <c r="B135" s="16" t="s">
        <v>1</v>
      </c>
      <c r="C135" s="16" t="s">
        <v>7</v>
      </c>
      <c r="D135" s="16"/>
      <c r="E135" s="16" t="s">
        <v>4</v>
      </c>
      <c r="F135" s="16" t="s">
        <v>876</v>
      </c>
      <c r="G135" s="16"/>
      <c r="H135" s="16">
        <v>10209592</v>
      </c>
      <c r="I135" s="70" t="s">
        <v>309</v>
      </c>
      <c r="J135" s="70"/>
      <c r="K135" s="70" t="s">
        <v>150</v>
      </c>
      <c r="L135" s="16" t="s">
        <v>92</v>
      </c>
      <c r="M135" s="16" t="s">
        <v>13</v>
      </c>
      <c r="N135" s="70" t="s">
        <v>45</v>
      </c>
      <c r="O135" s="16" t="s">
        <v>16</v>
      </c>
      <c r="P135" s="16" t="s">
        <v>31</v>
      </c>
      <c r="Q135" s="16" t="s">
        <v>41</v>
      </c>
      <c r="R135" s="16" t="s">
        <v>27</v>
      </c>
      <c r="S135" s="16" t="s">
        <v>150</v>
      </c>
      <c r="T135" s="16" t="s">
        <v>95</v>
      </c>
      <c r="U135" s="71">
        <v>44095</v>
      </c>
      <c r="V135" s="70"/>
      <c r="W135" s="73">
        <v>232966.23150000002</v>
      </c>
      <c r="X135" s="73">
        <v>0</v>
      </c>
      <c r="Y135" s="70" t="s">
        <v>147</v>
      </c>
      <c r="Z135" s="16" t="s">
        <v>28</v>
      </c>
      <c r="AA135" s="70"/>
      <c r="AB135" s="70"/>
      <c r="AC135" s="70"/>
      <c r="AD135" s="72"/>
      <c r="AE135" s="16">
        <v>2020</v>
      </c>
      <c r="AF135" s="16"/>
      <c r="AG135" s="70" t="s">
        <v>742</v>
      </c>
      <c r="AH135" s="74"/>
      <c r="AI135" s="16" t="s">
        <v>28</v>
      </c>
      <c r="AJ135" s="70" t="s">
        <v>151</v>
      </c>
      <c r="AK135" s="72"/>
      <c r="AL135" s="28">
        <v>0</v>
      </c>
      <c r="AM135" s="32" t="s">
        <v>620</v>
      </c>
      <c r="AN135" s="26">
        <f t="shared" si="52"/>
        <v>0</v>
      </c>
      <c r="AO135" s="26">
        <f t="shared" si="53"/>
        <v>0</v>
      </c>
      <c r="AP135" s="9">
        <v>0</v>
      </c>
      <c r="AQ135" s="8" t="s">
        <v>620</v>
      </c>
      <c r="AR135" s="10">
        <f t="shared" si="54"/>
        <v>0</v>
      </c>
      <c r="AS135" s="10">
        <f t="shared" si="55"/>
        <v>0</v>
      </c>
      <c r="AT135" s="11">
        <v>0</v>
      </c>
      <c r="AU135" s="11">
        <v>0</v>
      </c>
      <c r="AV135" s="11">
        <v>0</v>
      </c>
      <c r="AW135" s="5" t="str">
        <f t="shared" si="56"/>
        <v/>
      </c>
      <c r="AX135" s="5" t="str">
        <f t="shared" si="57"/>
        <v/>
      </c>
      <c r="AY135" s="25">
        <f t="shared" si="58"/>
        <v>0</v>
      </c>
      <c r="AZ135" s="5"/>
      <c r="BA135" s="12">
        <v>0</v>
      </c>
      <c r="BB135" s="12">
        <f t="shared" si="59"/>
        <v>232.96623150000002</v>
      </c>
      <c r="BC135" s="6" t="str">
        <f t="shared" si="60"/>
        <v>check!</v>
      </c>
      <c r="BD135" s="12">
        <v>0</v>
      </c>
      <c r="BE135" s="12">
        <v>0</v>
      </c>
      <c r="BF135" s="6" t="str">
        <f t="shared" si="61"/>
        <v>no capex</v>
      </c>
      <c r="BG135" s="31"/>
      <c r="BH135" s="13">
        <v>0</v>
      </c>
      <c r="BI135" s="13">
        <v>0</v>
      </c>
      <c r="BJ135" s="13">
        <v>0</v>
      </c>
      <c r="BK135" s="14" t="str">
        <f t="shared" si="62"/>
        <v/>
      </c>
      <c r="BL135" s="15">
        <v>0</v>
      </c>
      <c r="BM135" s="15">
        <v>0</v>
      </c>
      <c r="BN135" s="15">
        <v>0</v>
      </c>
      <c r="BO135" s="17" t="str">
        <f t="shared" si="63"/>
        <v/>
      </c>
      <c r="BP135" s="13">
        <v>0</v>
      </c>
      <c r="BQ135" s="13">
        <v>0</v>
      </c>
      <c r="BR135" s="13">
        <v>0</v>
      </c>
      <c r="BS135" s="14" t="str">
        <f t="shared" si="64"/>
        <v/>
      </c>
      <c r="BT135" s="15">
        <v>0</v>
      </c>
      <c r="BU135" s="15">
        <v>0</v>
      </c>
      <c r="BV135" s="15">
        <v>0</v>
      </c>
      <c r="BW135" s="17" t="str">
        <f t="shared" si="65"/>
        <v/>
      </c>
      <c r="BX135" s="13">
        <v>0</v>
      </c>
      <c r="BY135" s="13">
        <v>0</v>
      </c>
      <c r="BZ135" s="13">
        <v>0</v>
      </c>
      <c r="CA135" s="14" t="str">
        <f t="shared" si="66"/>
        <v/>
      </c>
      <c r="CB135" s="15">
        <v>0</v>
      </c>
      <c r="CC135" s="15">
        <v>0</v>
      </c>
      <c r="CD135" s="15">
        <v>0</v>
      </c>
      <c r="CE135" s="17" t="str">
        <f t="shared" si="67"/>
        <v/>
      </c>
      <c r="CF135" s="13">
        <v>0</v>
      </c>
      <c r="CG135" s="13">
        <v>0</v>
      </c>
      <c r="CH135" s="13">
        <v>0</v>
      </c>
      <c r="CI135" s="14" t="str">
        <f t="shared" si="68"/>
        <v/>
      </c>
      <c r="CJ135" s="15">
        <v>0</v>
      </c>
      <c r="CK135" s="15">
        <v>0</v>
      </c>
      <c r="CL135" s="15">
        <v>0</v>
      </c>
      <c r="CM135" s="18" t="str">
        <f t="shared" si="69"/>
        <v/>
      </c>
      <c r="CN135" s="13">
        <v>0</v>
      </c>
      <c r="CO135" s="13">
        <v>0</v>
      </c>
      <c r="CP135" s="13">
        <v>0</v>
      </c>
      <c r="CQ135" s="18" t="str">
        <f t="shared" si="70"/>
        <v/>
      </c>
      <c r="CR135" s="15">
        <v>0</v>
      </c>
      <c r="CS135" s="15">
        <v>0</v>
      </c>
      <c r="CT135" s="15">
        <v>0</v>
      </c>
      <c r="CU135" s="18" t="str">
        <f t="shared" si="71"/>
        <v/>
      </c>
      <c r="CV135" s="13">
        <v>0</v>
      </c>
      <c r="CW135" s="13">
        <v>0</v>
      </c>
      <c r="CX135" s="13">
        <v>0</v>
      </c>
      <c r="CY135" s="14" t="str">
        <f t="shared" si="72"/>
        <v/>
      </c>
      <c r="CZ135" s="15">
        <v>0</v>
      </c>
      <c r="DA135" s="15">
        <v>0</v>
      </c>
      <c r="DB135" s="15">
        <v>0</v>
      </c>
      <c r="DC135" s="18" t="str">
        <f t="shared" si="73"/>
        <v/>
      </c>
      <c r="DD135" s="13">
        <v>0</v>
      </c>
      <c r="DE135" s="13">
        <v>0</v>
      </c>
      <c r="DF135" s="13">
        <v>0</v>
      </c>
      <c r="DG135" s="14" t="str">
        <f t="shared" si="74"/>
        <v/>
      </c>
      <c r="DH135" s="15">
        <v>0</v>
      </c>
      <c r="DI135" s="15">
        <v>0</v>
      </c>
      <c r="DJ135" s="15">
        <v>0</v>
      </c>
      <c r="DK135" s="18" t="str">
        <f t="shared" si="75"/>
        <v/>
      </c>
      <c r="DL135" s="13">
        <v>0</v>
      </c>
      <c r="DM135" s="13">
        <v>0</v>
      </c>
      <c r="DN135" s="13">
        <v>0</v>
      </c>
      <c r="DO135" s="18" t="str">
        <f t="shared" si="76"/>
        <v/>
      </c>
      <c r="DP135" s="19"/>
      <c r="DQ135" s="7" t="e">
        <f>IF(AND(BB135/BA135&gt;1.05, ((BB135-BA135)/VLOOKUP(E135,#REF!,2,0))&gt;10),"YES","")</f>
        <v>#DIV/0!</v>
      </c>
      <c r="DR135" s="19"/>
      <c r="DS135" s="7" t="str">
        <f t="shared" si="77"/>
        <v/>
      </c>
      <c r="DT135" s="70"/>
      <c r="DU135" s="70"/>
      <c r="DV135" s="70"/>
      <c r="DW135" s="70"/>
      <c r="DX135" s="70"/>
      <c r="DY135" s="71"/>
      <c r="DZ135" s="70"/>
      <c r="EA135" s="70"/>
    </row>
    <row r="136" spans="1:131" x14ac:dyDescent="0.35">
      <c r="A136" s="16">
        <v>2022</v>
      </c>
      <c r="B136" s="16" t="s">
        <v>1</v>
      </c>
      <c r="C136" s="16" t="s">
        <v>7</v>
      </c>
      <c r="D136" s="16"/>
      <c r="E136" s="16" t="s">
        <v>4</v>
      </c>
      <c r="F136" s="16" t="s">
        <v>876</v>
      </c>
      <c r="G136" s="16"/>
      <c r="H136" s="16">
        <v>10209602</v>
      </c>
      <c r="I136" s="70" t="s">
        <v>310</v>
      </c>
      <c r="J136" s="70"/>
      <c r="K136" s="70" t="s">
        <v>150</v>
      </c>
      <c r="L136" s="16" t="s">
        <v>92</v>
      </c>
      <c r="M136" s="16" t="s">
        <v>13</v>
      </c>
      <c r="N136" s="70" t="s">
        <v>45</v>
      </c>
      <c r="O136" s="16" t="s">
        <v>16</v>
      </c>
      <c r="P136" s="16" t="s">
        <v>31</v>
      </c>
      <c r="Q136" s="16" t="s">
        <v>41</v>
      </c>
      <c r="R136" s="16" t="s">
        <v>27</v>
      </c>
      <c r="S136" s="16" t="s">
        <v>150</v>
      </c>
      <c r="T136" s="16" t="s">
        <v>95</v>
      </c>
      <c r="U136" s="71">
        <v>44095</v>
      </c>
      <c r="V136" s="70"/>
      <c r="W136" s="73">
        <v>188727.81980000003</v>
      </c>
      <c r="X136" s="73">
        <v>0</v>
      </c>
      <c r="Y136" s="70" t="s">
        <v>147</v>
      </c>
      <c r="Z136" s="16" t="s">
        <v>28</v>
      </c>
      <c r="AA136" s="70"/>
      <c r="AB136" s="70"/>
      <c r="AC136" s="70"/>
      <c r="AD136" s="72"/>
      <c r="AE136" s="16">
        <v>2020</v>
      </c>
      <c r="AF136" s="16"/>
      <c r="AG136" s="70" t="s">
        <v>741</v>
      </c>
      <c r="AH136" s="74"/>
      <c r="AI136" s="16" t="s">
        <v>28</v>
      </c>
      <c r="AJ136" s="70" t="s">
        <v>151</v>
      </c>
      <c r="AK136" s="72"/>
      <c r="AL136" s="28">
        <v>0</v>
      </c>
      <c r="AM136" s="32" t="s">
        <v>620</v>
      </c>
      <c r="AN136" s="26">
        <f t="shared" si="52"/>
        <v>0</v>
      </c>
      <c r="AO136" s="26">
        <f t="shared" si="53"/>
        <v>0</v>
      </c>
      <c r="AP136" s="9">
        <v>0</v>
      </c>
      <c r="AQ136" s="8" t="s">
        <v>620</v>
      </c>
      <c r="AR136" s="10">
        <f t="shared" si="54"/>
        <v>0</v>
      </c>
      <c r="AS136" s="10">
        <f t="shared" si="55"/>
        <v>0</v>
      </c>
      <c r="AT136" s="11">
        <v>0</v>
      </c>
      <c r="AU136" s="11">
        <v>0</v>
      </c>
      <c r="AV136" s="11">
        <v>0</v>
      </c>
      <c r="AW136" s="5" t="str">
        <f t="shared" si="56"/>
        <v/>
      </c>
      <c r="AX136" s="5" t="str">
        <f t="shared" si="57"/>
        <v/>
      </c>
      <c r="AY136" s="25">
        <f t="shared" si="58"/>
        <v>0</v>
      </c>
      <c r="AZ136" s="5"/>
      <c r="BA136" s="12">
        <v>0</v>
      </c>
      <c r="BB136" s="12">
        <f t="shared" si="59"/>
        <v>188.72781980000002</v>
      </c>
      <c r="BC136" s="6" t="str">
        <f t="shared" si="60"/>
        <v>check!</v>
      </c>
      <c r="BD136" s="12">
        <v>0</v>
      </c>
      <c r="BE136" s="12">
        <v>0</v>
      </c>
      <c r="BF136" s="6" t="str">
        <f t="shared" si="61"/>
        <v>no capex</v>
      </c>
      <c r="BG136" s="31"/>
      <c r="BH136" s="13">
        <v>0</v>
      </c>
      <c r="BI136" s="13">
        <v>0</v>
      </c>
      <c r="BJ136" s="13">
        <v>0</v>
      </c>
      <c r="BK136" s="14" t="str">
        <f t="shared" si="62"/>
        <v/>
      </c>
      <c r="BL136" s="15">
        <v>0</v>
      </c>
      <c r="BM136" s="15">
        <v>0</v>
      </c>
      <c r="BN136" s="15">
        <v>0</v>
      </c>
      <c r="BO136" s="17" t="str">
        <f t="shared" si="63"/>
        <v/>
      </c>
      <c r="BP136" s="13">
        <v>0</v>
      </c>
      <c r="BQ136" s="13">
        <v>0</v>
      </c>
      <c r="BR136" s="13">
        <v>0</v>
      </c>
      <c r="BS136" s="14" t="str">
        <f t="shared" si="64"/>
        <v/>
      </c>
      <c r="BT136" s="15">
        <v>0</v>
      </c>
      <c r="BU136" s="15">
        <v>0</v>
      </c>
      <c r="BV136" s="15">
        <v>0</v>
      </c>
      <c r="BW136" s="17" t="str">
        <f t="shared" si="65"/>
        <v/>
      </c>
      <c r="BX136" s="13">
        <v>0</v>
      </c>
      <c r="BY136" s="13">
        <v>0</v>
      </c>
      <c r="BZ136" s="13">
        <v>0</v>
      </c>
      <c r="CA136" s="14" t="str">
        <f t="shared" si="66"/>
        <v/>
      </c>
      <c r="CB136" s="15">
        <v>0</v>
      </c>
      <c r="CC136" s="15">
        <v>0</v>
      </c>
      <c r="CD136" s="15">
        <v>0</v>
      </c>
      <c r="CE136" s="17" t="str">
        <f t="shared" si="67"/>
        <v/>
      </c>
      <c r="CF136" s="13">
        <v>0</v>
      </c>
      <c r="CG136" s="13">
        <v>0</v>
      </c>
      <c r="CH136" s="13">
        <v>0</v>
      </c>
      <c r="CI136" s="14" t="str">
        <f t="shared" si="68"/>
        <v/>
      </c>
      <c r="CJ136" s="15">
        <v>0</v>
      </c>
      <c r="CK136" s="15">
        <v>0</v>
      </c>
      <c r="CL136" s="15">
        <v>0</v>
      </c>
      <c r="CM136" s="18" t="str">
        <f t="shared" si="69"/>
        <v/>
      </c>
      <c r="CN136" s="13">
        <v>0</v>
      </c>
      <c r="CO136" s="13">
        <v>0</v>
      </c>
      <c r="CP136" s="13">
        <v>0</v>
      </c>
      <c r="CQ136" s="18" t="str">
        <f t="shared" si="70"/>
        <v/>
      </c>
      <c r="CR136" s="15">
        <v>0</v>
      </c>
      <c r="CS136" s="15">
        <v>0</v>
      </c>
      <c r="CT136" s="15">
        <v>0</v>
      </c>
      <c r="CU136" s="18" t="str">
        <f t="shared" si="71"/>
        <v/>
      </c>
      <c r="CV136" s="13">
        <v>0</v>
      </c>
      <c r="CW136" s="13">
        <v>0</v>
      </c>
      <c r="CX136" s="13">
        <v>0</v>
      </c>
      <c r="CY136" s="14" t="str">
        <f t="shared" si="72"/>
        <v/>
      </c>
      <c r="CZ136" s="15">
        <v>0</v>
      </c>
      <c r="DA136" s="15">
        <v>0</v>
      </c>
      <c r="DB136" s="15">
        <v>0</v>
      </c>
      <c r="DC136" s="18" t="str">
        <f t="shared" si="73"/>
        <v/>
      </c>
      <c r="DD136" s="13">
        <v>0</v>
      </c>
      <c r="DE136" s="13">
        <v>0</v>
      </c>
      <c r="DF136" s="13">
        <v>0</v>
      </c>
      <c r="DG136" s="14" t="str">
        <f t="shared" si="74"/>
        <v/>
      </c>
      <c r="DH136" s="15">
        <v>0</v>
      </c>
      <c r="DI136" s="15">
        <v>0</v>
      </c>
      <c r="DJ136" s="15">
        <v>0</v>
      </c>
      <c r="DK136" s="18" t="str">
        <f t="shared" si="75"/>
        <v/>
      </c>
      <c r="DL136" s="13">
        <v>0</v>
      </c>
      <c r="DM136" s="13">
        <v>0</v>
      </c>
      <c r="DN136" s="13">
        <v>0</v>
      </c>
      <c r="DO136" s="18" t="str">
        <f t="shared" si="76"/>
        <v/>
      </c>
      <c r="DP136" s="19"/>
      <c r="DQ136" s="7" t="e">
        <f>IF(AND(BB136/BA136&gt;1.05, ((BB136-BA136)/VLOOKUP(E136,#REF!,2,0))&gt;10),"YES","")</f>
        <v>#DIV/0!</v>
      </c>
      <c r="DR136" s="19"/>
      <c r="DS136" s="7" t="str">
        <f t="shared" si="77"/>
        <v/>
      </c>
      <c r="DT136" s="70"/>
      <c r="DU136" s="70"/>
      <c r="DV136" s="70"/>
      <c r="DW136" s="70"/>
      <c r="DX136" s="70"/>
      <c r="DY136" s="71"/>
      <c r="DZ136" s="70"/>
      <c r="EA136" s="70"/>
    </row>
    <row r="137" spans="1:131" x14ac:dyDescent="0.35">
      <c r="A137" s="16">
        <v>2022</v>
      </c>
      <c r="B137" s="16" t="s">
        <v>1</v>
      </c>
      <c r="C137" s="16" t="s">
        <v>7</v>
      </c>
      <c r="D137" s="16"/>
      <c r="E137" s="16" t="s">
        <v>4</v>
      </c>
      <c r="F137" s="16" t="s">
        <v>876</v>
      </c>
      <c r="G137" s="16"/>
      <c r="H137" s="16">
        <v>10209608</v>
      </c>
      <c r="I137" s="70" t="s">
        <v>395</v>
      </c>
      <c r="J137" s="70"/>
      <c r="K137" s="70" t="s">
        <v>196</v>
      </c>
      <c r="L137" s="16" t="s">
        <v>92</v>
      </c>
      <c r="M137" s="16" t="s">
        <v>17</v>
      </c>
      <c r="N137" s="70" t="s">
        <v>18</v>
      </c>
      <c r="O137" s="16" t="s">
        <v>16</v>
      </c>
      <c r="P137" s="16" t="s">
        <v>25</v>
      </c>
      <c r="Q137" s="16" t="s">
        <v>101</v>
      </c>
      <c r="R137" s="16" t="s">
        <v>27</v>
      </c>
      <c r="S137" s="16" t="s">
        <v>196</v>
      </c>
      <c r="T137" s="16" t="s">
        <v>95</v>
      </c>
      <c r="U137" s="71">
        <v>44239</v>
      </c>
      <c r="V137" s="70"/>
      <c r="W137" s="73">
        <v>180698.37930000003</v>
      </c>
      <c r="X137" s="73">
        <v>0</v>
      </c>
      <c r="Y137" s="70" t="s">
        <v>147</v>
      </c>
      <c r="Z137" s="16" t="s">
        <v>28</v>
      </c>
      <c r="AA137" s="70"/>
      <c r="AB137" s="70"/>
      <c r="AC137" s="70"/>
      <c r="AD137" s="72"/>
      <c r="AE137" s="16">
        <v>2021</v>
      </c>
      <c r="AF137" s="16"/>
      <c r="AG137" s="70" t="s">
        <v>740</v>
      </c>
      <c r="AH137" s="74"/>
      <c r="AI137" s="16" t="s">
        <v>28</v>
      </c>
      <c r="AJ137" s="70" t="s">
        <v>182</v>
      </c>
      <c r="AK137" s="72"/>
      <c r="AL137" s="28">
        <v>0</v>
      </c>
      <c r="AM137" s="32" t="s">
        <v>620</v>
      </c>
      <c r="AN137" s="26">
        <f t="shared" si="52"/>
        <v>0</v>
      </c>
      <c r="AO137" s="26">
        <f t="shared" si="53"/>
        <v>0</v>
      </c>
      <c r="AP137" s="9">
        <v>0</v>
      </c>
      <c r="AQ137" s="8" t="s">
        <v>620</v>
      </c>
      <c r="AR137" s="10">
        <f t="shared" si="54"/>
        <v>0</v>
      </c>
      <c r="AS137" s="10">
        <f t="shared" si="55"/>
        <v>0</v>
      </c>
      <c r="AT137" s="11">
        <v>0</v>
      </c>
      <c r="AU137" s="11">
        <v>0</v>
      </c>
      <c r="AV137" s="11">
        <v>0</v>
      </c>
      <c r="AW137" s="5" t="str">
        <f t="shared" si="56"/>
        <v/>
      </c>
      <c r="AX137" s="5" t="str">
        <f t="shared" si="57"/>
        <v/>
      </c>
      <c r="AY137" s="25">
        <f t="shared" si="58"/>
        <v>0</v>
      </c>
      <c r="AZ137" s="5"/>
      <c r="BA137" s="12">
        <v>0</v>
      </c>
      <c r="BB137" s="12">
        <f t="shared" si="59"/>
        <v>180.69837930000003</v>
      </c>
      <c r="BC137" s="6" t="str">
        <f t="shared" si="60"/>
        <v>check!</v>
      </c>
      <c r="BD137" s="12">
        <v>0</v>
      </c>
      <c r="BE137" s="12">
        <v>0</v>
      </c>
      <c r="BF137" s="6" t="str">
        <f t="shared" si="61"/>
        <v>no capex</v>
      </c>
      <c r="BG137" s="31"/>
      <c r="BH137" s="13">
        <v>0</v>
      </c>
      <c r="BI137" s="13">
        <v>0</v>
      </c>
      <c r="BJ137" s="13">
        <v>0</v>
      </c>
      <c r="BK137" s="14" t="str">
        <f t="shared" si="62"/>
        <v/>
      </c>
      <c r="BL137" s="15">
        <v>0</v>
      </c>
      <c r="BM137" s="15">
        <v>0</v>
      </c>
      <c r="BN137" s="15">
        <v>0</v>
      </c>
      <c r="BO137" s="17" t="str">
        <f t="shared" si="63"/>
        <v/>
      </c>
      <c r="BP137" s="13">
        <v>0</v>
      </c>
      <c r="BQ137" s="13">
        <v>0</v>
      </c>
      <c r="BR137" s="13">
        <v>0</v>
      </c>
      <c r="BS137" s="14" t="str">
        <f t="shared" si="64"/>
        <v/>
      </c>
      <c r="BT137" s="15">
        <v>0</v>
      </c>
      <c r="BU137" s="15">
        <v>0</v>
      </c>
      <c r="BV137" s="15">
        <v>0</v>
      </c>
      <c r="BW137" s="17" t="str">
        <f t="shared" si="65"/>
        <v/>
      </c>
      <c r="BX137" s="13">
        <v>0</v>
      </c>
      <c r="BY137" s="13">
        <v>0</v>
      </c>
      <c r="BZ137" s="13">
        <v>0</v>
      </c>
      <c r="CA137" s="14" t="str">
        <f t="shared" si="66"/>
        <v/>
      </c>
      <c r="CB137" s="15">
        <v>0</v>
      </c>
      <c r="CC137" s="15">
        <v>0</v>
      </c>
      <c r="CD137" s="15">
        <v>0</v>
      </c>
      <c r="CE137" s="17" t="str">
        <f t="shared" si="67"/>
        <v/>
      </c>
      <c r="CF137" s="13">
        <v>0</v>
      </c>
      <c r="CG137" s="13">
        <v>0</v>
      </c>
      <c r="CH137" s="13">
        <v>0</v>
      </c>
      <c r="CI137" s="14" t="str">
        <f t="shared" si="68"/>
        <v/>
      </c>
      <c r="CJ137" s="15">
        <v>0</v>
      </c>
      <c r="CK137" s="15">
        <v>0</v>
      </c>
      <c r="CL137" s="15">
        <v>0</v>
      </c>
      <c r="CM137" s="18" t="str">
        <f t="shared" si="69"/>
        <v/>
      </c>
      <c r="CN137" s="13">
        <v>0</v>
      </c>
      <c r="CO137" s="13">
        <v>0</v>
      </c>
      <c r="CP137" s="13">
        <v>0</v>
      </c>
      <c r="CQ137" s="18" t="str">
        <f t="shared" si="70"/>
        <v/>
      </c>
      <c r="CR137" s="15">
        <v>0</v>
      </c>
      <c r="CS137" s="15">
        <v>0</v>
      </c>
      <c r="CT137" s="15">
        <v>0</v>
      </c>
      <c r="CU137" s="18" t="str">
        <f t="shared" si="71"/>
        <v/>
      </c>
      <c r="CV137" s="13">
        <v>0</v>
      </c>
      <c r="CW137" s="13">
        <v>0</v>
      </c>
      <c r="CX137" s="13">
        <v>0</v>
      </c>
      <c r="CY137" s="14" t="str">
        <f t="shared" si="72"/>
        <v/>
      </c>
      <c r="CZ137" s="15">
        <v>0</v>
      </c>
      <c r="DA137" s="15">
        <v>0</v>
      </c>
      <c r="DB137" s="15">
        <v>0</v>
      </c>
      <c r="DC137" s="18" t="str">
        <f t="shared" si="73"/>
        <v/>
      </c>
      <c r="DD137" s="13">
        <v>0</v>
      </c>
      <c r="DE137" s="13">
        <v>0</v>
      </c>
      <c r="DF137" s="13">
        <v>0</v>
      </c>
      <c r="DG137" s="14" t="str">
        <f t="shared" si="74"/>
        <v/>
      </c>
      <c r="DH137" s="15">
        <v>0</v>
      </c>
      <c r="DI137" s="15">
        <v>0</v>
      </c>
      <c r="DJ137" s="15">
        <v>0</v>
      </c>
      <c r="DK137" s="18" t="str">
        <f t="shared" si="75"/>
        <v/>
      </c>
      <c r="DL137" s="13">
        <v>0</v>
      </c>
      <c r="DM137" s="13">
        <v>0</v>
      </c>
      <c r="DN137" s="13">
        <v>0</v>
      </c>
      <c r="DO137" s="18" t="str">
        <f t="shared" si="76"/>
        <v/>
      </c>
      <c r="DP137" s="19"/>
      <c r="DQ137" s="7" t="e">
        <f>IF(AND(BB137/BA137&gt;1.05, ((BB137-BA137)/VLOOKUP(E137,#REF!,2,0))&gt;10),"YES","")</f>
        <v>#DIV/0!</v>
      </c>
      <c r="DR137" s="19"/>
      <c r="DS137" s="7" t="str">
        <f t="shared" si="77"/>
        <v/>
      </c>
      <c r="DT137" s="70" t="s">
        <v>28</v>
      </c>
      <c r="DU137" s="70" t="s">
        <v>90</v>
      </c>
      <c r="DV137" s="70" t="s">
        <v>194</v>
      </c>
      <c r="DW137" s="70" t="s">
        <v>28</v>
      </c>
      <c r="DX137" s="70"/>
      <c r="DY137" s="71"/>
      <c r="DZ137" s="70"/>
      <c r="EA137" s="70"/>
    </row>
    <row r="138" spans="1:131" x14ac:dyDescent="0.35">
      <c r="A138" s="16">
        <v>2022</v>
      </c>
      <c r="B138" s="16" t="s">
        <v>1</v>
      </c>
      <c r="C138" s="16" t="s">
        <v>7</v>
      </c>
      <c r="D138" s="16"/>
      <c r="E138" s="16" t="s">
        <v>4</v>
      </c>
      <c r="F138" s="16" t="s">
        <v>876</v>
      </c>
      <c r="G138" s="16"/>
      <c r="H138" s="16">
        <v>10209609</v>
      </c>
      <c r="I138" s="70" t="s">
        <v>396</v>
      </c>
      <c r="J138" s="70"/>
      <c r="K138" s="70" t="s">
        <v>196</v>
      </c>
      <c r="L138" s="16" t="s">
        <v>92</v>
      </c>
      <c r="M138" s="16" t="s">
        <v>17</v>
      </c>
      <c r="N138" s="70" t="s">
        <v>18</v>
      </c>
      <c r="O138" s="16" t="s">
        <v>16</v>
      </c>
      <c r="P138" s="16" t="s">
        <v>25</v>
      </c>
      <c r="Q138" s="16" t="s">
        <v>101</v>
      </c>
      <c r="R138" s="16" t="s">
        <v>27</v>
      </c>
      <c r="S138" s="16" t="s">
        <v>196</v>
      </c>
      <c r="T138" s="16" t="s">
        <v>95</v>
      </c>
      <c r="U138" s="71">
        <v>44238</v>
      </c>
      <c r="V138" s="70"/>
      <c r="W138" s="73">
        <v>170620.22050000002</v>
      </c>
      <c r="X138" s="73">
        <v>0</v>
      </c>
      <c r="Y138" s="70" t="s">
        <v>147</v>
      </c>
      <c r="Z138" s="16" t="s">
        <v>28</v>
      </c>
      <c r="AA138" s="70"/>
      <c r="AB138" s="70"/>
      <c r="AC138" s="70"/>
      <c r="AD138" s="72"/>
      <c r="AE138" s="16">
        <v>2021</v>
      </c>
      <c r="AF138" s="16"/>
      <c r="AG138" s="70" t="s">
        <v>739</v>
      </c>
      <c r="AH138" s="74"/>
      <c r="AI138" s="16" t="s">
        <v>28</v>
      </c>
      <c r="AJ138" s="70" t="s">
        <v>182</v>
      </c>
      <c r="AK138" s="72"/>
      <c r="AL138" s="28">
        <v>0</v>
      </c>
      <c r="AM138" s="32" t="s">
        <v>620</v>
      </c>
      <c r="AN138" s="26">
        <f t="shared" si="52"/>
        <v>0</v>
      </c>
      <c r="AO138" s="26">
        <f t="shared" si="53"/>
        <v>0</v>
      </c>
      <c r="AP138" s="9">
        <v>0</v>
      </c>
      <c r="AQ138" s="8" t="s">
        <v>620</v>
      </c>
      <c r="AR138" s="10">
        <f t="shared" si="54"/>
        <v>0</v>
      </c>
      <c r="AS138" s="10">
        <f t="shared" si="55"/>
        <v>0</v>
      </c>
      <c r="AT138" s="11">
        <v>0</v>
      </c>
      <c r="AU138" s="11">
        <v>0</v>
      </c>
      <c r="AV138" s="11">
        <v>0</v>
      </c>
      <c r="AW138" s="5" t="str">
        <f t="shared" si="56"/>
        <v/>
      </c>
      <c r="AX138" s="5" t="str">
        <f t="shared" si="57"/>
        <v/>
      </c>
      <c r="AY138" s="25">
        <f t="shared" si="58"/>
        <v>0</v>
      </c>
      <c r="AZ138" s="5"/>
      <c r="BA138" s="12">
        <v>0</v>
      </c>
      <c r="BB138" s="12">
        <f t="shared" si="59"/>
        <v>170.62022050000002</v>
      </c>
      <c r="BC138" s="6" t="str">
        <f t="shared" si="60"/>
        <v>check!</v>
      </c>
      <c r="BD138" s="12">
        <v>0</v>
      </c>
      <c r="BE138" s="12">
        <v>0</v>
      </c>
      <c r="BF138" s="6" t="str">
        <f t="shared" si="61"/>
        <v>no capex</v>
      </c>
      <c r="BG138" s="31"/>
      <c r="BH138" s="13">
        <v>0</v>
      </c>
      <c r="BI138" s="13">
        <v>0</v>
      </c>
      <c r="BJ138" s="13">
        <v>0</v>
      </c>
      <c r="BK138" s="14" t="str">
        <f t="shared" si="62"/>
        <v/>
      </c>
      <c r="BL138" s="15">
        <v>0</v>
      </c>
      <c r="BM138" s="15">
        <v>0</v>
      </c>
      <c r="BN138" s="15">
        <v>0</v>
      </c>
      <c r="BO138" s="17" t="str">
        <f t="shared" si="63"/>
        <v/>
      </c>
      <c r="BP138" s="13">
        <v>0</v>
      </c>
      <c r="BQ138" s="13">
        <v>0</v>
      </c>
      <c r="BR138" s="13">
        <v>0</v>
      </c>
      <c r="BS138" s="14" t="str">
        <f t="shared" si="64"/>
        <v/>
      </c>
      <c r="BT138" s="15">
        <v>0</v>
      </c>
      <c r="BU138" s="15">
        <v>0</v>
      </c>
      <c r="BV138" s="15">
        <v>0</v>
      </c>
      <c r="BW138" s="17" t="str">
        <f t="shared" si="65"/>
        <v/>
      </c>
      <c r="BX138" s="13">
        <v>0</v>
      </c>
      <c r="BY138" s="13">
        <v>0</v>
      </c>
      <c r="BZ138" s="13">
        <v>0</v>
      </c>
      <c r="CA138" s="14" t="str">
        <f t="shared" si="66"/>
        <v/>
      </c>
      <c r="CB138" s="15">
        <v>0</v>
      </c>
      <c r="CC138" s="15">
        <v>0</v>
      </c>
      <c r="CD138" s="15">
        <v>0</v>
      </c>
      <c r="CE138" s="17" t="str">
        <f t="shared" si="67"/>
        <v/>
      </c>
      <c r="CF138" s="13">
        <v>0</v>
      </c>
      <c r="CG138" s="13">
        <v>0</v>
      </c>
      <c r="CH138" s="13">
        <v>0</v>
      </c>
      <c r="CI138" s="14" t="str">
        <f t="shared" si="68"/>
        <v/>
      </c>
      <c r="CJ138" s="15">
        <v>0</v>
      </c>
      <c r="CK138" s="15">
        <v>0</v>
      </c>
      <c r="CL138" s="15">
        <v>0</v>
      </c>
      <c r="CM138" s="18" t="str">
        <f t="shared" si="69"/>
        <v/>
      </c>
      <c r="CN138" s="13">
        <v>0</v>
      </c>
      <c r="CO138" s="13">
        <v>0</v>
      </c>
      <c r="CP138" s="13">
        <v>0</v>
      </c>
      <c r="CQ138" s="18" t="str">
        <f t="shared" si="70"/>
        <v/>
      </c>
      <c r="CR138" s="15">
        <v>0</v>
      </c>
      <c r="CS138" s="15">
        <v>0</v>
      </c>
      <c r="CT138" s="15">
        <v>0</v>
      </c>
      <c r="CU138" s="18" t="str">
        <f t="shared" si="71"/>
        <v/>
      </c>
      <c r="CV138" s="13">
        <v>0</v>
      </c>
      <c r="CW138" s="13">
        <v>0</v>
      </c>
      <c r="CX138" s="13">
        <v>0</v>
      </c>
      <c r="CY138" s="14" t="str">
        <f t="shared" si="72"/>
        <v/>
      </c>
      <c r="CZ138" s="15">
        <v>0</v>
      </c>
      <c r="DA138" s="15">
        <v>0</v>
      </c>
      <c r="DB138" s="15">
        <v>0</v>
      </c>
      <c r="DC138" s="18" t="str">
        <f t="shared" si="73"/>
        <v/>
      </c>
      <c r="DD138" s="13">
        <v>0</v>
      </c>
      <c r="DE138" s="13">
        <v>0</v>
      </c>
      <c r="DF138" s="13">
        <v>0</v>
      </c>
      <c r="DG138" s="14" t="str">
        <f t="shared" si="74"/>
        <v/>
      </c>
      <c r="DH138" s="15">
        <v>0</v>
      </c>
      <c r="DI138" s="15">
        <v>0</v>
      </c>
      <c r="DJ138" s="15">
        <v>0</v>
      </c>
      <c r="DK138" s="18" t="str">
        <f t="shared" si="75"/>
        <v/>
      </c>
      <c r="DL138" s="13">
        <v>0</v>
      </c>
      <c r="DM138" s="13">
        <v>0</v>
      </c>
      <c r="DN138" s="13">
        <v>0</v>
      </c>
      <c r="DO138" s="18" t="str">
        <f t="shared" si="76"/>
        <v/>
      </c>
      <c r="DP138" s="19"/>
      <c r="DQ138" s="7" t="e">
        <f>IF(AND(BB138/BA138&gt;1.05, ((BB138-BA138)/VLOOKUP(E138,#REF!,2,0))&gt;10),"YES","")</f>
        <v>#DIV/0!</v>
      </c>
      <c r="DR138" s="19"/>
      <c r="DS138" s="7" t="str">
        <f t="shared" si="77"/>
        <v/>
      </c>
      <c r="DT138" s="70" t="s">
        <v>28</v>
      </c>
      <c r="DU138" s="70" t="s">
        <v>90</v>
      </c>
      <c r="DV138" s="70" t="s">
        <v>194</v>
      </c>
      <c r="DW138" s="70" t="s">
        <v>28</v>
      </c>
      <c r="DX138" s="70"/>
      <c r="DY138" s="71"/>
      <c r="DZ138" s="70"/>
      <c r="EA138" s="70"/>
    </row>
    <row r="139" spans="1:131" x14ac:dyDescent="0.35">
      <c r="A139" s="16">
        <v>2022</v>
      </c>
      <c r="B139" s="16" t="s">
        <v>1</v>
      </c>
      <c r="C139" s="16" t="s">
        <v>7</v>
      </c>
      <c r="D139" s="16"/>
      <c r="E139" s="16" t="s">
        <v>4</v>
      </c>
      <c r="F139" s="16" t="s">
        <v>876</v>
      </c>
      <c r="G139" s="16"/>
      <c r="H139" s="16">
        <v>10209611</v>
      </c>
      <c r="I139" s="70" t="s">
        <v>397</v>
      </c>
      <c r="J139" s="70"/>
      <c r="K139" s="70" t="s">
        <v>196</v>
      </c>
      <c r="L139" s="16" t="s">
        <v>92</v>
      </c>
      <c r="M139" s="16" t="s">
        <v>17</v>
      </c>
      <c r="N139" s="70" t="s">
        <v>18</v>
      </c>
      <c r="O139" s="16" t="s">
        <v>16</v>
      </c>
      <c r="P139" s="16" t="s">
        <v>25</v>
      </c>
      <c r="Q139" s="16" t="s">
        <v>101</v>
      </c>
      <c r="R139" s="16" t="s">
        <v>27</v>
      </c>
      <c r="S139" s="16" t="s">
        <v>196</v>
      </c>
      <c r="T139" s="16" t="s">
        <v>95</v>
      </c>
      <c r="U139" s="71">
        <v>44300</v>
      </c>
      <c r="V139" s="70"/>
      <c r="W139" s="73">
        <v>190201.34889999992</v>
      </c>
      <c r="X139" s="73">
        <v>0</v>
      </c>
      <c r="Y139" s="70" t="s">
        <v>147</v>
      </c>
      <c r="Z139" s="16" t="s">
        <v>28</v>
      </c>
      <c r="AA139" s="70"/>
      <c r="AB139" s="70"/>
      <c r="AC139" s="70"/>
      <c r="AD139" s="72"/>
      <c r="AE139" s="16">
        <v>2021</v>
      </c>
      <c r="AF139" s="16"/>
      <c r="AG139" s="70" t="s">
        <v>738</v>
      </c>
      <c r="AH139" s="74"/>
      <c r="AI139" s="16" t="s">
        <v>28</v>
      </c>
      <c r="AJ139" s="70" t="s">
        <v>182</v>
      </c>
      <c r="AK139" s="72"/>
      <c r="AL139" s="28">
        <v>0</v>
      </c>
      <c r="AM139" s="32" t="s">
        <v>620</v>
      </c>
      <c r="AN139" s="26">
        <f t="shared" si="52"/>
        <v>0</v>
      </c>
      <c r="AO139" s="26">
        <f t="shared" si="53"/>
        <v>0</v>
      </c>
      <c r="AP139" s="9">
        <v>0</v>
      </c>
      <c r="AQ139" s="8" t="s">
        <v>620</v>
      </c>
      <c r="AR139" s="10">
        <f t="shared" si="54"/>
        <v>0</v>
      </c>
      <c r="AS139" s="10">
        <f t="shared" si="55"/>
        <v>0</v>
      </c>
      <c r="AT139" s="11">
        <v>0</v>
      </c>
      <c r="AU139" s="11">
        <v>0</v>
      </c>
      <c r="AV139" s="11">
        <v>0</v>
      </c>
      <c r="AW139" s="5" t="str">
        <f t="shared" si="56"/>
        <v/>
      </c>
      <c r="AX139" s="5" t="str">
        <f t="shared" si="57"/>
        <v/>
      </c>
      <c r="AY139" s="25">
        <f t="shared" si="58"/>
        <v>0</v>
      </c>
      <c r="AZ139" s="5"/>
      <c r="BA139" s="12">
        <v>0</v>
      </c>
      <c r="BB139" s="12">
        <f t="shared" si="59"/>
        <v>190.20134889999991</v>
      </c>
      <c r="BC139" s="6" t="str">
        <f t="shared" si="60"/>
        <v>check!</v>
      </c>
      <c r="BD139" s="12">
        <v>0</v>
      </c>
      <c r="BE139" s="12">
        <v>0</v>
      </c>
      <c r="BF139" s="6" t="str">
        <f t="shared" si="61"/>
        <v>no capex</v>
      </c>
      <c r="BG139" s="31"/>
      <c r="BH139" s="13">
        <v>0</v>
      </c>
      <c r="BI139" s="13">
        <v>0</v>
      </c>
      <c r="BJ139" s="13">
        <v>0</v>
      </c>
      <c r="BK139" s="14" t="str">
        <f t="shared" si="62"/>
        <v/>
      </c>
      <c r="BL139" s="15">
        <v>0</v>
      </c>
      <c r="BM139" s="15">
        <v>0</v>
      </c>
      <c r="BN139" s="15">
        <v>0</v>
      </c>
      <c r="BO139" s="17" t="str">
        <f t="shared" si="63"/>
        <v/>
      </c>
      <c r="BP139" s="13">
        <v>0</v>
      </c>
      <c r="BQ139" s="13">
        <v>0</v>
      </c>
      <c r="BR139" s="13">
        <v>0</v>
      </c>
      <c r="BS139" s="14" t="str">
        <f t="shared" si="64"/>
        <v/>
      </c>
      <c r="BT139" s="15">
        <v>0</v>
      </c>
      <c r="BU139" s="15">
        <v>0</v>
      </c>
      <c r="BV139" s="15">
        <v>0</v>
      </c>
      <c r="BW139" s="17" t="str">
        <f t="shared" si="65"/>
        <v/>
      </c>
      <c r="BX139" s="13">
        <v>0</v>
      </c>
      <c r="BY139" s="13">
        <v>0</v>
      </c>
      <c r="BZ139" s="13">
        <v>0</v>
      </c>
      <c r="CA139" s="14" t="str">
        <f t="shared" si="66"/>
        <v/>
      </c>
      <c r="CB139" s="15">
        <v>0</v>
      </c>
      <c r="CC139" s="15">
        <v>0</v>
      </c>
      <c r="CD139" s="15">
        <v>0</v>
      </c>
      <c r="CE139" s="17" t="str">
        <f t="shared" si="67"/>
        <v/>
      </c>
      <c r="CF139" s="13">
        <v>0</v>
      </c>
      <c r="CG139" s="13">
        <v>0</v>
      </c>
      <c r="CH139" s="13">
        <v>0</v>
      </c>
      <c r="CI139" s="14" t="str">
        <f t="shared" si="68"/>
        <v/>
      </c>
      <c r="CJ139" s="15">
        <v>0</v>
      </c>
      <c r="CK139" s="15">
        <v>0</v>
      </c>
      <c r="CL139" s="15">
        <v>0</v>
      </c>
      <c r="CM139" s="18" t="str">
        <f t="shared" si="69"/>
        <v/>
      </c>
      <c r="CN139" s="13">
        <v>0</v>
      </c>
      <c r="CO139" s="13">
        <v>0</v>
      </c>
      <c r="CP139" s="13">
        <v>0</v>
      </c>
      <c r="CQ139" s="18" t="str">
        <f t="shared" si="70"/>
        <v/>
      </c>
      <c r="CR139" s="15">
        <v>0</v>
      </c>
      <c r="CS139" s="15">
        <v>0</v>
      </c>
      <c r="CT139" s="15">
        <v>0</v>
      </c>
      <c r="CU139" s="18" t="str">
        <f t="shared" si="71"/>
        <v/>
      </c>
      <c r="CV139" s="13">
        <v>0</v>
      </c>
      <c r="CW139" s="13">
        <v>0</v>
      </c>
      <c r="CX139" s="13">
        <v>0</v>
      </c>
      <c r="CY139" s="14" t="str">
        <f t="shared" si="72"/>
        <v/>
      </c>
      <c r="CZ139" s="15">
        <v>0</v>
      </c>
      <c r="DA139" s="15">
        <v>0</v>
      </c>
      <c r="DB139" s="15">
        <v>0</v>
      </c>
      <c r="DC139" s="18" t="str">
        <f t="shared" si="73"/>
        <v/>
      </c>
      <c r="DD139" s="13">
        <v>0</v>
      </c>
      <c r="DE139" s="13">
        <v>0</v>
      </c>
      <c r="DF139" s="13">
        <v>0</v>
      </c>
      <c r="DG139" s="14" t="str">
        <f t="shared" si="74"/>
        <v/>
      </c>
      <c r="DH139" s="15">
        <v>0</v>
      </c>
      <c r="DI139" s="15">
        <v>0</v>
      </c>
      <c r="DJ139" s="15">
        <v>0</v>
      </c>
      <c r="DK139" s="18" t="str">
        <f t="shared" si="75"/>
        <v/>
      </c>
      <c r="DL139" s="13">
        <v>0</v>
      </c>
      <c r="DM139" s="13">
        <v>0</v>
      </c>
      <c r="DN139" s="13">
        <v>0</v>
      </c>
      <c r="DO139" s="18" t="str">
        <f t="shared" si="76"/>
        <v/>
      </c>
      <c r="DP139" s="19"/>
      <c r="DQ139" s="7" t="e">
        <f>IF(AND(BB139/BA139&gt;1.05, ((BB139-BA139)/VLOOKUP(E139,#REF!,2,0))&gt;10),"YES","")</f>
        <v>#DIV/0!</v>
      </c>
      <c r="DR139" s="19"/>
      <c r="DS139" s="7" t="str">
        <f t="shared" si="77"/>
        <v/>
      </c>
      <c r="DT139" s="70"/>
      <c r="DU139" s="70"/>
      <c r="DV139" s="70"/>
      <c r="DW139" s="70"/>
      <c r="DX139" s="70"/>
      <c r="DY139" s="71"/>
      <c r="DZ139" s="70"/>
      <c r="EA139" s="70"/>
    </row>
    <row r="140" spans="1:131" x14ac:dyDescent="0.35">
      <c r="A140" s="16">
        <v>2022</v>
      </c>
      <c r="B140" s="16" t="s">
        <v>1</v>
      </c>
      <c r="C140" s="16" t="s">
        <v>7</v>
      </c>
      <c r="D140" s="16"/>
      <c r="E140" s="16" t="s">
        <v>4</v>
      </c>
      <c r="F140" s="16" t="s">
        <v>876</v>
      </c>
      <c r="G140" s="16"/>
      <c r="H140" s="16">
        <v>10209616</v>
      </c>
      <c r="I140" s="70" t="s">
        <v>332</v>
      </c>
      <c r="J140" s="70"/>
      <c r="K140" s="70" t="s">
        <v>150</v>
      </c>
      <c r="L140" s="16" t="s">
        <v>92</v>
      </c>
      <c r="M140" s="16" t="s">
        <v>13</v>
      </c>
      <c r="N140" s="70" t="s">
        <v>45</v>
      </c>
      <c r="O140" s="16" t="s">
        <v>16</v>
      </c>
      <c r="P140" s="16" t="s">
        <v>31</v>
      </c>
      <c r="Q140" s="16" t="s">
        <v>41</v>
      </c>
      <c r="R140" s="16" t="s">
        <v>27</v>
      </c>
      <c r="S140" s="16" t="s">
        <v>150</v>
      </c>
      <c r="T140" s="16" t="s">
        <v>95</v>
      </c>
      <c r="U140" s="71">
        <v>44324</v>
      </c>
      <c r="V140" s="70"/>
      <c r="W140" s="73">
        <v>213818.52800000002</v>
      </c>
      <c r="X140" s="73">
        <v>0</v>
      </c>
      <c r="Y140" s="70" t="s">
        <v>147</v>
      </c>
      <c r="Z140" s="16" t="s">
        <v>28</v>
      </c>
      <c r="AA140" s="70"/>
      <c r="AB140" s="70"/>
      <c r="AC140" s="70"/>
      <c r="AD140" s="72"/>
      <c r="AE140" s="16">
        <v>2021</v>
      </c>
      <c r="AF140" s="16"/>
      <c r="AG140" s="70" t="s">
        <v>737</v>
      </c>
      <c r="AH140" s="74"/>
      <c r="AI140" s="16" t="s">
        <v>28</v>
      </c>
      <c r="AJ140" s="70" t="s">
        <v>151</v>
      </c>
      <c r="AK140" s="72"/>
      <c r="AL140" s="28">
        <v>0</v>
      </c>
      <c r="AM140" s="32" t="s">
        <v>620</v>
      </c>
      <c r="AN140" s="26">
        <f t="shared" si="52"/>
        <v>0</v>
      </c>
      <c r="AO140" s="26">
        <f t="shared" si="53"/>
        <v>0</v>
      </c>
      <c r="AP140" s="9">
        <v>0</v>
      </c>
      <c r="AQ140" s="8" t="s">
        <v>620</v>
      </c>
      <c r="AR140" s="10">
        <f t="shared" si="54"/>
        <v>0</v>
      </c>
      <c r="AS140" s="10">
        <f t="shared" si="55"/>
        <v>0</v>
      </c>
      <c r="AT140" s="11">
        <v>0</v>
      </c>
      <c r="AU140" s="11">
        <v>0</v>
      </c>
      <c r="AV140" s="11">
        <v>0</v>
      </c>
      <c r="AW140" s="5" t="str">
        <f t="shared" si="56"/>
        <v/>
      </c>
      <c r="AX140" s="5" t="str">
        <f t="shared" si="57"/>
        <v/>
      </c>
      <c r="AY140" s="25">
        <f t="shared" si="58"/>
        <v>0</v>
      </c>
      <c r="AZ140" s="5"/>
      <c r="BA140" s="12">
        <v>0</v>
      </c>
      <c r="BB140" s="12">
        <f t="shared" si="59"/>
        <v>213.81852800000001</v>
      </c>
      <c r="BC140" s="6" t="str">
        <f t="shared" si="60"/>
        <v>check!</v>
      </c>
      <c r="BD140" s="12">
        <v>0</v>
      </c>
      <c r="BE140" s="12">
        <v>0</v>
      </c>
      <c r="BF140" s="6" t="str">
        <f t="shared" si="61"/>
        <v>no capex</v>
      </c>
      <c r="BG140" s="31"/>
      <c r="BH140" s="13">
        <v>0</v>
      </c>
      <c r="BI140" s="13">
        <v>0</v>
      </c>
      <c r="BJ140" s="13">
        <v>0</v>
      </c>
      <c r="BK140" s="14" t="str">
        <f t="shared" si="62"/>
        <v/>
      </c>
      <c r="BL140" s="15">
        <v>0</v>
      </c>
      <c r="BM140" s="15">
        <v>0</v>
      </c>
      <c r="BN140" s="15">
        <v>0</v>
      </c>
      <c r="BO140" s="17" t="str">
        <f t="shared" si="63"/>
        <v/>
      </c>
      <c r="BP140" s="13">
        <v>0</v>
      </c>
      <c r="BQ140" s="13">
        <v>0</v>
      </c>
      <c r="BR140" s="13">
        <v>0</v>
      </c>
      <c r="BS140" s="14" t="str">
        <f t="shared" si="64"/>
        <v/>
      </c>
      <c r="BT140" s="15">
        <v>0</v>
      </c>
      <c r="BU140" s="15">
        <v>0</v>
      </c>
      <c r="BV140" s="15">
        <v>0</v>
      </c>
      <c r="BW140" s="17" t="str">
        <f t="shared" si="65"/>
        <v/>
      </c>
      <c r="BX140" s="13">
        <v>0</v>
      </c>
      <c r="BY140" s="13">
        <v>0</v>
      </c>
      <c r="BZ140" s="13">
        <v>0</v>
      </c>
      <c r="CA140" s="14" t="str">
        <f t="shared" si="66"/>
        <v/>
      </c>
      <c r="CB140" s="15">
        <v>0</v>
      </c>
      <c r="CC140" s="15">
        <v>0</v>
      </c>
      <c r="CD140" s="15">
        <v>0</v>
      </c>
      <c r="CE140" s="17" t="str">
        <f t="shared" si="67"/>
        <v/>
      </c>
      <c r="CF140" s="13">
        <v>0</v>
      </c>
      <c r="CG140" s="13">
        <v>0</v>
      </c>
      <c r="CH140" s="13">
        <v>0</v>
      </c>
      <c r="CI140" s="14" t="str">
        <f t="shared" si="68"/>
        <v/>
      </c>
      <c r="CJ140" s="15">
        <v>0</v>
      </c>
      <c r="CK140" s="15">
        <v>0</v>
      </c>
      <c r="CL140" s="15">
        <v>0</v>
      </c>
      <c r="CM140" s="18" t="str">
        <f t="shared" si="69"/>
        <v/>
      </c>
      <c r="CN140" s="13">
        <v>0</v>
      </c>
      <c r="CO140" s="13">
        <v>0</v>
      </c>
      <c r="CP140" s="13">
        <v>0</v>
      </c>
      <c r="CQ140" s="18" t="str">
        <f t="shared" si="70"/>
        <v/>
      </c>
      <c r="CR140" s="15">
        <v>0</v>
      </c>
      <c r="CS140" s="15">
        <v>0</v>
      </c>
      <c r="CT140" s="15">
        <v>0</v>
      </c>
      <c r="CU140" s="18" t="str">
        <f t="shared" si="71"/>
        <v/>
      </c>
      <c r="CV140" s="13">
        <v>0</v>
      </c>
      <c r="CW140" s="13">
        <v>0</v>
      </c>
      <c r="CX140" s="13">
        <v>0</v>
      </c>
      <c r="CY140" s="14" t="str">
        <f t="shared" si="72"/>
        <v/>
      </c>
      <c r="CZ140" s="15">
        <v>0</v>
      </c>
      <c r="DA140" s="15">
        <v>0</v>
      </c>
      <c r="DB140" s="15">
        <v>0</v>
      </c>
      <c r="DC140" s="18" t="str">
        <f t="shared" si="73"/>
        <v/>
      </c>
      <c r="DD140" s="13">
        <v>0</v>
      </c>
      <c r="DE140" s="13">
        <v>0</v>
      </c>
      <c r="DF140" s="13">
        <v>0</v>
      </c>
      <c r="DG140" s="14" t="str">
        <f t="shared" si="74"/>
        <v/>
      </c>
      <c r="DH140" s="15">
        <v>0</v>
      </c>
      <c r="DI140" s="15">
        <v>0</v>
      </c>
      <c r="DJ140" s="15">
        <v>0</v>
      </c>
      <c r="DK140" s="18" t="str">
        <f t="shared" si="75"/>
        <v/>
      </c>
      <c r="DL140" s="13">
        <v>0</v>
      </c>
      <c r="DM140" s="13">
        <v>0</v>
      </c>
      <c r="DN140" s="13">
        <v>0</v>
      </c>
      <c r="DO140" s="18" t="str">
        <f t="shared" si="76"/>
        <v/>
      </c>
      <c r="DP140" s="19"/>
      <c r="DQ140" s="7" t="e">
        <f>IF(AND(BB140/BA140&gt;1.05, ((BB140-BA140)/VLOOKUP(E140,#REF!,2,0))&gt;10),"YES","")</f>
        <v>#DIV/0!</v>
      </c>
      <c r="DR140" s="19"/>
      <c r="DS140" s="7" t="str">
        <f t="shared" si="77"/>
        <v/>
      </c>
      <c r="DT140" s="70"/>
      <c r="DU140" s="70"/>
      <c r="DV140" s="70"/>
      <c r="DW140" s="70"/>
      <c r="DX140" s="70"/>
      <c r="DY140" s="71"/>
      <c r="DZ140" s="70"/>
      <c r="EA140" s="70"/>
    </row>
    <row r="141" spans="1:131" x14ac:dyDescent="0.35">
      <c r="A141" s="16">
        <v>2022</v>
      </c>
      <c r="B141" s="16" t="s">
        <v>1</v>
      </c>
      <c r="C141" s="16" t="s">
        <v>7</v>
      </c>
      <c r="D141" s="16"/>
      <c r="E141" s="16" t="s">
        <v>4</v>
      </c>
      <c r="F141" s="16" t="s">
        <v>876</v>
      </c>
      <c r="G141" s="16"/>
      <c r="H141" s="16">
        <v>10209617</v>
      </c>
      <c r="I141" s="70" t="s">
        <v>394</v>
      </c>
      <c r="J141" s="70"/>
      <c r="K141" s="70" t="s">
        <v>196</v>
      </c>
      <c r="L141" s="16" t="s">
        <v>92</v>
      </c>
      <c r="M141" s="16" t="s">
        <v>17</v>
      </c>
      <c r="N141" s="70" t="s">
        <v>18</v>
      </c>
      <c r="O141" s="16" t="s">
        <v>16</v>
      </c>
      <c r="P141" s="16" t="s">
        <v>25</v>
      </c>
      <c r="Q141" s="16" t="s">
        <v>101</v>
      </c>
      <c r="R141" s="16" t="s">
        <v>27</v>
      </c>
      <c r="S141" s="16" t="s">
        <v>196</v>
      </c>
      <c r="T141" s="16" t="s">
        <v>95</v>
      </c>
      <c r="U141" s="71">
        <v>44301</v>
      </c>
      <c r="V141" s="70"/>
      <c r="W141" s="73">
        <v>146456.39979999998</v>
      </c>
      <c r="X141" s="73">
        <v>0</v>
      </c>
      <c r="Y141" s="70" t="s">
        <v>147</v>
      </c>
      <c r="Z141" s="16" t="s">
        <v>28</v>
      </c>
      <c r="AA141" s="70"/>
      <c r="AB141" s="70"/>
      <c r="AC141" s="70"/>
      <c r="AD141" s="72"/>
      <c r="AE141" s="16">
        <v>2021</v>
      </c>
      <c r="AF141" s="16"/>
      <c r="AG141" s="70" t="s">
        <v>736</v>
      </c>
      <c r="AH141" s="74"/>
      <c r="AI141" s="16" t="s">
        <v>28</v>
      </c>
      <c r="AJ141" s="70" t="s">
        <v>182</v>
      </c>
      <c r="AK141" s="72"/>
      <c r="AL141" s="28">
        <v>0</v>
      </c>
      <c r="AM141" s="32" t="s">
        <v>620</v>
      </c>
      <c r="AN141" s="26">
        <f t="shared" si="52"/>
        <v>0</v>
      </c>
      <c r="AO141" s="26">
        <f t="shared" si="53"/>
        <v>0</v>
      </c>
      <c r="AP141" s="9">
        <v>0</v>
      </c>
      <c r="AQ141" s="8" t="s">
        <v>620</v>
      </c>
      <c r="AR141" s="10">
        <f t="shared" si="54"/>
        <v>0</v>
      </c>
      <c r="AS141" s="10">
        <f t="shared" si="55"/>
        <v>0</v>
      </c>
      <c r="AT141" s="11">
        <v>0</v>
      </c>
      <c r="AU141" s="11">
        <v>0</v>
      </c>
      <c r="AV141" s="11">
        <v>0</v>
      </c>
      <c r="AW141" s="5" t="str">
        <f t="shared" si="56"/>
        <v/>
      </c>
      <c r="AX141" s="5" t="str">
        <f t="shared" si="57"/>
        <v/>
      </c>
      <c r="AY141" s="25">
        <f t="shared" si="58"/>
        <v>0</v>
      </c>
      <c r="AZ141" s="5"/>
      <c r="BA141" s="12">
        <v>0</v>
      </c>
      <c r="BB141" s="12">
        <f t="shared" si="59"/>
        <v>146.45639979999999</v>
      </c>
      <c r="BC141" s="6" t="str">
        <f t="shared" si="60"/>
        <v>check!</v>
      </c>
      <c r="BD141" s="12">
        <v>0</v>
      </c>
      <c r="BE141" s="12">
        <v>0</v>
      </c>
      <c r="BF141" s="6" t="str">
        <f t="shared" si="61"/>
        <v>no capex</v>
      </c>
      <c r="BG141" s="31"/>
      <c r="BH141" s="13">
        <v>0</v>
      </c>
      <c r="BI141" s="13">
        <v>0</v>
      </c>
      <c r="BJ141" s="13">
        <v>0</v>
      </c>
      <c r="BK141" s="14" t="str">
        <f t="shared" si="62"/>
        <v/>
      </c>
      <c r="BL141" s="15">
        <v>0</v>
      </c>
      <c r="BM141" s="15">
        <v>0</v>
      </c>
      <c r="BN141" s="15">
        <v>0</v>
      </c>
      <c r="BO141" s="17" t="str">
        <f t="shared" si="63"/>
        <v/>
      </c>
      <c r="BP141" s="13">
        <v>0</v>
      </c>
      <c r="BQ141" s="13">
        <v>0</v>
      </c>
      <c r="BR141" s="13">
        <v>0</v>
      </c>
      <c r="BS141" s="14" t="str">
        <f t="shared" si="64"/>
        <v/>
      </c>
      <c r="BT141" s="15">
        <v>0</v>
      </c>
      <c r="BU141" s="15">
        <v>0</v>
      </c>
      <c r="BV141" s="15">
        <v>0</v>
      </c>
      <c r="BW141" s="17" t="str">
        <f t="shared" si="65"/>
        <v/>
      </c>
      <c r="BX141" s="13">
        <v>0</v>
      </c>
      <c r="BY141" s="13">
        <v>0</v>
      </c>
      <c r="BZ141" s="13">
        <v>0</v>
      </c>
      <c r="CA141" s="14" t="str">
        <f t="shared" si="66"/>
        <v/>
      </c>
      <c r="CB141" s="15">
        <v>0</v>
      </c>
      <c r="CC141" s="15">
        <v>0</v>
      </c>
      <c r="CD141" s="15">
        <v>0</v>
      </c>
      <c r="CE141" s="17" t="str">
        <f t="shared" si="67"/>
        <v/>
      </c>
      <c r="CF141" s="13">
        <v>0</v>
      </c>
      <c r="CG141" s="13">
        <v>0</v>
      </c>
      <c r="CH141" s="13">
        <v>0</v>
      </c>
      <c r="CI141" s="14" t="str">
        <f t="shared" si="68"/>
        <v/>
      </c>
      <c r="CJ141" s="15">
        <v>0</v>
      </c>
      <c r="CK141" s="15">
        <v>0</v>
      </c>
      <c r="CL141" s="15">
        <v>0</v>
      </c>
      <c r="CM141" s="18" t="str">
        <f t="shared" si="69"/>
        <v/>
      </c>
      <c r="CN141" s="13">
        <v>0</v>
      </c>
      <c r="CO141" s="13">
        <v>0</v>
      </c>
      <c r="CP141" s="13">
        <v>0</v>
      </c>
      <c r="CQ141" s="18" t="str">
        <f t="shared" si="70"/>
        <v/>
      </c>
      <c r="CR141" s="15">
        <v>0</v>
      </c>
      <c r="CS141" s="15">
        <v>0</v>
      </c>
      <c r="CT141" s="15">
        <v>0</v>
      </c>
      <c r="CU141" s="18" t="str">
        <f t="shared" si="71"/>
        <v/>
      </c>
      <c r="CV141" s="13">
        <v>0</v>
      </c>
      <c r="CW141" s="13">
        <v>0</v>
      </c>
      <c r="CX141" s="13">
        <v>0</v>
      </c>
      <c r="CY141" s="14" t="str">
        <f t="shared" si="72"/>
        <v/>
      </c>
      <c r="CZ141" s="15">
        <v>0</v>
      </c>
      <c r="DA141" s="15">
        <v>0</v>
      </c>
      <c r="DB141" s="15">
        <v>0</v>
      </c>
      <c r="DC141" s="18" t="str">
        <f t="shared" si="73"/>
        <v/>
      </c>
      <c r="DD141" s="13">
        <v>0</v>
      </c>
      <c r="DE141" s="13">
        <v>0</v>
      </c>
      <c r="DF141" s="13">
        <v>0</v>
      </c>
      <c r="DG141" s="14" t="str">
        <f t="shared" si="74"/>
        <v/>
      </c>
      <c r="DH141" s="15">
        <v>0</v>
      </c>
      <c r="DI141" s="15">
        <v>0</v>
      </c>
      <c r="DJ141" s="15">
        <v>0</v>
      </c>
      <c r="DK141" s="18" t="str">
        <f t="shared" si="75"/>
        <v/>
      </c>
      <c r="DL141" s="13">
        <v>0</v>
      </c>
      <c r="DM141" s="13">
        <v>0</v>
      </c>
      <c r="DN141" s="13">
        <v>0</v>
      </c>
      <c r="DO141" s="18" t="str">
        <f t="shared" si="76"/>
        <v/>
      </c>
      <c r="DP141" s="19"/>
      <c r="DQ141" s="7" t="e">
        <f>IF(AND(BB141/BA141&gt;1.05, ((BB141-BA141)/VLOOKUP(E141,#REF!,2,0))&gt;10),"YES","")</f>
        <v>#DIV/0!</v>
      </c>
      <c r="DR141" s="19"/>
      <c r="DS141" s="7" t="str">
        <f t="shared" si="77"/>
        <v/>
      </c>
      <c r="DT141" s="70" t="s">
        <v>28</v>
      </c>
      <c r="DU141" s="70" t="s">
        <v>90</v>
      </c>
      <c r="DV141" s="70" t="s">
        <v>194</v>
      </c>
      <c r="DW141" s="70" t="s">
        <v>28</v>
      </c>
      <c r="DX141" s="70"/>
      <c r="DY141" s="71"/>
      <c r="DZ141" s="70"/>
      <c r="EA141" s="70"/>
    </row>
    <row r="142" spans="1:131" x14ac:dyDescent="0.35">
      <c r="A142" s="16">
        <v>2022</v>
      </c>
      <c r="B142" s="16" t="s">
        <v>1</v>
      </c>
      <c r="C142" s="16" t="s">
        <v>7</v>
      </c>
      <c r="D142" s="16"/>
      <c r="E142" s="16" t="s">
        <v>4</v>
      </c>
      <c r="F142" s="16" t="s">
        <v>876</v>
      </c>
      <c r="G142" s="16"/>
      <c r="H142" s="16">
        <v>10209619</v>
      </c>
      <c r="I142" s="70" t="s">
        <v>329</v>
      </c>
      <c r="J142" s="70"/>
      <c r="K142" s="70" t="s">
        <v>150</v>
      </c>
      <c r="L142" s="16" t="s">
        <v>92</v>
      </c>
      <c r="M142" s="16" t="s">
        <v>13</v>
      </c>
      <c r="N142" s="70" t="s">
        <v>45</v>
      </c>
      <c r="O142" s="16" t="s">
        <v>16</v>
      </c>
      <c r="P142" s="16" t="s">
        <v>31</v>
      </c>
      <c r="Q142" s="16" t="s">
        <v>41</v>
      </c>
      <c r="R142" s="16" t="s">
        <v>27</v>
      </c>
      <c r="S142" s="16" t="s">
        <v>150</v>
      </c>
      <c r="T142" s="16" t="s">
        <v>95</v>
      </c>
      <c r="U142" s="71">
        <v>44303</v>
      </c>
      <c r="V142" s="70"/>
      <c r="W142" s="73">
        <v>224136.75200000001</v>
      </c>
      <c r="X142" s="73">
        <v>0</v>
      </c>
      <c r="Y142" s="70" t="s">
        <v>147</v>
      </c>
      <c r="Z142" s="16" t="s">
        <v>28</v>
      </c>
      <c r="AA142" s="70"/>
      <c r="AB142" s="70"/>
      <c r="AC142" s="70"/>
      <c r="AD142" s="72"/>
      <c r="AE142" s="16">
        <v>2021</v>
      </c>
      <c r="AF142" s="16"/>
      <c r="AG142" s="70" t="s">
        <v>735</v>
      </c>
      <c r="AH142" s="74"/>
      <c r="AI142" s="16" t="s">
        <v>28</v>
      </c>
      <c r="AJ142" s="70" t="s">
        <v>151</v>
      </c>
      <c r="AK142" s="72"/>
      <c r="AL142" s="28">
        <v>0</v>
      </c>
      <c r="AM142" s="32" t="s">
        <v>620</v>
      </c>
      <c r="AN142" s="26">
        <f t="shared" si="52"/>
        <v>0</v>
      </c>
      <c r="AO142" s="26">
        <f t="shared" si="53"/>
        <v>0</v>
      </c>
      <c r="AP142" s="9">
        <v>0</v>
      </c>
      <c r="AQ142" s="8" t="s">
        <v>620</v>
      </c>
      <c r="AR142" s="10">
        <f t="shared" si="54"/>
        <v>0</v>
      </c>
      <c r="AS142" s="10">
        <f t="shared" si="55"/>
        <v>0</v>
      </c>
      <c r="AT142" s="11">
        <v>0</v>
      </c>
      <c r="AU142" s="11">
        <v>0</v>
      </c>
      <c r="AV142" s="11">
        <v>0</v>
      </c>
      <c r="AW142" s="5" t="str">
        <f t="shared" si="56"/>
        <v/>
      </c>
      <c r="AX142" s="5" t="str">
        <f t="shared" si="57"/>
        <v/>
      </c>
      <c r="AY142" s="25">
        <f t="shared" si="58"/>
        <v>0</v>
      </c>
      <c r="AZ142" s="5"/>
      <c r="BA142" s="12">
        <v>0</v>
      </c>
      <c r="BB142" s="12">
        <f t="shared" si="59"/>
        <v>224.136752</v>
      </c>
      <c r="BC142" s="6" t="str">
        <f t="shared" si="60"/>
        <v>check!</v>
      </c>
      <c r="BD142" s="12">
        <v>0</v>
      </c>
      <c r="BE142" s="12">
        <v>0</v>
      </c>
      <c r="BF142" s="6" t="str">
        <f t="shared" si="61"/>
        <v>no capex</v>
      </c>
      <c r="BG142" s="31"/>
      <c r="BH142" s="13">
        <v>0</v>
      </c>
      <c r="BI142" s="13">
        <v>0</v>
      </c>
      <c r="BJ142" s="13">
        <v>0</v>
      </c>
      <c r="BK142" s="14" t="str">
        <f t="shared" si="62"/>
        <v/>
      </c>
      <c r="BL142" s="15">
        <v>0</v>
      </c>
      <c r="BM142" s="15">
        <v>0</v>
      </c>
      <c r="BN142" s="15">
        <v>0</v>
      </c>
      <c r="BO142" s="17" t="str">
        <f t="shared" si="63"/>
        <v/>
      </c>
      <c r="BP142" s="13">
        <v>0</v>
      </c>
      <c r="BQ142" s="13">
        <v>0</v>
      </c>
      <c r="BR142" s="13">
        <v>0</v>
      </c>
      <c r="BS142" s="14" t="str">
        <f t="shared" si="64"/>
        <v/>
      </c>
      <c r="BT142" s="15">
        <v>0</v>
      </c>
      <c r="BU142" s="15">
        <v>0</v>
      </c>
      <c r="BV142" s="15">
        <v>0</v>
      </c>
      <c r="BW142" s="17" t="str">
        <f t="shared" si="65"/>
        <v/>
      </c>
      <c r="BX142" s="13">
        <v>0</v>
      </c>
      <c r="BY142" s="13">
        <v>0</v>
      </c>
      <c r="BZ142" s="13">
        <v>0</v>
      </c>
      <c r="CA142" s="14" t="str">
        <f t="shared" si="66"/>
        <v/>
      </c>
      <c r="CB142" s="15">
        <v>0</v>
      </c>
      <c r="CC142" s="15">
        <v>0</v>
      </c>
      <c r="CD142" s="15">
        <v>0</v>
      </c>
      <c r="CE142" s="17" t="str">
        <f t="shared" si="67"/>
        <v/>
      </c>
      <c r="CF142" s="13">
        <v>0</v>
      </c>
      <c r="CG142" s="13">
        <v>0</v>
      </c>
      <c r="CH142" s="13">
        <v>0</v>
      </c>
      <c r="CI142" s="14" t="str">
        <f t="shared" si="68"/>
        <v/>
      </c>
      <c r="CJ142" s="15">
        <v>0</v>
      </c>
      <c r="CK142" s="15">
        <v>0</v>
      </c>
      <c r="CL142" s="15">
        <v>0</v>
      </c>
      <c r="CM142" s="18" t="str">
        <f t="shared" si="69"/>
        <v/>
      </c>
      <c r="CN142" s="13">
        <v>0</v>
      </c>
      <c r="CO142" s="13">
        <v>0</v>
      </c>
      <c r="CP142" s="13">
        <v>0</v>
      </c>
      <c r="CQ142" s="18" t="str">
        <f t="shared" si="70"/>
        <v/>
      </c>
      <c r="CR142" s="15">
        <v>0</v>
      </c>
      <c r="CS142" s="15">
        <v>0</v>
      </c>
      <c r="CT142" s="15">
        <v>0</v>
      </c>
      <c r="CU142" s="18" t="str">
        <f t="shared" si="71"/>
        <v/>
      </c>
      <c r="CV142" s="13">
        <v>0</v>
      </c>
      <c r="CW142" s="13">
        <v>0</v>
      </c>
      <c r="CX142" s="13">
        <v>0</v>
      </c>
      <c r="CY142" s="14" t="str">
        <f t="shared" si="72"/>
        <v/>
      </c>
      <c r="CZ142" s="15">
        <v>0</v>
      </c>
      <c r="DA142" s="15">
        <v>0</v>
      </c>
      <c r="DB142" s="15">
        <v>0</v>
      </c>
      <c r="DC142" s="18" t="str">
        <f t="shared" si="73"/>
        <v/>
      </c>
      <c r="DD142" s="13">
        <v>0</v>
      </c>
      <c r="DE142" s="13">
        <v>0</v>
      </c>
      <c r="DF142" s="13">
        <v>0</v>
      </c>
      <c r="DG142" s="14" t="str">
        <f t="shared" si="74"/>
        <v/>
      </c>
      <c r="DH142" s="15">
        <v>0</v>
      </c>
      <c r="DI142" s="15">
        <v>0</v>
      </c>
      <c r="DJ142" s="15">
        <v>0</v>
      </c>
      <c r="DK142" s="18" t="str">
        <f t="shared" si="75"/>
        <v/>
      </c>
      <c r="DL142" s="13">
        <v>0</v>
      </c>
      <c r="DM142" s="13">
        <v>0</v>
      </c>
      <c r="DN142" s="13">
        <v>0</v>
      </c>
      <c r="DO142" s="18" t="str">
        <f t="shared" si="76"/>
        <v/>
      </c>
      <c r="DP142" s="19"/>
      <c r="DQ142" s="7" t="e">
        <f>IF(AND(BB142/BA142&gt;1.05, ((BB142-BA142)/VLOOKUP(E142,#REF!,2,0))&gt;10),"YES","")</f>
        <v>#DIV/0!</v>
      </c>
      <c r="DR142" s="19"/>
      <c r="DS142" s="7" t="str">
        <f t="shared" si="77"/>
        <v/>
      </c>
      <c r="DT142" s="70"/>
      <c r="DU142" s="70"/>
      <c r="DV142" s="70"/>
      <c r="DW142" s="70"/>
      <c r="DX142" s="70"/>
      <c r="DY142" s="71"/>
      <c r="DZ142" s="70"/>
      <c r="EA142" s="70"/>
    </row>
    <row r="143" spans="1:131" x14ac:dyDescent="0.35">
      <c r="A143" s="16">
        <v>2022</v>
      </c>
      <c r="B143" s="16" t="s">
        <v>1</v>
      </c>
      <c r="C143" s="16" t="s">
        <v>7</v>
      </c>
      <c r="D143" s="16"/>
      <c r="E143" s="16" t="s">
        <v>4</v>
      </c>
      <c r="F143" s="16" t="s">
        <v>876</v>
      </c>
      <c r="G143" s="16"/>
      <c r="H143" s="16">
        <v>10209619</v>
      </c>
      <c r="I143" s="70" t="s">
        <v>329</v>
      </c>
      <c r="J143" s="70"/>
      <c r="K143" s="70" t="s">
        <v>196</v>
      </c>
      <c r="L143" s="16" t="s">
        <v>92</v>
      </c>
      <c r="M143" s="16" t="s">
        <v>17</v>
      </c>
      <c r="N143" s="70" t="s">
        <v>18</v>
      </c>
      <c r="O143" s="16" t="s">
        <v>16</v>
      </c>
      <c r="P143" s="16" t="s">
        <v>25</v>
      </c>
      <c r="Q143" s="16" t="s">
        <v>101</v>
      </c>
      <c r="R143" s="16" t="s">
        <v>27</v>
      </c>
      <c r="S143" s="16" t="s">
        <v>196</v>
      </c>
      <c r="T143" s="16" t="s">
        <v>95</v>
      </c>
      <c r="U143" s="71">
        <v>44264</v>
      </c>
      <c r="V143" s="70"/>
      <c r="W143" s="73">
        <v>164731.81789999997</v>
      </c>
      <c r="X143" s="73">
        <v>0</v>
      </c>
      <c r="Y143" s="70" t="s">
        <v>147</v>
      </c>
      <c r="Z143" s="16" t="s">
        <v>28</v>
      </c>
      <c r="AA143" s="70"/>
      <c r="AB143" s="70"/>
      <c r="AC143" s="70"/>
      <c r="AD143" s="72"/>
      <c r="AE143" s="16">
        <v>2021</v>
      </c>
      <c r="AF143" s="16"/>
      <c r="AG143" s="70" t="s">
        <v>734</v>
      </c>
      <c r="AH143" s="74"/>
      <c r="AI143" s="16" t="s">
        <v>28</v>
      </c>
      <c r="AJ143" s="70" t="s">
        <v>182</v>
      </c>
      <c r="AK143" s="72"/>
      <c r="AL143" s="28">
        <v>0</v>
      </c>
      <c r="AM143" s="32" t="s">
        <v>620</v>
      </c>
      <c r="AN143" s="26">
        <f t="shared" si="52"/>
        <v>0</v>
      </c>
      <c r="AO143" s="26">
        <f t="shared" si="53"/>
        <v>0</v>
      </c>
      <c r="AP143" s="9">
        <v>0</v>
      </c>
      <c r="AQ143" s="8" t="s">
        <v>620</v>
      </c>
      <c r="AR143" s="10">
        <f t="shared" si="54"/>
        <v>0</v>
      </c>
      <c r="AS143" s="10">
        <f t="shared" si="55"/>
        <v>0</v>
      </c>
      <c r="AT143" s="11">
        <v>0</v>
      </c>
      <c r="AU143" s="11">
        <v>0</v>
      </c>
      <c r="AV143" s="11">
        <v>0</v>
      </c>
      <c r="AW143" s="5" t="str">
        <f t="shared" si="56"/>
        <v/>
      </c>
      <c r="AX143" s="5" t="str">
        <f t="shared" si="57"/>
        <v/>
      </c>
      <c r="AY143" s="25">
        <f t="shared" si="58"/>
        <v>0</v>
      </c>
      <c r="AZ143" s="5"/>
      <c r="BA143" s="12">
        <v>0</v>
      </c>
      <c r="BB143" s="12">
        <f t="shared" si="59"/>
        <v>164.73181789999995</v>
      </c>
      <c r="BC143" s="6" t="str">
        <f t="shared" si="60"/>
        <v>check!</v>
      </c>
      <c r="BD143" s="12">
        <v>0</v>
      </c>
      <c r="BE143" s="12">
        <v>0</v>
      </c>
      <c r="BF143" s="6" t="str">
        <f t="shared" si="61"/>
        <v>no capex</v>
      </c>
      <c r="BG143" s="31"/>
      <c r="BH143" s="13">
        <v>0</v>
      </c>
      <c r="BI143" s="13">
        <v>0</v>
      </c>
      <c r="BJ143" s="13">
        <v>0</v>
      </c>
      <c r="BK143" s="14" t="str">
        <f t="shared" si="62"/>
        <v/>
      </c>
      <c r="BL143" s="15">
        <v>0</v>
      </c>
      <c r="BM143" s="15">
        <v>0</v>
      </c>
      <c r="BN143" s="15">
        <v>0</v>
      </c>
      <c r="BO143" s="17" t="str">
        <f t="shared" si="63"/>
        <v/>
      </c>
      <c r="BP143" s="13">
        <v>0</v>
      </c>
      <c r="BQ143" s="13">
        <v>0</v>
      </c>
      <c r="BR143" s="13">
        <v>0</v>
      </c>
      <c r="BS143" s="14" t="str">
        <f t="shared" si="64"/>
        <v/>
      </c>
      <c r="BT143" s="15">
        <v>0</v>
      </c>
      <c r="BU143" s="15">
        <v>0</v>
      </c>
      <c r="BV143" s="15">
        <v>0</v>
      </c>
      <c r="BW143" s="17" t="str">
        <f t="shared" si="65"/>
        <v/>
      </c>
      <c r="BX143" s="13">
        <v>0</v>
      </c>
      <c r="BY143" s="13">
        <v>0</v>
      </c>
      <c r="BZ143" s="13">
        <v>0</v>
      </c>
      <c r="CA143" s="14" t="str">
        <f t="shared" si="66"/>
        <v/>
      </c>
      <c r="CB143" s="15">
        <v>0</v>
      </c>
      <c r="CC143" s="15">
        <v>0</v>
      </c>
      <c r="CD143" s="15">
        <v>0</v>
      </c>
      <c r="CE143" s="17" t="str">
        <f t="shared" si="67"/>
        <v/>
      </c>
      <c r="CF143" s="13">
        <v>0</v>
      </c>
      <c r="CG143" s="13">
        <v>0</v>
      </c>
      <c r="CH143" s="13">
        <v>0</v>
      </c>
      <c r="CI143" s="14" t="str">
        <f t="shared" si="68"/>
        <v/>
      </c>
      <c r="CJ143" s="15">
        <v>0</v>
      </c>
      <c r="CK143" s="15">
        <v>0</v>
      </c>
      <c r="CL143" s="15">
        <v>0</v>
      </c>
      <c r="CM143" s="18" t="str">
        <f t="shared" si="69"/>
        <v/>
      </c>
      <c r="CN143" s="13">
        <v>0</v>
      </c>
      <c r="CO143" s="13">
        <v>0</v>
      </c>
      <c r="CP143" s="13">
        <v>0</v>
      </c>
      <c r="CQ143" s="18" t="str">
        <f t="shared" si="70"/>
        <v/>
      </c>
      <c r="CR143" s="15">
        <v>0</v>
      </c>
      <c r="CS143" s="15">
        <v>0</v>
      </c>
      <c r="CT143" s="15">
        <v>0</v>
      </c>
      <c r="CU143" s="18" t="str">
        <f t="shared" si="71"/>
        <v/>
      </c>
      <c r="CV143" s="13">
        <v>0</v>
      </c>
      <c r="CW143" s="13">
        <v>0</v>
      </c>
      <c r="CX143" s="13">
        <v>0</v>
      </c>
      <c r="CY143" s="14" t="str">
        <f t="shared" si="72"/>
        <v/>
      </c>
      <c r="CZ143" s="15">
        <v>0</v>
      </c>
      <c r="DA143" s="15">
        <v>0</v>
      </c>
      <c r="DB143" s="15">
        <v>0</v>
      </c>
      <c r="DC143" s="18" t="str">
        <f t="shared" si="73"/>
        <v/>
      </c>
      <c r="DD143" s="13">
        <v>0</v>
      </c>
      <c r="DE143" s="13">
        <v>0</v>
      </c>
      <c r="DF143" s="13">
        <v>0</v>
      </c>
      <c r="DG143" s="14" t="str">
        <f t="shared" si="74"/>
        <v/>
      </c>
      <c r="DH143" s="15">
        <v>0</v>
      </c>
      <c r="DI143" s="15">
        <v>0</v>
      </c>
      <c r="DJ143" s="15">
        <v>0</v>
      </c>
      <c r="DK143" s="18" t="str">
        <f t="shared" si="75"/>
        <v/>
      </c>
      <c r="DL143" s="13">
        <v>0</v>
      </c>
      <c r="DM143" s="13">
        <v>0</v>
      </c>
      <c r="DN143" s="13">
        <v>0</v>
      </c>
      <c r="DO143" s="18" t="str">
        <f t="shared" si="76"/>
        <v/>
      </c>
      <c r="DP143" s="19"/>
      <c r="DQ143" s="7" t="e">
        <f>IF(AND(BB143/BA143&gt;1.05, ((BB143-BA143)/VLOOKUP(E143,#REF!,2,0))&gt;10),"YES","")</f>
        <v>#DIV/0!</v>
      </c>
      <c r="DR143" s="19"/>
      <c r="DS143" s="7" t="str">
        <f t="shared" si="77"/>
        <v/>
      </c>
      <c r="DT143" s="70" t="s">
        <v>28</v>
      </c>
      <c r="DU143" s="70" t="s">
        <v>90</v>
      </c>
      <c r="DV143" s="70" t="s">
        <v>194</v>
      </c>
      <c r="DW143" s="70" t="s">
        <v>28</v>
      </c>
      <c r="DX143" s="70"/>
      <c r="DY143" s="71"/>
      <c r="DZ143" s="70"/>
      <c r="EA143" s="70"/>
    </row>
    <row r="144" spans="1:131" x14ac:dyDescent="0.35">
      <c r="A144" s="16">
        <v>2022</v>
      </c>
      <c r="B144" s="16" t="s">
        <v>1</v>
      </c>
      <c r="C144" s="16" t="s">
        <v>7</v>
      </c>
      <c r="D144" s="16"/>
      <c r="E144" s="16" t="s">
        <v>4</v>
      </c>
      <c r="F144" s="16" t="s">
        <v>876</v>
      </c>
      <c r="G144" s="16"/>
      <c r="H144" s="16">
        <v>10209623</v>
      </c>
      <c r="I144" s="70" t="s">
        <v>349</v>
      </c>
      <c r="J144" s="70"/>
      <c r="K144" s="70" t="s">
        <v>346</v>
      </c>
      <c r="L144" s="16" t="s">
        <v>92</v>
      </c>
      <c r="M144" s="16" t="s">
        <v>13</v>
      </c>
      <c r="N144" s="70" t="s">
        <v>45</v>
      </c>
      <c r="O144" s="16" t="s">
        <v>16</v>
      </c>
      <c r="P144" s="16" t="s">
        <v>31</v>
      </c>
      <c r="Q144" s="16" t="s">
        <v>41</v>
      </c>
      <c r="R144" s="16" t="s">
        <v>27</v>
      </c>
      <c r="S144" s="16" t="s">
        <v>346</v>
      </c>
      <c r="T144" s="16" t="s">
        <v>95</v>
      </c>
      <c r="U144" s="71">
        <v>44540</v>
      </c>
      <c r="V144" s="70"/>
      <c r="W144" s="73">
        <v>267970.158</v>
      </c>
      <c r="X144" s="73">
        <v>0</v>
      </c>
      <c r="Y144" s="70" t="s">
        <v>147</v>
      </c>
      <c r="Z144" s="16" t="s">
        <v>28</v>
      </c>
      <c r="AA144" s="70"/>
      <c r="AB144" s="70"/>
      <c r="AC144" s="70"/>
      <c r="AD144" s="72"/>
      <c r="AE144" s="16">
        <v>2021</v>
      </c>
      <c r="AF144" s="16"/>
      <c r="AG144" s="70" t="s">
        <v>733</v>
      </c>
      <c r="AH144" s="74"/>
      <c r="AI144" s="16" t="s">
        <v>28</v>
      </c>
      <c r="AJ144" s="70" t="s">
        <v>158</v>
      </c>
      <c r="AK144" s="72"/>
      <c r="AL144" s="28">
        <v>0</v>
      </c>
      <c r="AM144" s="32" t="s">
        <v>620</v>
      </c>
      <c r="AN144" s="26">
        <f t="shared" si="52"/>
        <v>0</v>
      </c>
      <c r="AO144" s="26">
        <f t="shared" si="53"/>
        <v>0</v>
      </c>
      <c r="AP144" s="9">
        <v>0</v>
      </c>
      <c r="AQ144" s="8" t="s">
        <v>620</v>
      </c>
      <c r="AR144" s="10">
        <f t="shared" si="54"/>
        <v>0</v>
      </c>
      <c r="AS144" s="10">
        <f t="shared" si="55"/>
        <v>0</v>
      </c>
      <c r="AT144" s="11">
        <v>0</v>
      </c>
      <c r="AU144" s="11">
        <v>0</v>
      </c>
      <c r="AV144" s="11">
        <v>0</v>
      </c>
      <c r="AW144" s="5" t="str">
        <f t="shared" si="56"/>
        <v/>
      </c>
      <c r="AX144" s="5" t="str">
        <f t="shared" si="57"/>
        <v/>
      </c>
      <c r="AY144" s="25">
        <f t="shared" si="58"/>
        <v>0</v>
      </c>
      <c r="AZ144" s="5"/>
      <c r="BA144" s="12">
        <v>0</v>
      </c>
      <c r="BB144" s="12">
        <f t="shared" si="59"/>
        <v>267.97015799999997</v>
      </c>
      <c r="BC144" s="6" t="str">
        <f t="shared" si="60"/>
        <v>check!</v>
      </c>
      <c r="BD144" s="12">
        <v>0</v>
      </c>
      <c r="BE144" s="12">
        <v>0</v>
      </c>
      <c r="BF144" s="6" t="str">
        <f t="shared" si="61"/>
        <v>no capex</v>
      </c>
      <c r="BG144" s="31"/>
      <c r="BH144" s="13">
        <v>0</v>
      </c>
      <c r="BI144" s="13">
        <v>0</v>
      </c>
      <c r="BJ144" s="13">
        <v>0</v>
      </c>
      <c r="BK144" s="14" t="str">
        <f t="shared" si="62"/>
        <v/>
      </c>
      <c r="BL144" s="15">
        <v>0</v>
      </c>
      <c r="BM144" s="15">
        <v>0</v>
      </c>
      <c r="BN144" s="15">
        <v>0</v>
      </c>
      <c r="BO144" s="17" t="str">
        <f t="shared" si="63"/>
        <v/>
      </c>
      <c r="BP144" s="13">
        <v>0</v>
      </c>
      <c r="BQ144" s="13">
        <v>0</v>
      </c>
      <c r="BR144" s="13">
        <v>0</v>
      </c>
      <c r="BS144" s="14" t="str">
        <f t="shared" si="64"/>
        <v/>
      </c>
      <c r="BT144" s="15">
        <v>0</v>
      </c>
      <c r="BU144" s="15">
        <v>0</v>
      </c>
      <c r="BV144" s="15">
        <v>0</v>
      </c>
      <c r="BW144" s="17" t="str">
        <f t="shared" si="65"/>
        <v/>
      </c>
      <c r="BX144" s="13">
        <v>0</v>
      </c>
      <c r="BY144" s="13">
        <v>0</v>
      </c>
      <c r="BZ144" s="13">
        <v>0</v>
      </c>
      <c r="CA144" s="14" t="str">
        <f t="shared" si="66"/>
        <v/>
      </c>
      <c r="CB144" s="15">
        <v>0</v>
      </c>
      <c r="CC144" s="15">
        <v>0</v>
      </c>
      <c r="CD144" s="15">
        <v>0</v>
      </c>
      <c r="CE144" s="17" t="str">
        <f t="shared" si="67"/>
        <v/>
      </c>
      <c r="CF144" s="13">
        <v>0</v>
      </c>
      <c r="CG144" s="13">
        <v>0</v>
      </c>
      <c r="CH144" s="13">
        <v>0</v>
      </c>
      <c r="CI144" s="14" t="str">
        <f t="shared" si="68"/>
        <v/>
      </c>
      <c r="CJ144" s="15">
        <v>0</v>
      </c>
      <c r="CK144" s="15">
        <v>0</v>
      </c>
      <c r="CL144" s="15">
        <v>0</v>
      </c>
      <c r="CM144" s="18" t="str">
        <f t="shared" si="69"/>
        <v/>
      </c>
      <c r="CN144" s="13">
        <v>0</v>
      </c>
      <c r="CO144" s="13">
        <v>0</v>
      </c>
      <c r="CP144" s="13">
        <v>0</v>
      </c>
      <c r="CQ144" s="18" t="str">
        <f t="shared" si="70"/>
        <v/>
      </c>
      <c r="CR144" s="15">
        <v>0</v>
      </c>
      <c r="CS144" s="15">
        <v>0</v>
      </c>
      <c r="CT144" s="15">
        <v>0</v>
      </c>
      <c r="CU144" s="18" t="str">
        <f t="shared" si="71"/>
        <v/>
      </c>
      <c r="CV144" s="13">
        <v>0</v>
      </c>
      <c r="CW144" s="13">
        <v>0</v>
      </c>
      <c r="CX144" s="13">
        <v>0</v>
      </c>
      <c r="CY144" s="14" t="str">
        <f t="shared" si="72"/>
        <v/>
      </c>
      <c r="CZ144" s="15">
        <v>0</v>
      </c>
      <c r="DA144" s="15">
        <v>0</v>
      </c>
      <c r="DB144" s="15">
        <v>0</v>
      </c>
      <c r="DC144" s="18" t="str">
        <f t="shared" si="73"/>
        <v/>
      </c>
      <c r="DD144" s="13">
        <v>0</v>
      </c>
      <c r="DE144" s="13">
        <v>0</v>
      </c>
      <c r="DF144" s="13">
        <v>0</v>
      </c>
      <c r="DG144" s="14" t="str">
        <f t="shared" si="74"/>
        <v/>
      </c>
      <c r="DH144" s="15">
        <v>0</v>
      </c>
      <c r="DI144" s="15">
        <v>0</v>
      </c>
      <c r="DJ144" s="15">
        <v>0</v>
      </c>
      <c r="DK144" s="18" t="str">
        <f t="shared" si="75"/>
        <v/>
      </c>
      <c r="DL144" s="13">
        <v>0</v>
      </c>
      <c r="DM144" s="13">
        <v>0</v>
      </c>
      <c r="DN144" s="13">
        <v>0</v>
      </c>
      <c r="DO144" s="18" t="str">
        <f t="shared" si="76"/>
        <v/>
      </c>
      <c r="DP144" s="19"/>
      <c r="DQ144" s="7" t="e">
        <f>IF(AND(BB144/BA144&gt;1.05, ((BB144-BA144)/VLOOKUP(E144,#REF!,2,0))&gt;10),"YES","")</f>
        <v>#DIV/0!</v>
      </c>
      <c r="DR144" s="19"/>
      <c r="DS144" s="7" t="str">
        <f t="shared" si="77"/>
        <v/>
      </c>
      <c r="DT144" s="70"/>
      <c r="DU144" s="70"/>
      <c r="DV144" s="70"/>
      <c r="DW144" s="70"/>
      <c r="DX144" s="70"/>
      <c r="DY144" s="71"/>
      <c r="DZ144" s="70"/>
      <c r="EA144" s="70"/>
    </row>
    <row r="145" spans="1:131" x14ac:dyDescent="0.35">
      <c r="A145" s="16">
        <v>2022</v>
      </c>
      <c r="B145" s="16" t="s">
        <v>1</v>
      </c>
      <c r="C145" s="16" t="s">
        <v>7</v>
      </c>
      <c r="D145" s="16"/>
      <c r="E145" s="16" t="s">
        <v>4</v>
      </c>
      <c r="F145" s="16" t="s">
        <v>876</v>
      </c>
      <c r="G145" s="16"/>
      <c r="H145" s="16">
        <v>10209623</v>
      </c>
      <c r="I145" s="70" t="s">
        <v>349</v>
      </c>
      <c r="J145" s="70"/>
      <c r="K145" s="70" t="s">
        <v>196</v>
      </c>
      <c r="L145" s="16" t="s">
        <v>92</v>
      </c>
      <c r="M145" s="16" t="s">
        <v>17</v>
      </c>
      <c r="N145" s="70" t="s">
        <v>18</v>
      </c>
      <c r="O145" s="16" t="s">
        <v>16</v>
      </c>
      <c r="P145" s="16" t="s">
        <v>25</v>
      </c>
      <c r="Q145" s="16" t="s">
        <v>101</v>
      </c>
      <c r="R145" s="16" t="s">
        <v>27</v>
      </c>
      <c r="S145" s="16" t="s">
        <v>196</v>
      </c>
      <c r="T145" s="16" t="s">
        <v>95</v>
      </c>
      <c r="U145" s="71">
        <v>44303</v>
      </c>
      <c r="V145" s="70"/>
      <c r="W145" s="73">
        <v>186716.50869999995</v>
      </c>
      <c r="X145" s="73">
        <v>0</v>
      </c>
      <c r="Y145" s="70" t="s">
        <v>147</v>
      </c>
      <c r="Z145" s="16" t="s">
        <v>28</v>
      </c>
      <c r="AA145" s="70"/>
      <c r="AB145" s="70"/>
      <c r="AC145" s="70"/>
      <c r="AD145" s="72"/>
      <c r="AE145" s="16">
        <v>2021</v>
      </c>
      <c r="AF145" s="16"/>
      <c r="AG145" s="70" t="s">
        <v>732</v>
      </c>
      <c r="AH145" s="74"/>
      <c r="AI145" s="16" t="s">
        <v>28</v>
      </c>
      <c r="AJ145" s="70" t="s">
        <v>182</v>
      </c>
      <c r="AK145" s="72"/>
      <c r="AL145" s="28">
        <v>0</v>
      </c>
      <c r="AM145" s="32" t="s">
        <v>620</v>
      </c>
      <c r="AN145" s="26">
        <f t="shared" si="52"/>
        <v>0</v>
      </c>
      <c r="AO145" s="26">
        <f t="shared" si="53"/>
        <v>0</v>
      </c>
      <c r="AP145" s="9">
        <v>0</v>
      </c>
      <c r="AQ145" s="8" t="s">
        <v>620</v>
      </c>
      <c r="AR145" s="10">
        <f t="shared" si="54"/>
        <v>0</v>
      </c>
      <c r="AS145" s="10">
        <f t="shared" si="55"/>
        <v>0</v>
      </c>
      <c r="AT145" s="11">
        <v>0</v>
      </c>
      <c r="AU145" s="11">
        <v>0</v>
      </c>
      <c r="AV145" s="11">
        <v>0</v>
      </c>
      <c r="AW145" s="5" t="str">
        <f t="shared" si="56"/>
        <v/>
      </c>
      <c r="AX145" s="5" t="str">
        <f t="shared" si="57"/>
        <v/>
      </c>
      <c r="AY145" s="25">
        <f t="shared" si="58"/>
        <v>0</v>
      </c>
      <c r="AZ145" s="5"/>
      <c r="BA145" s="12">
        <v>0</v>
      </c>
      <c r="BB145" s="12">
        <f t="shared" si="59"/>
        <v>186.71650869999993</v>
      </c>
      <c r="BC145" s="6" t="str">
        <f t="shared" si="60"/>
        <v>check!</v>
      </c>
      <c r="BD145" s="12">
        <v>0</v>
      </c>
      <c r="BE145" s="12">
        <v>0</v>
      </c>
      <c r="BF145" s="6" t="str">
        <f t="shared" si="61"/>
        <v>no capex</v>
      </c>
      <c r="BG145" s="31"/>
      <c r="BH145" s="13">
        <v>0</v>
      </c>
      <c r="BI145" s="13">
        <v>0</v>
      </c>
      <c r="BJ145" s="13">
        <v>0</v>
      </c>
      <c r="BK145" s="14" t="str">
        <f t="shared" si="62"/>
        <v/>
      </c>
      <c r="BL145" s="15">
        <v>0</v>
      </c>
      <c r="BM145" s="15">
        <v>0</v>
      </c>
      <c r="BN145" s="15">
        <v>0</v>
      </c>
      <c r="BO145" s="17" t="str">
        <f t="shared" si="63"/>
        <v/>
      </c>
      <c r="BP145" s="13">
        <v>0</v>
      </c>
      <c r="BQ145" s="13">
        <v>0</v>
      </c>
      <c r="BR145" s="13">
        <v>0</v>
      </c>
      <c r="BS145" s="14" t="str">
        <f t="shared" si="64"/>
        <v/>
      </c>
      <c r="BT145" s="15">
        <v>0</v>
      </c>
      <c r="BU145" s="15">
        <v>0</v>
      </c>
      <c r="BV145" s="15">
        <v>0</v>
      </c>
      <c r="BW145" s="17" t="str">
        <f t="shared" si="65"/>
        <v/>
      </c>
      <c r="BX145" s="13">
        <v>0</v>
      </c>
      <c r="BY145" s="13">
        <v>0</v>
      </c>
      <c r="BZ145" s="13">
        <v>0</v>
      </c>
      <c r="CA145" s="14" t="str">
        <f t="shared" si="66"/>
        <v/>
      </c>
      <c r="CB145" s="15">
        <v>0</v>
      </c>
      <c r="CC145" s="15">
        <v>0</v>
      </c>
      <c r="CD145" s="15">
        <v>0</v>
      </c>
      <c r="CE145" s="17" t="str">
        <f t="shared" si="67"/>
        <v/>
      </c>
      <c r="CF145" s="13">
        <v>0</v>
      </c>
      <c r="CG145" s="13">
        <v>0</v>
      </c>
      <c r="CH145" s="13">
        <v>0</v>
      </c>
      <c r="CI145" s="14" t="str">
        <f t="shared" si="68"/>
        <v/>
      </c>
      <c r="CJ145" s="15">
        <v>0</v>
      </c>
      <c r="CK145" s="15">
        <v>0</v>
      </c>
      <c r="CL145" s="15">
        <v>0</v>
      </c>
      <c r="CM145" s="18" t="str">
        <f t="shared" si="69"/>
        <v/>
      </c>
      <c r="CN145" s="13">
        <v>0</v>
      </c>
      <c r="CO145" s="13">
        <v>0</v>
      </c>
      <c r="CP145" s="13">
        <v>0</v>
      </c>
      <c r="CQ145" s="18" t="str">
        <f t="shared" si="70"/>
        <v/>
      </c>
      <c r="CR145" s="15">
        <v>0</v>
      </c>
      <c r="CS145" s="15">
        <v>0</v>
      </c>
      <c r="CT145" s="15">
        <v>0</v>
      </c>
      <c r="CU145" s="18" t="str">
        <f t="shared" si="71"/>
        <v/>
      </c>
      <c r="CV145" s="13">
        <v>0</v>
      </c>
      <c r="CW145" s="13">
        <v>0</v>
      </c>
      <c r="CX145" s="13">
        <v>0</v>
      </c>
      <c r="CY145" s="14" t="str">
        <f t="shared" si="72"/>
        <v/>
      </c>
      <c r="CZ145" s="15">
        <v>0</v>
      </c>
      <c r="DA145" s="15">
        <v>0</v>
      </c>
      <c r="DB145" s="15">
        <v>0</v>
      </c>
      <c r="DC145" s="18" t="str">
        <f t="shared" si="73"/>
        <v/>
      </c>
      <c r="DD145" s="13">
        <v>0</v>
      </c>
      <c r="DE145" s="13">
        <v>0</v>
      </c>
      <c r="DF145" s="13">
        <v>0</v>
      </c>
      <c r="DG145" s="14" t="str">
        <f t="shared" si="74"/>
        <v/>
      </c>
      <c r="DH145" s="15">
        <v>0</v>
      </c>
      <c r="DI145" s="15">
        <v>0</v>
      </c>
      <c r="DJ145" s="15">
        <v>0</v>
      </c>
      <c r="DK145" s="18" t="str">
        <f t="shared" si="75"/>
        <v/>
      </c>
      <c r="DL145" s="13">
        <v>0</v>
      </c>
      <c r="DM145" s="13">
        <v>0</v>
      </c>
      <c r="DN145" s="13">
        <v>0</v>
      </c>
      <c r="DO145" s="18" t="str">
        <f t="shared" si="76"/>
        <v/>
      </c>
      <c r="DP145" s="19"/>
      <c r="DQ145" s="7" t="e">
        <f>IF(AND(BB145/BA145&gt;1.05, ((BB145-BA145)/VLOOKUP(E145,#REF!,2,0))&gt;10),"YES","")</f>
        <v>#DIV/0!</v>
      </c>
      <c r="DR145" s="19"/>
      <c r="DS145" s="7" t="str">
        <f t="shared" si="77"/>
        <v/>
      </c>
      <c r="DT145" s="70"/>
      <c r="DU145" s="70"/>
      <c r="DV145" s="70"/>
      <c r="DW145" s="70"/>
      <c r="DX145" s="70"/>
      <c r="DY145" s="71"/>
      <c r="DZ145" s="70"/>
      <c r="EA145" s="70"/>
    </row>
    <row r="146" spans="1:131" x14ac:dyDescent="0.35">
      <c r="A146" s="16">
        <v>2022</v>
      </c>
      <c r="B146" s="16" t="s">
        <v>1</v>
      </c>
      <c r="C146" s="16" t="s">
        <v>7</v>
      </c>
      <c r="D146" s="16"/>
      <c r="E146" s="16" t="s">
        <v>4</v>
      </c>
      <c r="F146" s="16" t="s">
        <v>876</v>
      </c>
      <c r="G146" s="16"/>
      <c r="H146" s="16">
        <v>10209624</v>
      </c>
      <c r="I146" s="70" t="s">
        <v>330</v>
      </c>
      <c r="J146" s="70"/>
      <c r="K146" s="70" t="s">
        <v>150</v>
      </c>
      <c r="L146" s="16" t="s">
        <v>92</v>
      </c>
      <c r="M146" s="16" t="s">
        <v>13</v>
      </c>
      <c r="N146" s="70" t="s">
        <v>45</v>
      </c>
      <c r="O146" s="16" t="s">
        <v>16</v>
      </c>
      <c r="P146" s="16" t="s">
        <v>31</v>
      </c>
      <c r="Q146" s="16" t="s">
        <v>41</v>
      </c>
      <c r="R146" s="16" t="s">
        <v>27</v>
      </c>
      <c r="S146" s="16" t="s">
        <v>150</v>
      </c>
      <c r="T146" s="16" t="s">
        <v>95</v>
      </c>
      <c r="U146" s="71">
        <v>44296</v>
      </c>
      <c r="V146" s="70"/>
      <c r="W146" s="73">
        <v>242484.47</v>
      </c>
      <c r="X146" s="73">
        <v>0</v>
      </c>
      <c r="Y146" s="70" t="s">
        <v>147</v>
      </c>
      <c r="Z146" s="16" t="s">
        <v>28</v>
      </c>
      <c r="AA146" s="70"/>
      <c r="AB146" s="70"/>
      <c r="AC146" s="70"/>
      <c r="AD146" s="72"/>
      <c r="AE146" s="16">
        <v>2021</v>
      </c>
      <c r="AF146" s="16"/>
      <c r="AG146" s="70" t="s">
        <v>731</v>
      </c>
      <c r="AH146" s="74"/>
      <c r="AI146" s="16" t="s">
        <v>28</v>
      </c>
      <c r="AJ146" s="70" t="s">
        <v>151</v>
      </c>
      <c r="AK146" s="72"/>
      <c r="AL146" s="28">
        <v>0</v>
      </c>
      <c r="AM146" s="32" t="s">
        <v>620</v>
      </c>
      <c r="AN146" s="26">
        <f t="shared" si="52"/>
        <v>0</v>
      </c>
      <c r="AO146" s="26">
        <f t="shared" si="53"/>
        <v>0</v>
      </c>
      <c r="AP146" s="9">
        <v>0</v>
      </c>
      <c r="AQ146" s="8" t="s">
        <v>620</v>
      </c>
      <c r="AR146" s="10">
        <f t="shared" si="54"/>
        <v>0</v>
      </c>
      <c r="AS146" s="10">
        <f t="shared" si="55"/>
        <v>0</v>
      </c>
      <c r="AT146" s="11">
        <v>0</v>
      </c>
      <c r="AU146" s="11">
        <v>0</v>
      </c>
      <c r="AV146" s="11">
        <v>0</v>
      </c>
      <c r="AW146" s="5" t="str">
        <f t="shared" si="56"/>
        <v/>
      </c>
      <c r="AX146" s="5" t="str">
        <f t="shared" si="57"/>
        <v/>
      </c>
      <c r="AY146" s="25">
        <f t="shared" si="58"/>
        <v>0</v>
      </c>
      <c r="AZ146" s="5"/>
      <c r="BA146" s="12">
        <v>0</v>
      </c>
      <c r="BB146" s="12">
        <f t="shared" si="59"/>
        <v>242.48446999999999</v>
      </c>
      <c r="BC146" s="6" t="str">
        <f t="shared" si="60"/>
        <v>check!</v>
      </c>
      <c r="BD146" s="12">
        <v>0</v>
      </c>
      <c r="BE146" s="12">
        <v>0</v>
      </c>
      <c r="BF146" s="6" t="str">
        <f t="shared" si="61"/>
        <v>no capex</v>
      </c>
      <c r="BG146" s="31"/>
      <c r="BH146" s="13">
        <v>0</v>
      </c>
      <c r="BI146" s="13">
        <v>0</v>
      </c>
      <c r="BJ146" s="13">
        <v>0</v>
      </c>
      <c r="BK146" s="14" t="str">
        <f t="shared" si="62"/>
        <v/>
      </c>
      <c r="BL146" s="15">
        <v>0</v>
      </c>
      <c r="BM146" s="15">
        <v>0</v>
      </c>
      <c r="BN146" s="15">
        <v>0</v>
      </c>
      <c r="BO146" s="17" t="str">
        <f t="shared" si="63"/>
        <v/>
      </c>
      <c r="BP146" s="13">
        <v>0</v>
      </c>
      <c r="BQ146" s="13">
        <v>0</v>
      </c>
      <c r="BR146" s="13">
        <v>0</v>
      </c>
      <c r="BS146" s="14" t="str">
        <f t="shared" si="64"/>
        <v/>
      </c>
      <c r="BT146" s="15">
        <v>0</v>
      </c>
      <c r="BU146" s="15">
        <v>0</v>
      </c>
      <c r="BV146" s="15">
        <v>0</v>
      </c>
      <c r="BW146" s="17" t="str">
        <f t="shared" si="65"/>
        <v/>
      </c>
      <c r="BX146" s="13">
        <v>0</v>
      </c>
      <c r="BY146" s="13">
        <v>0</v>
      </c>
      <c r="BZ146" s="13">
        <v>0</v>
      </c>
      <c r="CA146" s="14" t="str">
        <f t="shared" si="66"/>
        <v/>
      </c>
      <c r="CB146" s="15">
        <v>0</v>
      </c>
      <c r="CC146" s="15">
        <v>0</v>
      </c>
      <c r="CD146" s="15">
        <v>0</v>
      </c>
      <c r="CE146" s="17" t="str">
        <f t="shared" si="67"/>
        <v/>
      </c>
      <c r="CF146" s="13">
        <v>0</v>
      </c>
      <c r="CG146" s="13">
        <v>0</v>
      </c>
      <c r="CH146" s="13">
        <v>0</v>
      </c>
      <c r="CI146" s="14" t="str">
        <f t="shared" si="68"/>
        <v/>
      </c>
      <c r="CJ146" s="15">
        <v>0</v>
      </c>
      <c r="CK146" s="15">
        <v>0</v>
      </c>
      <c r="CL146" s="15">
        <v>0</v>
      </c>
      <c r="CM146" s="18" t="str">
        <f t="shared" si="69"/>
        <v/>
      </c>
      <c r="CN146" s="13">
        <v>0</v>
      </c>
      <c r="CO146" s="13">
        <v>0</v>
      </c>
      <c r="CP146" s="13">
        <v>0</v>
      </c>
      <c r="CQ146" s="18" t="str">
        <f t="shared" si="70"/>
        <v/>
      </c>
      <c r="CR146" s="15">
        <v>0</v>
      </c>
      <c r="CS146" s="15">
        <v>0</v>
      </c>
      <c r="CT146" s="15">
        <v>0</v>
      </c>
      <c r="CU146" s="18" t="str">
        <f t="shared" si="71"/>
        <v/>
      </c>
      <c r="CV146" s="13">
        <v>0</v>
      </c>
      <c r="CW146" s="13">
        <v>0</v>
      </c>
      <c r="CX146" s="13">
        <v>0</v>
      </c>
      <c r="CY146" s="14" t="str">
        <f t="shared" si="72"/>
        <v/>
      </c>
      <c r="CZ146" s="15">
        <v>0</v>
      </c>
      <c r="DA146" s="15">
        <v>0</v>
      </c>
      <c r="DB146" s="15">
        <v>0</v>
      </c>
      <c r="DC146" s="18" t="str">
        <f t="shared" si="73"/>
        <v/>
      </c>
      <c r="DD146" s="13">
        <v>0</v>
      </c>
      <c r="DE146" s="13">
        <v>0</v>
      </c>
      <c r="DF146" s="13">
        <v>0</v>
      </c>
      <c r="DG146" s="14" t="str">
        <f t="shared" si="74"/>
        <v/>
      </c>
      <c r="DH146" s="15">
        <v>0</v>
      </c>
      <c r="DI146" s="15">
        <v>0</v>
      </c>
      <c r="DJ146" s="15">
        <v>0</v>
      </c>
      <c r="DK146" s="18" t="str">
        <f t="shared" si="75"/>
        <v/>
      </c>
      <c r="DL146" s="13">
        <v>0</v>
      </c>
      <c r="DM146" s="13">
        <v>0</v>
      </c>
      <c r="DN146" s="13">
        <v>0</v>
      </c>
      <c r="DO146" s="18" t="str">
        <f t="shared" si="76"/>
        <v/>
      </c>
      <c r="DP146" s="19"/>
      <c r="DQ146" s="7" t="e">
        <f>IF(AND(BB146/BA146&gt;1.05, ((BB146-BA146)/VLOOKUP(E146,#REF!,2,0))&gt;10),"YES","")</f>
        <v>#DIV/0!</v>
      </c>
      <c r="DR146" s="19"/>
      <c r="DS146" s="7" t="str">
        <f t="shared" si="77"/>
        <v/>
      </c>
      <c r="DT146" s="70" t="s">
        <v>28</v>
      </c>
      <c r="DU146" s="70" t="s">
        <v>91</v>
      </c>
      <c r="DV146" s="70" t="s">
        <v>299</v>
      </c>
      <c r="DW146" s="70" t="s">
        <v>28</v>
      </c>
      <c r="DX146" s="70" t="s">
        <v>99</v>
      </c>
      <c r="DY146" s="71">
        <v>45077</v>
      </c>
      <c r="DZ146" s="70"/>
      <c r="EA146" s="70"/>
    </row>
    <row r="147" spans="1:131" x14ac:dyDescent="0.35">
      <c r="A147" s="16">
        <v>2022</v>
      </c>
      <c r="B147" s="16" t="s">
        <v>1</v>
      </c>
      <c r="C147" s="16" t="s">
        <v>7</v>
      </c>
      <c r="D147" s="16"/>
      <c r="E147" s="16" t="s">
        <v>4</v>
      </c>
      <c r="F147" s="16" t="s">
        <v>876</v>
      </c>
      <c r="G147" s="16"/>
      <c r="H147" s="16">
        <v>10209625</v>
      </c>
      <c r="I147" s="70" t="s">
        <v>311</v>
      </c>
      <c r="J147" s="70"/>
      <c r="K147" s="70" t="s">
        <v>150</v>
      </c>
      <c r="L147" s="16" t="s">
        <v>92</v>
      </c>
      <c r="M147" s="16" t="s">
        <v>13</v>
      </c>
      <c r="N147" s="70" t="s">
        <v>45</v>
      </c>
      <c r="O147" s="16" t="s">
        <v>16</v>
      </c>
      <c r="P147" s="16" t="s">
        <v>31</v>
      </c>
      <c r="Q147" s="16" t="s">
        <v>41</v>
      </c>
      <c r="R147" s="16" t="s">
        <v>27</v>
      </c>
      <c r="S147" s="16" t="s">
        <v>150</v>
      </c>
      <c r="T147" s="16" t="s">
        <v>95</v>
      </c>
      <c r="U147" s="71">
        <v>44125</v>
      </c>
      <c r="V147" s="70"/>
      <c r="W147" s="73">
        <v>211274.03590000002</v>
      </c>
      <c r="X147" s="73">
        <v>0</v>
      </c>
      <c r="Y147" s="70" t="s">
        <v>147</v>
      </c>
      <c r="Z147" s="16" t="s">
        <v>28</v>
      </c>
      <c r="AA147" s="70"/>
      <c r="AB147" s="70"/>
      <c r="AC147" s="70"/>
      <c r="AD147" s="72"/>
      <c r="AE147" s="16">
        <v>2020</v>
      </c>
      <c r="AF147" s="16"/>
      <c r="AG147" s="70" t="s">
        <v>730</v>
      </c>
      <c r="AH147" s="74"/>
      <c r="AI147" s="16" t="s">
        <v>28</v>
      </c>
      <c r="AJ147" s="70" t="s">
        <v>151</v>
      </c>
      <c r="AK147" s="72"/>
      <c r="AL147" s="28">
        <v>0</v>
      </c>
      <c r="AM147" s="32" t="s">
        <v>620</v>
      </c>
      <c r="AN147" s="26">
        <f t="shared" si="52"/>
        <v>0</v>
      </c>
      <c r="AO147" s="26">
        <f t="shared" si="53"/>
        <v>0</v>
      </c>
      <c r="AP147" s="9">
        <v>0</v>
      </c>
      <c r="AQ147" s="8" t="s">
        <v>620</v>
      </c>
      <c r="AR147" s="10">
        <f t="shared" si="54"/>
        <v>0</v>
      </c>
      <c r="AS147" s="10">
        <f t="shared" si="55"/>
        <v>0</v>
      </c>
      <c r="AT147" s="11">
        <v>0</v>
      </c>
      <c r="AU147" s="11">
        <v>0</v>
      </c>
      <c r="AV147" s="11">
        <v>0</v>
      </c>
      <c r="AW147" s="5" t="str">
        <f t="shared" si="56"/>
        <v/>
      </c>
      <c r="AX147" s="5" t="str">
        <f t="shared" si="57"/>
        <v/>
      </c>
      <c r="AY147" s="25">
        <f t="shared" si="58"/>
        <v>0</v>
      </c>
      <c r="AZ147" s="5"/>
      <c r="BA147" s="12">
        <v>0</v>
      </c>
      <c r="BB147" s="12">
        <f t="shared" si="59"/>
        <v>211.27403590000003</v>
      </c>
      <c r="BC147" s="6" t="str">
        <f t="shared" si="60"/>
        <v>check!</v>
      </c>
      <c r="BD147" s="12">
        <v>0</v>
      </c>
      <c r="BE147" s="12">
        <v>0</v>
      </c>
      <c r="BF147" s="6" t="str">
        <f t="shared" si="61"/>
        <v>no capex</v>
      </c>
      <c r="BG147" s="31"/>
      <c r="BH147" s="13">
        <v>0</v>
      </c>
      <c r="BI147" s="13">
        <v>0</v>
      </c>
      <c r="BJ147" s="13">
        <v>0</v>
      </c>
      <c r="BK147" s="14" t="str">
        <f t="shared" si="62"/>
        <v/>
      </c>
      <c r="BL147" s="15">
        <v>0</v>
      </c>
      <c r="BM147" s="15">
        <v>0</v>
      </c>
      <c r="BN147" s="15">
        <v>0</v>
      </c>
      <c r="BO147" s="17" t="str">
        <f t="shared" si="63"/>
        <v/>
      </c>
      <c r="BP147" s="13">
        <v>0</v>
      </c>
      <c r="BQ147" s="13">
        <v>0</v>
      </c>
      <c r="BR147" s="13">
        <v>0</v>
      </c>
      <c r="BS147" s="14" t="str">
        <f t="shared" si="64"/>
        <v/>
      </c>
      <c r="BT147" s="15">
        <v>0</v>
      </c>
      <c r="BU147" s="15">
        <v>0</v>
      </c>
      <c r="BV147" s="15">
        <v>0</v>
      </c>
      <c r="BW147" s="17" t="str">
        <f t="shared" si="65"/>
        <v/>
      </c>
      <c r="BX147" s="13">
        <v>0</v>
      </c>
      <c r="BY147" s="13">
        <v>0</v>
      </c>
      <c r="BZ147" s="13">
        <v>0</v>
      </c>
      <c r="CA147" s="14" t="str">
        <f t="shared" si="66"/>
        <v/>
      </c>
      <c r="CB147" s="15">
        <v>0</v>
      </c>
      <c r="CC147" s="15">
        <v>0</v>
      </c>
      <c r="CD147" s="15">
        <v>0</v>
      </c>
      <c r="CE147" s="17" t="str">
        <f t="shared" si="67"/>
        <v/>
      </c>
      <c r="CF147" s="13">
        <v>0</v>
      </c>
      <c r="CG147" s="13">
        <v>0</v>
      </c>
      <c r="CH147" s="13">
        <v>0</v>
      </c>
      <c r="CI147" s="14" t="str">
        <f t="shared" si="68"/>
        <v/>
      </c>
      <c r="CJ147" s="15">
        <v>0</v>
      </c>
      <c r="CK147" s="15">
        <v>0</v>
      </c>
      <c r="CL147" s="15">
        <v>0</v>
      </c>
      <c r="CM147" s="18" t="str">
        <f t="shared" si="69"/>
        <v/>
      </c>
      <c r="CN147" s="13">
        <v>0</v>
      </c>
      <c r="CO147" s="13">
        <v>0</v>
      </c>
      <c r="CP147" s="13">
        <v>0</v>
      </c>
      <c r="CQ147" s="18" t="str">
        <f t="shared" si="70"/>
        <v/>
      </c>
      <c r="CR147" s="15">
        <v>0</v>
      </c>
      <c r="CS147" s="15">
        <v>0</v>
      </c>
      <c r="CT147" s="15">
        <v>0</v>
      </c>
      <c r="CU147" s="18" t="str">
        <f t="shared" si="71"/>
        <v/>
      </c>
      <c r="CV147" s="13">
        <v>0</v>
      </c>
      <c r="CW147" s="13">
        <v>0</v>
      </c>
      <c r="CX147" s="13">
        <v>0</v>
      </c>
      <c r="CY147" s="14" t="str">
        <f t="shared" si="72"/>
        <v/>
      </c>
      <c r="CZ147" s="15">
        <v>0</v>
      </c>
      <c r="DA147" s="15">
        <v>0</v>
      </c>
      <c r="DB147" s="15">
        <v>0</v>
      </c>
      <c r="DC147" s="18" t="str">
        <f t="shared" si="73"/>
        <v/>
      </c>
      <c r="DD147" s="13">
        <v>0</v>
      </c>
      <c r="DE147" s="13">
        <v>0</v>
      </c>
      <c r="DF147" s="13">
        <v>0</v>
      </c>
      <c r="DG147" s="14" t="str">
        <f t="shared" si="74"/>
        <v/>
      </c>
      <c r="DH147" s="15">
        <v>0</v>
      </c>
      <c r="DI147" s="15">
        <v>0</v>
      </c>
      <c r="DJ147" s="15">
        <v>0</v>
      </c>
      <c r="DK147" s="18" t="str">
        <f t="shared" si="75"/>
        <v/>
      </c>
      <c r="DL147" s="13">
        <v>0</v>
      </c>
      <c r="DM147" s="13">
        <v>0</v>
      </c>
      <c r="DN147" s="13">
        <v>0</v>
      </c>
      <c r="DO147" s="18" t="str">
        <f t="shared" si="76"/>
        <v/>
      </c>
      <c r="DP147" s="19"/>
      <c r="DQ147" s="7" t="e">
        <f>IF(AND(BB147/BA147&gt;1.05, ((BB147-BA147)/VLOOKUP(E147,#REF!,2,0))&gt;10),"YES","")</f>
        <v>#DIV/0!</v>
      </c>
      <c r="DR147" s="19"/>
      <c r="DS147" s="7" t="str">
        <f t="shared" si="77"/>
        <v/>
      </c>
      <c r="DT147" s="70"/>
      <c r="DU147" s="70"/>
      <c r="DV147" s="70"/>
      <c r="DW147" s="70"/>
      <c r="DX147" s="70"/>
      <c r="DY147" s="71"/>
      <c r="DZ147" s="70"/>
      <c r="EA147" s="70"/>
    </row>
    <row r="148" spans="1:131" x14ac:dyDescent="0.35">
      <c r="A148" s="16">
        <v>2022</v>
      </c>
      <c r="B148" s="16" t="s">
        <v>1</v>
      </c>
      <c r="C148" s="16" t="s">
        <v>7</v>
      </c>
      <c r="D148" s="16"/>
      <c r="E148" s="16" t="s">
        <v>4</v>
      </c>
      <c r="F148" s="16" t="s">
        <v>876</v>
      </c>
      <c r="G148" s="16"/>
      <c r="H148" s="16">
        <v>10209631</v>
      </c>
      <c r="I148" s="70" t="s">
        <v>312</v>
      </c>
      <c r="J148" s="70"/>
      <c r="K148" s="70" t="s">
        <v>150</v>
      </c>
      <c r="L148" s="16" t="s">
        <v>92</v>
      </c>
      <c r="M148" s="16" t="s">
        <v>13</v>
      </c>
      <c r="N148" s="70" t="s">
        <v>45</v>
      </c>
      <c r="O148" s="16" t="s">
        <v>16</v>
      </c>
      <c r="P148" s="16" t="s">
        <v>31</v>
      </c>
      <c r="Q148" s="16" t="s">
        <v>41</v>
      </c>
      <c r="R148" s="16" t="s">
        <v>27</v>
      </c>
      <c r="S148" s="16" t="s">
        <v>150</v>
      </c>
      <c r="T148" s="16" t="s">
        <v>95</v>
      </c>
      <c r="U148" s="71">
        <v>44121</v>
      </c>
      <c r="V148" s="70"/>
      <c r="W148" s="73">
        <v>213029.5742</v>
      </c>
      <c r="X148" s="73">
        <v>0</v>
      </c>
      <c r="Y148" s="70" t="s">
        <v>147</v>
      </c>
      <c r="Z148" s="16" t="s">
        <v>28</v>
      </c>
      <c r="AA148" s="70"/>
      <c r="AB148" s="70"/>
      <c r="AC148" s="70"/>
      <c r="AD148" s="72"/>
      <c r="AE148" s="16">
        <v>2020</v>
      </c>
      <c r="AF148" s="16"/>
      <c r="AG148" s="70" t="s">
        <v>729</v>
      </c>
      <c r="AH148" s="74"/>
      <c r="AI148" s="16" t="s">
        <v>28</v>
      </c>
      <c r="AJ148" s="70" t="s">
        <v>151</v>
      </c>
      <c r="AK148" s="72"/>
      <c r="AL148" s="28">
        <v>0</v>
      </c>
      <c r="AM148" s="32" t="s">
        <v>620</v>
      </c>
      <c r="AN148" s="26">
        <f t="shared" si="52"/>
        <v>0</v>
      </c>
      <c r="AO148" s="26">
        <f t="shared" si="53"/>
        <v>0</v>
      </c>
      <c r="AP148" s="9">
        <v>0</v>
      </c>
      <c r="AQ148" s="8" t="s">
        <v>620</v>
      </c>
      <c r="AR148" s="10">
        <f t="shared" si="54"/>
        <v>0</v>
      </c>
      <c r="AS148" s="10">
        <f t="shared" si="55"/>
        <v>0</v>
      </c>
      <c r="AT148" s="11">
        <v>0</v>
      </c>
      <c r="AU148" s="11">
        <v>0</v>
      </c>
      <c r="AV148" s="11">
        <v>0</v>
      </c>
      <c r="AW148" s="5" t="str">
        <f t="shared" si="56"/>
        <v/>
      </c>
      <c r="AX148" s="5" t="str">
        <f t="shared" si="57"/>
        <v/>
      </c>
      <c r="AY148" s="25">
        <f t="shared" si="58"/>
        <v>0</v>
      </c>
      <c r="AZ148" s="5"/>
      <c r="BA148" s="12">
        <v>0</v>
      </c>
      <c r="BB148" s="12">
        <f t="shared" si="59"/>
        <v>213.02957420000001</v>
      </c>
      <c r="BC148" s="6" t="str">
        <f t="shared" si="60"/>
        <v>check!</v>
      </c>
      <c r="BD148" s="12">
        <v>0</v>
      </c>
      <c r="BE148" s="12">
        <v>0</v>
      </c>
      <c r="BF148" s="6" t="str">
        <f t="shared" si="61"/>
        <v>no capex</v>
      </c>
      <c r="BG148" s="31"/>
      <c r="BH148" s="13">
        <v>0</v>
      </c>
      <c r="BI148" s="13">
        <v>0</v>
      </c>
      <c r="BJ148" s="13">
        <v>0</v>
      </c>
      <c r="BK148" s="14" t="str">
        <f t="shared" si="62"/>
        <v/>
      </c>
      <c r="BL148" s="15">
        <v>0</v>
      </c>
      <c r="BM148" s="15">
        <v>0</v>
      </c>
      <c r="BN148" s="15">
        <v>0</v>
      </c>
      <c r="BO148" s="17" t="str">
        <f t="shared" si="63"/>
        <v/>
      </c>
      <c r="BP148" s="13">
        <v>0</v>
      </c>
      <c r="BQ148" s="13">
        <v>0</v>
      </c>
      <c r="BR148" s="13">
        <v>0</v>
      </c>
      <c r="BS148" s="14" t="str">
        <f t="shared" si="64"/>
        <v/>
      </c>
      <c r="BT148" s="15">
        <v>0</v>
      </c>
      <c r="BU148" s="15">
        <v>0</v>
      </c>
      <c r="BV148" s="15">
        <v>0</v>
      </c>
      <c r="BW148" s="17" t="str">
        <f t="shared" si="65"/>
        <v/>
      </c>
      <c r="BX148" s="13">
        <v>0</v>
      </c>
      <c r="BY148" s="13">
        <v>0</v>
      </c>
      <c r="BZ148" s="13">
        <v>0</v>
      </c>
      <c r="CA148" s="14" t="str">
        <f t="shared" si="66"/>
        <v/>
      </c>
      <c r="CB148" s="15">
        <v>0</v>
      </c>
      <c r="CC148" s="15">
        <v>0</v>
      </c>
      <c r="CD148" s="15">
        <v>0</v>
      </c>
      <c r="CE148" s="17" t="str">
        <f t="shared" si="67"/>
        <v/>
      </c>
      <c r="CF148" s="13">
        <v>0</v>
      </c>
      <c r="CG148" s="13">
        <v>0</v>
      </c>
      <c r="CH148" s="13">
        <v>0</v>
      </c>
      <c r="CI148" s="14" t="str">
        <f t="shared" si="68"/>
        <v/>
      </c>
      <c r="CJ148" s="15">
        <v>0</v>
      </c>
      <c r="CK148" s="15">
        <v>0</v>
      </c>
      <c r="CL148" s="15">
        <v>0</v>
      </c>
      <c r="CM148" s="18" t="str">
        <f t="shared" si="69"/>
        <v/>
      </c>
      <c r="CN148" s="13">
        <v>0</v>
      </c>
      <c r="CO148" s="13">
        <v>0</v>
      </c>
      <c r="CP148" s="13">
        <v>0</v>
      </c>
      <c r="CQ148" s="18" t="str">
        <f t="shared" si="70"/>
        <v/>
      </c>
      <c r="CR148" s="15">
        <v>0</v>
      </c>
      <c r="CS148" s="15">
        <v>0</v>
      </c>
      <c r="CT148" s="15">
        <v>0</v>
      </c>
      <c r="CU148" s="18" t="str">
        <f t="shared" si="71"/>
        <v/>
      </c>
      <c r="CV148" s="13">
        <v>0</v>
      </c>
      <c r="CW148" s="13">
        <v>0</v>
      </c>
      <c r="CX148" s="13">
        <v>0</v>
      </c>
      <c r="CY148" s="14" t="str">
        <f t="shared" si="72"/>
        <v/>
      </c>
      <c r="CZ148" s="15">
        <v>0</v>
      </c>
      <c r="DA148" s="15">
        <v>0</v>
      </c>
      <c r="DB148" s="15">
        <v>0</v>
      </c>
      <c r="DC148" s="18" t="str">
        <f t="shared" si="73"/>
        <v/>
      </c>
      <c r="DD148" s="13">
        <v>0</v>
      </c>
      <c r="DE148" s="13">
        <v>0</v>
      </c>
      <c r="DF148" s="13">
        <v>0</v>
      </c>
      <c r="DG148" s="14" t="str">
        <f t="shared" si="74"/>
        <v/>
      </c>
      <c r="DH148" s="15">
        <v>0</v>
      </c>
      <c r="DI148" s="15">
        <v>0</v>
      </c>
      <c r="DJ148" s="15">
        <v>0</v>
      </c>
      <c r="DK148" s="18" t="str">
        <f t="shared" si="75"/>
        <v/>
      </c>
      <c r="DL148" s="13">
        <v>0</v>
      </c>
      <c r="DM148" s="13">
        <v>0</v>
      </c>
      <c r="DN148" s="13">
        <v>0</v>
      </c>
      <c r="DO148" s="18" t="str">
        <f t="shared" si="76"/>
        <v/>
      </c>
      <c r="DP148" s="19"/>
      <c r="DQ148" s="7" t="e">
        <f>IF(AND(BB148/BA148&gt;1.05, ((BB148-BA148)/VLOOKUP(E148,#REF!,2,0))&gt;10),"YES","")</f>
        <v>#DIV/0!</v>
      </c>
      <c r="DR148" s="19"/>
      <c r="DS148" s="7" t="str">
        <f t="shared" si="77"/>
        <v/>
      </c>
      <c r="DT148" s="70"/>
      <c r="DU148" s="70"/>
      <c r="DV148" s="70"/>
      <c r="DW148" s="70"/>
      <c r="DX148" s="70"/>
      <c r="DY148" s="71"/>
      <c r="DZ148" s="70"/>
      <c r="EA148" s="70"/>
    </row>
    <row r="149" spans="1:131" x14ac:dyDescent="0.35">
      <c r="A149" s="16">
        <v>2022</v>
      </c>
      <c r="B149" s="16" t="s">
        <v>1</v>
      </c>
      <c r="C149" s="16" t="s">
        <v>7</v>
      </c>
      <c r="D149" s="16"/>
      <c r="E149" s="16" t="s">
        <v>4</v>
      </c>
      <c r="F149" s="16" t="s">
        <v>876</v>
      </c>
      <c r="G149" s="16"/>
      <c r="H149" s="16">
        <v>10209632</v>
      </c>
      <c r="I149" s="70" t="s">
        <v>314</v>
      </c>
      <c r="J149" s="70"/>
      <c r="K149" s="70" t="s">
        <v>150</v>
      </c>
      <c r="L149" s="16" t="s">
        <v>92</v>
      </c>
      <c r="M149" s="16" t="s">
        <v>13</v>
      </c>
      <c r="N149" s="70" t="s">
        <v>45</v>
      </c>
      <c r="O149" s="16" t="s">
        <v>16</v>
      </c>
      <c r="P149" s="16" t="s">
        <v>31</v>
      </c>
      <c r="Q149" s="16" t="s">
        <v>41</v>
      </c>
      <c r="R149" s="16" t="s">
        <v>27</v>
      </c>
      <c r="S149" s="16" t="s">
        <v>150</v>
      </c>
      <c r="T149" s="16" t="s">
        <v>95</v>
      </c>
      <c r="U149" s="71">
        <v>44179</v>
      </c>
      <c r="V149" s="70"/>
      <c r="W149" s="73">
        <v>259792.77929999999</v>
      </c>
      <c r="X149" s="73">
        <v>0</v>
      </c>
      <c r="Y149" s="70" t="s">
        <v>147</v>
      </c>
      <c r="Z149" s="16" t="s">
        <v>28</v>
      </c>
      <c r="AA149" s="70"/>
      <c r="AB149" s="70"/>
      <c r="AC149" s="70"/>
      <c r="AD149" s="72"/>
      <c r="AE149" s="16">
        <v>2020</v>
      </c>
      <c r="AF149" s="16"/>
      <c r="AG149" s="70" t="s">
        <v>728</v>
      </c>
      <c r="AH149" s="74"/>
      <c r="AI149" s="16" t="s">
        <v>28</v>
      </c>
      <c r="AJ149" s="70" t="s">
        <v>151</v>
      </c>
      <c r="AK149" s="72"/>
      <c r="AL149" s="28">
        <v>0</v>
      </c>
      <c r="AM149" s="32" t="s">
        <v>620</v>
      </c>
      <c r="AN149" s="26">
        <f t="shared" si="52"/>
        <v>0</v>
      </c>
      <c r="AO149" s="26">
        <f t="shared" si="53"/>
        <v>0</v>
      </c>
      <c r="AP149" s="9">
        <v>0</v>
      </c>
      <c r="AQ149" s="8" t="s">
        <v>620</v>
      </c>
      <c r="AR149" s="10">
        <f t="shared" si="54"/>
        <v>0</v>
      </c>
      <c r="AS149" s="10">
        <f t="shared" si="55"/>
        <v>0</v>
      </c>
      <c r="AT149" s="11">
        <v>0</v>
      </c>
      <c r="AU149" s="11">
        <v>0</v>
      </c>
      <c r="AV149" s="11">
        <v>0</v>
      </c>
      <c r="AW149" s="5" t="str">
        <f t="shared" si="56"/>
        <v/>
      </c>
      <c r="AX149" s="5" t="str">
        <f t="shared" si="57"/>
        <v/>
      </c>
      <c r="AY149" s="25">
        <f t="shared" si="58"/>
        <v>0</v>
      </c>
      <c r="AZ149" s="5"/>
      <c r="BA149" s="12">
        <v>0</v>
      </c>
      <c r="BB149" s="12">
        <f t="shared" si="59"/>
        <v>259.79277930000001</v>
      </c>
      <c r="BC149" s="6" t="str">
        <f t="shared" si="60"/>
        <v>check!</v>
      </c>
      <c r="BD149" s="12">
        <v>0</v>
      </c>
      <c r="BE149" s="12">
        <v>0</v>
      </c>
      <c r="BF149" s="6" t="str">
        <f t="shared" si="61"/>
        <v>no capex</v>
      </c>
      <c r="BG149" s="31"/>
      <c r="BH149" s="13">
        <v>0</v>
      </c>
      <c r="BI149" s="13">
        <v>0</v>
      </c>
      <c r="BJ149" s="13">
        <v>0</v>
      </c>
      <c r="BK149" s="14" t="str">
        <f t="shared" si="62"/>
        <v/>
      </c>
      <c r="BL149" s="15">
        <v>0</v>
      </c>
      <c r="BM149" s="15">
        <v>0</v>
      </c>
      <c r="BN149" s="15">
        <v>0</v>
      </c>
      <c r="BO149" s="17" t="str">
        <f t="shared" si="63"/>
        <v/>
      </c>
      <c r="BP149" s="13">
        <v>0</v>
      </c>
      <c r="BQ149" s="13">
        <v>0</v>
      </c>
      <c r="BR149" s="13">
        <v>0</v>
      </c>
      <c r="BS149" s="14" t="str">
        <f t="shared" si="64"/>
        <v/>
      </c>
      <c r="BT149" s="15">
        <v>0</v>
      </c>
      <c r="BU149" s="15">
        <v>0</v>
      </c>
      <c r="BV149" s="15">
        <v>0</v>
      </c>
      <c r="BW149" s="17" t="str">
        <f t="shared" si="65"/>
        <v/>
      </c>
      <c r="BX149" s="13">
        <v>0</v>
      </c>
      <c r="BY149" s="13">
        <v>0</v>
      </c>
      <c r="BZ149" s="13">
        <v>0</v>
      </c>
      <c r="CA149" s="14" t="str">
        <f t="shared" si="66"/>
        <v/>
      </c>
      <c r="CB149" s="15">
        <v>0</v>
      </c>
      <c r="CC149" s="15">
        <v>0</v>
      </c>
      <c r="CD149" s="15">
        <v>0</v>
      </c>
      <c r="CE149" s="17" t="str">
        <f t="shared" si="67"/>
        <v/>
      </c>
      <c r="CF149" s="13">
        <v>0</v>
      </c>
      <c r="CG149" s="13">
        <v>0</v>
      </c>
      <c r="CH149" s="13">
        <v>0</v>
      </c>
      <c r="CI149" s="14" t="str">
        <f t="shared" si="68"/>
        <v/>
      </c>
      <c r="CJ149" s="15">
        <v>0</v>
      </c>
      <c r="CK149" s="15">
        <v>0</v>
      </c>
      <c r="CL149" s="15">
        <v>0</v>
      </c>
      <c r="CM149" s="18" t="str">
        <f t="shared" si="69"/>
        <v/>
      </c>
      <c r="CN149" s="13">
        <v>0</v>
      </c>
      <c r="CO149" s="13">
        <v>0</v>
      </c>
      <c r="CP149" s="13">
        <v>0</v>
      </c>
      <c r="CQ149" s="18" t="str">
        <f t="shared" si="70"/>
        <v/>
      </c>
      <c r="CR149" s="15">
        <v>0</v>
      </c>
      <c r="CS149" s="15">
        <v>0</v>
      </c>
      <c r="CT149" s="15">
        <v>0</v>
      </c>
      <c r="CU149" s="18" t="str">
        <f t="shared" si="71"/>
        <v/>
      </c>
      <c r="CV149" s="13">
        <v>0</v>
      </c>
      <c r="CW149" s="13">
        <v>0</v>
      </c>
      <c r="CX149" s="13">
        <v>0</v>
      </c>
      <c r="CY149" s="14" t="str">
        <f t="shared" si="72"/>
        <v/>
      </c>
      <c r="CZ149" s="15">
        <v>0</v>
      </c>
      <c r="DA149" s="15">
        <v>0</v>
      </c>
      <c r="DB149" s="15">
        <v>0</v>
      </c>
      <c r="DC149" s="18" t="str">
        <f t="shared" si="73"/>
        <v/>
      </c>
      <c r="DD149" s="13">
        <v>0</v>
      </c>
      <c r="DE149" s="13">
        <v>0</v>
      </c>
      <c r="DF149" s="13">
        <v>0</v>
      </c>
      <c r="DG149" s="14" t="str">
        <f t="shared" si="74"/>
        <v/>
      </c>
      <c r="DH149" s="15">
        <v>0</v>
      </c>
      <c r="DI149" s="15">
        <v>0</v>
      </c>
      <c r="DJ149" s="15">
        <v>0</v>
      </c>
      <c r="DK149" s="18" t="str">
        <f t="shared" si="75"/>
        <v/>
      </c>
      <c r="DL149" s="13">
        <v>0</v>
      </c>
      <c r="DM149" s="13">
        <v>0</v>
      </c>
      <c r="DN149" s="13">
        <v>0</v>
      </c>
      <c r="DO149" s="18" t="str">
        <f t="shared" si="76"/>
        <v/>
      </c>
      <c r="DP149" s="19"/>
      <c r="DQ149" s="7" t="e">
        <f>IF(AND(BB149/BA149&gt;1.05, ((BB149-BA149)/VLOOKUP(E149,#REF!,2,0))&gt;10),"YES","")</f>
        <v>#DIV/0!</v>
      </c>
      <c r="DR149" s="19"/>
      <c r="DS149" s="7" t="str">
        <f t="shared" si="77"/>
        <v/>
      </c>
      <c r="DT149" s="70"/>
      <c r="DU149" s="70"/>
      <c r="DV149" s="70"/>
      <c r="DW149" s="70"/>
      <c r="DX149" s="70"/>
      <c r="DY149" s="71"/>
      <c r="DZ149" s="70"/>
      <c r="EA149" s="70"/>
    </row>
    <row r="150" spans="1:131" x14ac:dyDescent="0.35">
      <c r="A150" s="16">
        <v>2022</v>
      </c>
      <c r="B150" s="16" t="s">
        <v>1</v>
      </c>
      <c r="C150" s="16" t="s">
        <v>7</v>
      </c>
      <c r="D150" s="16"/>
      <c r="E150" s="16" t="s">
        <v>4</v>
      </c>
      <c r="F150" s="16" t="s">
        <v>876</v>
      </c>
      <c r="G150" s="16"/>
      <c r="H150" s="16">
        <v>10209636</v>
      </c>
      <c r="I150" s="70" t="s">
        <v>313</v>
      </c>
      <c r="J150" s="70"/>
      <c r="K150" s="70" t="s">
        <v>150</v>
      </c>
      <c r="L150" s="16" t="s">
        <v>92</v>
      </c>
      <c r="M150" s="16" t="s">
        <v>13</v>
      </c>
      <c r="N150" s="70" t="s">
        <v>45</v>
      </c>
      <c r="O150" s="16" t="s">
        <v>16</v>
      </c>
      <c r="P150" s="16" t="s">
        <v>31</v>
      </c>
      <c r="Q150" s="16" t="s">
        <v>41</v>
      </c>
      <c r="R150" s="16" t="s">
        <v>27</v>
      </c>
      <c r="S150" s="16" t="s">
        <v>150</v>
      </c>
      <c r="T150" s="16" t="s">
        <v>95</v>
      </c>
      <c r="U150" s="71">
        <v>44148</v>
      </c>
      <c r="V150" s="70"/>
      <c r="W150" s="73">
        <v>280582.05540000007</v>
      </c>
      <c r="X150" s="73">
        <v>0</v>
      </c>
      <c r="Y150" s="70" t="s">
        <v>147</v>
      </c>
      <c r="Z150" s="16" t="s">
        <v>28</v>
      </c>
      <c r="AA150" s="70"/>
      <c r="AB150" s="70"/>
      <c r="AC150" s="70"/>
      <c r="AD150" s="72"/>
      <c r="AE150" s="16">
        <v>2020</v>
      </c>
      <c r="AF150" s="16"/>
      <c r="AG150" s="70" t="s">
        <v>727</v>
      </c>
      <c r="AH150" s="74"/>
      <c r="AI150" s="16" t="s">
        <v>28</v>
      </c>
      <c r="AJ150" s="70" t="s">
        <v>151</v>
      </c>
      <c r="AK150" s="72"/>
      <c r="AL150" s="28">
        <v>0</v>
      </c>
      <c r="AM150" s="32" t="s">
        <v>620</v>
      </c>
      <c r="AN150" s="26">
        <f t="shared" si="52"/>
        <v>0</v>
      </c>
      <c r="AO150" s="26">
        <f t="shared" si="53"/>
        <v>0</v>
      </c>
      <c r="AP150" s="9">
        <v>0</v>
      </c>
      <c r="AQ150" s="8" t="s">
        <v>620</v>
      </c>
      <c r="AR150" s="10">
        <f t="shared" si="54"/>
        <v>0</v>
      </c>
      <c r="AS150" s="10">
        <f t="shared" si="55"/>
        <v>0</v>
      </c>
      <c r="AT150" s="11">
        <v>0</v>
      </c>
      <c r="AU150" s="11">
        <v>0</v>
      </c>
      <c r="AV150" s="11">
        <v>0</v>
      </c>
      <c r="AW150" s="5" t="str">
        <f t="shared" si="56"/>
        <v/>
      </c>
      <c r="AX150" s="5" t="str">
        <f t="shared" si="57"/>
        <v/>
      </c>
      <c r="AY150" s="25">
        <f t="shared" si="58"/>
        <v>0</v>
      </c>
      <c r="AZ150" s="5"/>
      <c r="BA150" s="12">
        <v>0</v>
      </c>
      <c r="BB150" s="12">
        <f t="shared" si="59"/>
        <v>280.58205540000006</v>
      </c>
      <c r="BC150" s="6" t="str">
        <f t="shared" si="60"/>
        <v>check!</v>
      </c>
      <c r="BD150" s="12">
        <v>0</v>
      </c>
      <c r="BE150" s="12">
        <v>0</v>
      </c>
      <c r="BF150" s="6" t="str">
        <f t="shared" si="61"/>
        <v>no capex</v>
      </c>
      <c r="BG150" s="31"/>
      <c r="BH150" s="13">
        <v>0</v>
      </c>
      <c r="BI150" s="13">
        <v>0</v>
      </c>
      <c r="BJ150" s="13">
        <v>0</v>
      </c>
      <c r="BK150" s="14" t="str">
        <f t="shared" si="62"/>
        <v/>
      </c>
      <c r="BL150" s="15">
        <v>0</v>
      </c>
      <c r="BM150" s="15">
        <v>0</v>
      </c>
      <c r="BN150" s="15">
        <v>0</v>
      </c>
      <c r="BO150" s="17" t="str">
        <f t="shared" si="63"/>
        <v/>
      </c>
      <c r="BP150" s="13">
        <v>0</v>
      </c>
      <c r="BQ150" s="13">
        <v>0</v>
      </c>
      <c r="BR150" s="13">
        <v>0</v>
      </c>
      <c r="BS150" s="14" t="str">
        <f t="shared" si="64"/>
        <v/>
      </c>
      <c r="BT150" s="15">
        <v>0</v>
      </c>
      <c r="BU150" s="15">
        <v>0</v>
      </c>
      <c r="BV150" s="15">
        <v>0</v>
      </c>
      <c r="BW150" s="17" t="str">
        <f t="shared" si="65"/>
        <v/>
      </c>
      <c r="BX150" s="13">
        <v>0</v>
      </c>
      <c r="BY150" s="13">
        <v>0</v>
      </c>
      <c r="BZ150" s="13">
        <v>0</v>
      </c>
      <c r="CA150" s="14" t="str">
        <f t="shared" si="66"/>
        <v/>
      </c>
      <c r="CB150" s="15">
        <v>0</v>
      </c>
      <c r="CC150" s="15">
        <v>0</v>
      </c>
      <c r="CD150" s="15">
        <v>0</v>
      </c>
      <c r="CE150" s="17" t="str">
        <f t="shared" si="67"/>
        <v/>
      </c>
      <c r="CF150" s="13">
        <v>0</v>
      </c>
      <c r="CG150" s="13">
        <v>0</v>
      </c>
      <c r="CH150" s="13">
        <v>0</v>
      </c>
      <c r="CI150" s="14" t="str">
        <f t="shared" si="68"/>
        <v/>
      </c>
      <c r="CJ150" s="15">
        <v>0</v>
      </c>
      <c r="CK150" s="15">
        <v>0</v>
      </c>
      <c r="CL150" s="15">
        <v>0</v>
      </c>
      <c r="CM150" s="18" t="str">
        <f t="shared" si="69"/>
        <v/>
      </c>
      <c r="CN150" s="13">
        <v>0</v>
      </c>
      <c r="CO150" s="13">
        <v>0</v>
      </c>
      <c r="CP150" s="13">
        <v>0</v>
      </c>
      <c r="CQ150" s="18" t="str">
        <f t="shared" si="70"/>
        <v/>
      </c>
      <c r="CR150" s="15">
        <v>0</v>
      </c>
      <c r="CS150" s="15">
        <v>0</v>
      </c>
      <c r="CT150" s="15">
        <v>0</v>
      </c>
      <c r="CU150" s="18" t="str">
        <f t="shared" si="71"/>
        <v/>
      </c>
      <c r="CV150" s="13">
        <v>0</v>
      </c>
      <c r="CW150" s="13">
        <v>0</v>
      </c>
      <c r="CX150" s="13">
        <v>0</v>
      </c>
      <c r="CY150" s="14" t="str">
        <f t="shared" si="72"/>
        <v/>
      </c>
      <c r="CZ150" s="15">
        <v>0</v>
      </c>
      <c r="DA150" s="15">
        <v>0</v>
      </c>
      <c r="DB150" s="15">
        <v>0</v>
      </c>
      <c r="DC150" s="18" t="str">
        <f t="shared" si="73"/>
        <v/>
      </c>
      <c r="DD150" s="13">
        <v>0</v>
      </c>
      <c r="DE150" s="13">
        <v>0</v>
      </c>
      <c r="DF150" s="13">
        <v>0</v>
      </c>
      <c r="DG150" s="14" t="str">
        <f t="shared" si="74"/>
        <v/>
      </c>
      <c r="DH150" s="15">
        <v>0</v>
      </c>
      <c r="DI150" s="15">
        <v>0</v>
      </c>
      <c r="DJ150" s="15">
        <v>0</v>
      </c>
      <c r="DK150" s="18" t="str">
        <f t="shared" si="75"/>
        <v/>
      </c>
      <c r="DL150" s="13">
        <v>0</v>
      </c>
      <c r="DM150" s="13">
        <v>0</v>
      </c>
      <c r="DN150" s="13">
        <v>0</v>
      </c>
      <c r="DO150" s="18" t="str">
        <f t="shared" si="76"/>
        <v/>
      </c>
      <c r="DP150" s="19"/>
      <c r="DQ150" s="7" t="e">
        <f>IF(AND(BB150/BA150&gt;1.05, ((BB150-BA150)/VLOOKUP(E150,#REF!,2,0))&gt;10),"YES","")</f>
        <v>#DIV/0!</v>
      </c>
      <c r="DR150" s="19"/>
      <c r="DS150" s="7" t="str">
        <f t="shared" si="77"/>
        <v/>
      </c>
      <c r="DT150" s="70"/>
      <c r="DU150" s="70"/>
      <c r="DV150" s="70"/>
      <c r="DW150" s="70"/>
      <c r="DX150" s="70"/>
      <c r="DY150" s="71"/>
      <c r="DZ150" s="70"/>
      <c r="EA150" s="70"/>
    </row>
    <row r="151" spans="1:131" x14ac:dyDescent="0.35">
      <c r="A151" s="16">
        <v>2022</v>
      </c>
      <c r="B151" s="16" t="s">
        <v>1</v>
      </c>
      <c r="C151" s="16" t="s">
        <v>7</v>
      </c>
      <c r="D151" s="16"/>
      <c r="E151" s="16" t="s">
        <v>4</v>
      </c>
      <c r="F151" s="16" t="s">
        <v>876</v>
      </c>
      <c r="G151" s="16"/>
      <c r="H151" s="16">
        <v>10209650</v>
      </c>
      <c r="I151" s="70" t="s">
        <v>341</v>
      </c>
      <c r="J151" s="70"/>
      <c r="K151" s="70" t="s">
        <v>150</v>
      </c>
      <c r="L151" s="16" t="s">
        <v>92</v>
      </c>
      <c r="M151" s="16" t="s">
        <v>13</v>
      </c>
      <c r="N151" s="70" t="s">
        <v>45</v>
      </c>
      <c r="O151" s="16" t="s">
        <v>16</v>
      </c>
      <c r="P151" s="16" t="s">
        <v>31</v>
      </c>
      <c r="Q151" s="16" t="s">
        <v>41</v>
      </c>
      <c r="R151" s="16" t="s">
        <v>27</v>
      </c>
      <c r="S151" s="16" t="s">
        <v>150</v>
      </c>
      <c r="T151" s="16" t="s">
        <v>95</v>
      </c>
      <c r="U151" s="71">
        <v>44558</v>
      </c>
      <c r="V151" s="70"/>
      <c r="W151" s="73">
        <v>156289.76400000002</v>
      </c>
      <c r="X151" s="73">
        <v>0</v>
      </c>
      <c r="Y151" s="70" t="s">
        <v>147</v>
      </c>
      <c r="Z151" s="16" t="s">
        <v>28</v>
      </c>
      <c r="AA151" s="70"/>
      <c r="AB151" s="70"/>
      <c r="AC151" s="70"/>
      <c r="AD151" s="72"/>
      <c r="AE151" s="16">
        <v>2021</v>
      </c>
      <c r="AF151" s="16"/>
      <c r="AG151" s="70" t="s">
        <v>726</v>
      </c>
      <c r="AH151" s="74"/>
      <c r="AI151" s="16" t="s">
        <v>28</v>
      </c>
      <c r="AJ151" s="70" t="s">
        <v>158</v>
      </c>
      <c r="AK151" s="72"/>
      <c r="AL151" s="28">
        <v>0</v>
      </c>
      <c r="AM151" s="32" t="s">
        <v>620</v>
      </c>
      <c r="AN151" s="26">
        <f t="shared" si="52"/>
        <v>0</v>
      </c>
      <c r="AO151" s="26">
        <f t="shared" si="53"/>
        <v>0</v>
      </c>
      <c r="AP151" s="9">
        <v>0</v>
      </c>
      <c r="AQ151" s="8" t="s">
        <v>620</v>
      </c>
      <c r="AR151" s="10">
        <f t="shared" si="54"/>
        <v>0</v>
      </c>
      <c r="AS151" s="10">
        <f t="shared" si="55"/>
        <v>0</v>
      </c>
      <c r="AT151" s="11">
        <v>0</v>
      </c>
      <c r="AU151" s="11">
        <v>0</v>
      </c>
      <c r="AV151" s="11">
        <v>0</v>
      </c>
      <c r="AW151" s="5" t="str">
        <f t="shared" si="56"/>
        <v/>
      </c>
      <c r="AX151" s="5" t="str">
        <f t="shared" si="57"/>
        <v/>
      </c>
      <c r="AY151" s="25">
        <f t="shared" si="58"/>
        <v>0</v>
      </c>
      <c r="AZ151" s="5"/>
      <c r="BA151" s="12">
        <v>0</v>
      </c>
      <c r="BB151" s="12">
        <f t="shared" si="59"/>
        <v>156.28976400000002</v>
      </c>
      <c r="BC151" s="6" t="str">
        <f t="shared" si="60"/>
        <v>check!</v>
      </c>
      <c r="BD151" s="12">
        <v>0</v>
      </c>
      <c r="BE151" s="12">
        <v>0</v>
      </c>
      <c r="BF151" s="6" t="str">
        <f t="shared" si="61"/>
        <v>no capex</v>
      </c>
      <c r="BG151" s="31"/>
      <c r="BH151" s="13">
        <v>0</v>
      </c>
      <c r="BI151" s="13">
        <v>0</v>
      </c>
      <c r="BJ151" s="13">
        <v>0</v>
      </c>
      <c r="BK151" s="14" t="str">
        <f t="shared" si="62"/>
        <v/>
      </c>
      <c r="BL151" s="15">
        <v>0</v>
      </c>
      <c r="BM151" s="15">
        <v>0</v>
      </c>
      <c r="BN151" s="15">
        <v>0</v>
      </c>
      <c r="BO151" s="17" t="str">
        <f t="shared" si="63"/>
        <v/>
      </c>
      <c r="BP151" s="13">
        <v>0</v>
      </c>
      <c r="BQ151" s="13">
        <v>0</v>
      </c>
      <c r="BR151" s="13">
        <v>0</v>
      </c>
      <c r="BS151" s="14" t="str">
        <f t="shared" si="64"/>
        <v/>
      </c>
      <c r="BT151" s="15">
        <v>0</v>
      </c>
      <c r="BU151" s="15">
        <v>0</v>
      </c>
      <c r="BV151" s="15">
        <v>0</v>
      </c>
      <c r="BW151" s="17" t="str">
        <f t="shared" si="65"/>
        <v/>
      </c>
      <c r="BX151" s="13">
        <v>0</v>
      </c>
      <c r="BY151" s="13">
        <v>0</v>
      </c>
      <c r="BZ151" s="13">
        <v>0</v>
      </c>
      <c r="CA151" s="14" t="str">
        <f t="shared" si="66"/>
        <v/>
      </c>
      <c r="CB151" s="15">
        <v>0</v>
      </c>
      <c r="CC151" s="15">
        <v>0</v>
      </c>
      <c r="CD151" s="15">
        <v>0</v>
      </c>
      <c r="CE151" s="17" t="str">
        <f t="shared" si="67"/>
        <v/>
      </c>
      <c r="CF151" s="13">
        <v>0</v>
      </c>
      <c r="CG151" s="13">
        <v>0</v>
      </c>
      <c r="CH151" s="13">
        <v>0</v>
      </c>
      <c r="CI151" s="14" t="str">
        <f t="shared" si="68"/>
        <v/>
      </c>
      <c r="CJ151" s="15">
        <v>0</v>
      </c>
      <c r="CK151" s="15">
        <v>0</v>
      </c>
      <c r="CL151" s="15">
        <v>0</v>
      </c>
      <c r="CM151" s="18" t="str">
        <f t="shared" si="69"/>
        <v/>
      </c>
      <c r="CN151" s="13">
        <v>0</v>
      </c>
      <c r="CO151" s="13">
        <v>0</v>
      </c>
      <c r="CP151" s="13">
        <v>0</v>
      </c>
      <c r="CQ151" s="18" t="str">
        <f t="shared" si="70"/>
        <v/>
      </c>
      <c r="CR151" s="15">
        <v>0</v>
      </c>
      <c r="CS151" s="15">
        <v>0</v>
      </c>
      <c r="CT151" s="15">
        <v>0</v>
      </c>
      <c r="CU151" s="18" t="str">
        <f t="shared" si="71"/>
        <v/>
      </c>
      <c r="CV151" s="13">
        <v>0</v>
      </c>
      <c r="CW151" s="13">
        <v>0</v>
      </c>
      <c r="CX151" s="13">
        <v>0</v>
      </c>
      <c r="CY151" s="14" t="str">
        <f t="shared" si="72"/>
        <v/>
      </c>
      <c r="CZ151" s="15">
        <v>0</v>
      </c>
      <c r="DA151" s="15">
        <v>0</v>
      </c>
      <c r="DB151" s="15">
        <v>0</v>
      </c>
      <c r="DC151" s="18" t="str">
        <f t="shared" si="73"/>
        <v/>
      </c>
      <c r="DD151" s="13">
        <v>0</v>
      </c>
      <c r="DE151" s="13">
        <v>0</v>
      </c>
      <c r="DF151" s="13">
        <v>0</v>
      </c>
      <c r="DG151" s="14" t="str">
        <f t="shared" si="74"/>
        <v/>
      </c>
      <c r="DH151" s="15">
        <v>0</v>
      </c>
      <c r="DI151" s="15">
        <v>0</v>
      </c>
      <c r="DJ151" s="15">
        <v>0</v>
      </c>
      <c r="DK151" s="18" t="str">
        <f t="shared" si="75"/>
        <v/>
      </c>
      <c r="DL151" s="13">
        <v>0</v>
      </c>
      <c r="DM151" s="13">
        <v>0</v>
      </c>
      <c r="DN151" s="13">
        <v>0</v>
      </c>
      <c r="DO151" s="18" t="str">
        <f t="shared" si="76"/>
        <v/>
      </c>
      <c r="DP151" s="19"/>
      <c r="DQ151" s="7" t="e">
        <f>IF(AND(BB151/BA151&gt;1.05, ((BB151-BA151)/VLOOKUP(E151,#REF!,2,0))&gt;10),"YES","")</f>
        <v>#DIV/0!</v>
      </c>
      <c r="DR151" s="19"/>
      <c r="DS151" s="7" t="str">
        <f t="shared" si="77"/>
        <v/>
      </c>
      <c r="DT151" s="70"/>
      <c r="DU151" s="70"/>
      <c r="DV151" s="70"/>
      <c r="DW151" s="70"/>
      <c r="DX151" s="70"/>
      <c r="DY151" s="71"/>
      <c r="DZ151" s="70"/>
      <c r="EA151" s="70"/>
    </row>
    <row r="152" spans="1:131" x14ac:dyDescent="0.35">
      <c r="A152" s="16">
        <v>2022</v>
      </c>
      <c r="B152" s="16" t="s">
        <v>1</v>
      </c>
      <c r="C152" s="16" t="s">
        <v>7</v>
      </c>
      <c r="D152" s="16"/>
      <c r="E152" s="16" t="s">
        <v>4</v>
      </c>
      <c r="F152" s="16" t="s">
        <v>876</v>
      </c>
      <c r="G152" s="16"/>
      <c r="H152" s="16">
        <v>10209650</v>
      </c>
      <c r="I152" s="70" t="s">
        <v>341</v>
      </c>
      <c r="J152" s="70"/>
      <c r="K152" s="70" t="s">
        <v>196</v>
      </c>
      <c r="L152" s="16" t="s">
        <v>92</v>
      </c>
      <c r="M152" s="16" t="s">
        <v>17</v>
      </c>
      <c r="N152" s="70" t="s">
        <v>18</v>
      </c>
      <c r="O152" s="16" t="s">
        <v>16</v>
      </c>
      <c r="P152" s="16" t="s">
        <v>25</v>
      </c>
      <c r="Q152" s="16" t="s">
        <v>101</v>
      </c>
      <c r="R152" s="16" t="s">
        <v>27</v>
      </c>
      <c r="S152" s="16" t="s">
        <v>196</v>
      </c>
      <c r="T152" s="16" t="s">
        <v>95</v>
      </c>
      <c r="U152" s="71">
        <v>44193</v>
      </c>
      <c r="V152" s="70"/>
      <c r="W152" s="73">
        <v>133201.99950000001</v>
      </c>
      <c r="X152" s="73">
        <v>0</v>
      </c>
      <c r="Y152" s="70" t="s">
        <v>147</v>
      </c>
      <c r="Z152" s="16" t="s">
        <v>28</v>
      </c>
      <c r="AA152" s="70"/>
      <c r="AB152" s="70"/>
      <c r="AC152" s="70"/>
      <c r="AD152" s="72"/>
      <c r="AE152" s="16">
        <v>2020</v>
      </c>
      <c r="AF152" s="16"/>
      <c r="AG152" s="70" t="s">
        <v>725</v>
      </c>
      <c r="AH152" s="74"/>
      <c r="AI152" s="16" t="s">
        <v>28</v>
      </c>
      <c r="AJ152" s="70" t="s">
        <v>182</v>
      </c>
      <c r="AK152" s="72"/>
      <c r="AL152" s="28">
        <v>0</v>
      </c>
      <c r="AM152" s="32" t="s">
        <v>620</v>
      </c>
      <c r="AN152" s="26">
        <f t="shared" si="52"/>
        <v>0</v>
      </c>
      <c r="AO152" s="26">
        <f t="shared" si="53"/>
        <v>0</v>
      </c>
      <c r="AP152" s="9">
        <v>0</v>
      </c>
      <c r="AQ152" s="8" t="s">
        <v>620</v>
      </c>
      <c r="AR152" s="10">
        <f t="shared" si="54"/>
        <v>0</v>
      </c>
      <c r="AS152" s="10">
        <f t="shared" si="55"/>
        <v>0</v>
      </c>
      <c r="AT152" s="11">
        <v>0</v>
      </c>
      <c r="AU152" s="11">
        <v>0</v>
      </c>
      <c r="AV152" s="11">
        <v>0</v>
      </c>
      <c r="AW152" s="5" t="str">
        <f t="shared" si="56"/>
        <v/>
      </c>
      <c r="AX152" s="5" t="str">
        <f t="shared" si="57"/>
        <v/>
      </c>
      <c r="AY152" s="25">
        <f t="shared" si="58"/>
        <v>0</v>
      </c>
      <c r="AZ152" s="5"/>
      <c r="BA152" s="12">
        <v>0</v>
      </c>
      <c r="BB152" s="12">
        <f t="shared" si="59"/>
        <v>133.2019995</v>
      </c>
      <c r="BC152" s="6" t="str">
        <f t="shared" si="60"/>
        <v>check!</v>
      </c>
      <c r="BD152" s="12">
        <v>0</v>
      </c>
      <c r="BE152" s="12">
        <v>0</v>
      </c>
      <c r="BF152" s="6" t="str">
        <f t="shared" si="61"/>
        <v>no capex</v>
      </c>
      <c r="BG152" s="31"/>
      <c r="BH152" s="13">
        <v>0</v>
      </c>
      <c r="BI152" s="13">
        <v>0</v>
      </c>
      <c r="BJ152" s="13">
        <v>0</v>
      </c>
      <c r="BK152" s="14" t="str">
        <f t="shared" si="62"/>
        <v/>
      </c>
      <c r="BL152" s="15">
        <v>0</v>
      </c>
      <c r="BM152" s="15">
        <v>0</v>
      </c>
      <c r="BN152" s="15">
        <v>0</v>
      </c>
      <c r="BO152" s="17" t="str">
        <f t="shared" si="63"/>
        <v/>
      </c>
      <c r="BP152" s="13">
        <v>0</v>
      </c>
      <c r="BQ152" s="13">
        <v>0</v>
      </c>
      <c r="BR152" s="13">
        <v>0</v>
      </c>
      <c r="BS152" s="14" t="str">
        <f t="shared" si="64"/>
        <v/>
      </c>
      <c r="BT152" s="15">
        <v>0</v>
      </c>
      <c r="BU152" s="15">
        <v>0</v>
      </c>
      <c r="BV152" s="15">
        <v>0</v>
      </c>
      <c r="BW152" s="17" t="str">
        <f t="shared" si="65"/>
        <v/>
      </c>
      <c r="BX152" s="13">
        <v>0</v>
      </c>
      <c r="BY152" s="13">
        <v>0</v>
      </c>
      <c r="BZ152" s="13">
        <v>0</v>
      </c>
      <c r="CA152" s="14" t="str">
        <f t="shared" si="66"/>
        <v/>
      </c>
      <c r="CB152" s="15">
        <v>0</v>
      </c>
      <c r="CC152" s="15">
        <v>0</v>
      </c>
      <c r="CD152" s="15">
        <v>0</v>
      </c>
      <c r="CE152" s="17" t="str">
        <f t="shared" si="67"/>
        <v/>
      </c>
      <c r="CF152" s="13">
        <v>0</v>
      </c>
      <c r="CG152" s="13">
        <v>0</v>
      </c>
      <c r="CH152" s="13">
        <v>0</v>
      </c>
      <c r="CI152" s="14" t="str">
        <f t="shared" si="68"/>
        <v/>
      </c>
      <c r="CJ152" s="15">
        <v>0</v>
      </c>
      <c r="CK152" s="15">
        <v>0</v>
      </c>
      <c r="CL152" s="15">
        <v>0</v>
      </c>
      <c r="CM152" s="18" t="str">
        <f t="shared" si="69"/>
        <v/>
      </c>
      <c r="CN152" s="13">
        <v>0</v>
      </c>
      <c r="CO152" s="13">
        <v>0</v>
      </c>
      <c r="CP152" s="13">
        <v>0</v>
      </c>
      <c r="CQ152" s="18" t="str">
        <f t="shared" si="70"/>
        <v/>
      </c>
      <c r="CR152" s="15">
        <v>0</v>
      </c>
      <c r="CS152" s="15">
        <v>0</v>
      </c>
      <c r="CT152" s="15">
        <v>0</v>
      </c>
      <c r="CU152" s="18" t="str">
        <f t="shared" si="71"/>
        <v/>
      </c>
      <c r="CV152" s="13">
        <v>0</v>
      </c>
      <c r="CW152" s="13">
        <v>0</v>
      </c>
      <c r="CX152" s="13">
        <v>0</v>
      </c>
      <c r="CY152" s="14" t="str">
        <f t="shared" si="72"/>
        <v/>
      </c>
      <c r="CZ152" s="15">
        <v>0</v>
      </c>
      <c r="DA152" s="15">
        <v>0</v>
      </c>
      <c r="DB152" s="15">
        <v>0</v>
      </c>
      <c r="DC152" s="18" t="str">
        <f t="shared" si="73"/>
        <v/>
      </c>
      <c r="DD152" s="13">
        <v>0</v>
      </c>
      <c r="DE152" s="13">
        <v>0</v>
      </c>
      <c r="DF152" s="13">
        <v>0</v>
      </c>
      <c r="DG152" s="14" t="str">
        <f t="shared" si="74"/>
        <v/>
      </c>
      <c r="DH152" s="15">
        <v>0</v>
      </c>
      <c r="DI152" s="15">
        <v>0</v>
      </c>
      <c r="DJ152" s="15">
        <v>0</v>
      </c>
      <c r="DK152" s="18" t="str">
        <f t="shared" si="75"/>
        <v/>
      </c>
      <c r="DL152" s="13">
        <v>0</v>
      </c>
      <c r="DM152" s="13">
        <v>0</v>
      </c>
      <c r="DN152" s="13">
        <v>0</v>
      </c>
      <c r="DO152" s="18" t="str">
        <f t="shared" si="76"/>
        <v/>
      </c>
      <c r="DP152" s="19"/>
      <c r="DQ152" s="7" t="e">
        <f>IF(AND(BB152/BA152&gt;1.05, ((BB152-BA152)/VLOOKUP(E152,#REF!,2,0))&gt;10),"YES","")</f>
        <v>#DIV/0!</v>
      </c>
      <c r="DR152" s="19"/>
      <c r="DS152" s="7" t="str">
        <f t="shared" si="77"/>
        <v/>
      </c>
      <c r="DT152" s="70" t="s">
        <v>28</v>
      </c>
      <c r="DU152" s="70" t="s">
        <v>90</v>
      </c>
      <c r="DV152" s="70" t="s">
        <v>198</v>
      </c>
      <c r="DW152" s="70" t="s">
        <v>28</v>
      </c>
      <c r="DX152" s="70"/>
      <c r="DY152" s="71"/>
      <c r="DZ152" s="70"/>
      <c r="EA152" s="70"/>
    </row>
    <row r="153" spans="1:131" x14ac:dyDescent="0.35">
      <c r="A153" s="16">
        <v>2022</v>
      </c>
      <c r="B153" s="16" t="s">
        <v>1</v>
      </c>
      <c r="C153" s="16" t="s">
        <v>7</v>
      </c>
      <c r="D153" s="16"/>
      <c r="E153" s="16" t="s">
        <v>4</v>
      </c>
      <c r="F153" s="16" t="s">
        <v>876</v>
      </c>
      <c r="G153" s="16"/>
      <c r="H153" s="16">
        <v>10209652</v>
      </c>
      <c r="I153" s="70" t="s">
        <v>336</v>
      </c>
      <c r="J153" s="70"/>
      <c r="K153" s="70" t="s">
        <v>150</v>
      </c>
      <c r="L153" s="16" t="s">
        <v>92</v>
      </c>
      <c r="M153" s="16" t="s">
        <v>13</v>
      </c>
      <c r="N153" s="70" t="s">
        <v>45</v>
      </c>
      <c r="O153" s="16" t="s">
        <v>16</v>
      </c>
      <c r="P153" s="16" t="s">
        <v>31</v>
      </c>
      <c r="Q153" s="16" t="s">
        <v>41</v>
      </c>
      <c r="R153" s="16" t="s">
        <v>27</v>
      </c>
      <c r="S153" s="16" t="s">
        <v>150</v>
      </c>
      <c r="T153" s="16" t="s">
        <v>95</v>
      </c>
      <c r="U153" s="71">
        <v>44312</v>
      </c>
      <c r="V153" s="70"/>
      <c r="W153" s="73">
        <v>237144.68849999999</v>
      </c>
      <c r="X153" s="73">
        <v>0</v>
      </c>
      <c r="Y153" s="70" t="s">
        <v>147</v>
      </c>
      <c r="Z153" s="16" t="s">
        <v>28</v>
      </c>
      <c r="AA153" s="70"/>
      <c r="AB153" s="70"/>
      <c r="AC153" s="70"/>
      <c r="AD153" s="72"/>
      <c r="AE153" s="16">
        <v>2021</v>
      </c>
      <c r="AF153" s="16"/>
      <c r="AG153" s="70" t="s">
        <v>724</v>
      </c>
      <c r="AH153" s="74"/>
      <c r="AI153" s="16" t="s">
        <v>28</v>
      </c>
      <c r="AJ153" s="70" t="s">
        <v>151</v>
      </c>
      <c r="AK153" s="72"/>
      <c r="AL153" s="28">
        <v>0</v>
      </c>
      <c r="AM153" s="32" t="s">
        <v>620</v>
      </c>
      <c r="AN153" s="26">
        <f t="shared" si="52"/>
        <v>0</v>
      </c>
      <c r="AO153" s="26">
        <f t="shared" si="53"/>
        <v>0</v>
      </c>
      <c r="AP153" s="9">
        <v>0</v>
      </c>
      <c r="AQ153" s="8" t="s">
        <v>620</v>
      </c>
      <c r="AR153" s="10">
        <f t="shared" si="54"/>
        <v>0</v>
      </c>
      <c r="AS153" s="10">
        <f t="shared" si="55"/>
        <v>0</v>
      </c>
      <c r="AT153" s="11">
        <v>0</v>
      </c>
      <c r="AU153" s="11">
        <v>0</v>
      </c>
      <c r="AV153" s="11">
        <v>0</v>
      </c>
      <c r="AW153" s="5" t="str">
        <f t="shared" si="56"/>
        <v/>
      </c>
      <c r="AX153" s="5" t="str">
        <f t="shared" si="57"/>
        <v/>
      </c>
      <c r="AY153" s="25">
        <f t="shared" si="58"/>
        <v>0</v>
      </c>
      <c r="AZ153" s="5"/>
      <c r="BA153" s="12">
        <v>0</v>
      </c>
      <c r="BB153" s="12">
        <f t="shared" si="59"/>
        <v>237.1446885</v>
      </c>
      <c r="BC153" s="6" t="str">
        <f t="shared" si="60"/>
        <v>check!</v>
      </c>
      <c r="BD153" s="12">
        <v>0</v>
      </c>
      <c r="BE153" s="12">
        <v>0</v>
      </c>
      <c r="BF153" s="6" t="str">
        <f t="shared" si="61"/>
        <v>no capex</v>
      </c>
      <c r="BG153" s="31"/>
      <c r="BH153" s="13">
        <v>0</v>
      </c>
      <c r="BI153" s="13">
        <v>0</v>
      </c>
      <c r="BJ153" s="13">
        <v>0</v>
      </c>
      <c r="BK153" s="14" t="str">
        <f t="shared" si="62"/>
        <v/>
      </c>
      <c r="BL153" s="15">
        <v>0</v>
      </c>
      <c r="BM153" s="15">
        <v>0</v>
      </c>
      <c r="BN153" s="15">
        <v>0</v>
      </c>
      <c r="BO153" s="17" t="str">
        <f t="shared" si="63"/>
        <v/>
      </c>
      <c r="BP153" s="13">
        <v>0</v>
      </c>
      <c r="BQ153" s="13">
        <v>0</v>
      </c>
      <c r="BR153" s="13">
        <v>0</v>
      </c>
      <c r="BS153" s="14" t="str">
        <f t="shared" si="64"/>
        <v/>
      </c>
      <c r="BT153" s="15">
        <v>0</v>
      </c>
      <c r="BU153" s="15">
        <v>0</v>
      </c>
      <c r="BV153" s="15">
        <v>0</v>
      </c>
      <c r="BW153" s="17" t="str">
        <f t="shared" si="65"/>
        <v/>
      </c>
      <c r="BX153" s="13">
        <v>0</v>
      </c>
      <c r="BY153" s="13">
        <v>0</v>
      </c>
      <c r="BZ153" s="13">
        <v>0</v>
      </c>
      <c r="CA153" s="14" t="str">
        <f t="shared" si="66"/>
        <v/>
      </c>
      <c r="CB153" s="15">
        <v>0</v>
      </c>
      <c r="CC153" s="15">
        <v>0</v>
      </c>
      <c r="CD153" s="15">
        <v>0</v>
      </c>
      <c r="CE153" s="17" t="str">
        <f t="shared" si="67"/>
        <v/>
      </c>
      <c r="CF153" s="13">
        <v>0</v>
      </c>
      <c r="CG153" s="13">
        <v>0</v>
      </c>
      <c r="CH153" s="13">
        <v>0</v>
      </c>
      <c r="CI153" s="14" t="str">
        <f t="shared" si="68"/>
        <v/>
      </c>
      <c r="CJ153" s="15">
        <v>0</v>
      </c>
      <c r="CK153" s="15">
        <v>0</v>
      </c>
      <c r="CL153" s="15">
        <v>0</v>
      </c>
      <c r="CM153" s="18" t="str">
        <f t="shared" si="69"/>
        <v/>
      </c>
      <c r="CN153" s="13">
        <v>0</v>
      </c>
      <c r="CO153" s="13">
        <v>0</v>
      </c>
      <c r="CP153" s="13">
        <v>0</v>
      </c>
      <c r="CQ153" s="18" t="str">
        <f t="shared" si="70"/>
        <v/>
      </c>
      <c r="CR153" s="15">
        <v>0</v>
      </c>
      <c r="CS153" s="15">
        <v>0</v>
      </c>
      <c r="CT153" s="15">
        <v>0</v>
      </c>
      <c r="CU153" s="18" t="str">
        <f t="shared" si="71"/>
        <v/>
      </c>
      <c r="CV153" s="13">
        <v>0</v>
      </c>
      <c r="CW153" s="13">
        <v>0</v>
      </c>
      <c r="CX153" s="13">
        <v>0</v>
      </c>
      <c r="CY153" s="14" t="str">
        <f t="shared" si="72"/>
        <v/>
      </c>
      <c r="CZ153" s="15">
        <v>0</v>
      </c>
      <c r="DA153" s="15">
        <v>0</v>
      </c>
      <c r="DB153" s="15">
        <v>0</v>
      </c>
      <c r="DC153" s="18" t="str">
        <f t="shared" si="73"/>
        <v/>
      </c>
      <c r="DD153" s="13">
        <v>0</v>
      </c>
      <c r="DE153" s="13">
        <v>0</v>
      </c>
      <c r="DF153" s="13">
        <v>0</v>
      </c>
      <c r="DG153" s="14" t="str">
        <f t="shared" si="74"/>
        <v/>
      </c>
      <c r="DH153" s="15">
        <v>0</v>
      </c>
      <c r="DI153" s="15">
        <v>0</v>
      </c>
      <c r="DJ153" s="15">
        <v>0</v>
      </c>
      <c r="DK153" s="18" t="str">
        <f t="shared" si="75"/>
        <v/>
      </c>
      <c r="DL153" s="13">
        <v>0</v>
      </c>
      <c r="DM153" s="13">
        <v>0</v>
      </c>
      <c r="DN153" s="13">
        <v>0</v>
      </c>
      <c r="DO153" s="18" t="str">
        <f t="shared" si="76"/>
        <v/>
      </c>
      <c r="DP153" s="19"/>
      <c r="DQ153" s="7" t="e">
        <f>IF(AND(BB153/BA153&gt;1.05, ((BB153-BA153)/VLOOKUP(E153,#REF!,2,0))&gt;10),"YES","")</f>
        <v>#DIV/0!</v>
      </c>
      <c r="DR153" s="19"/>
      <c r="DS153" s="7" t="str">
        <f t="shared" si="77"/>
        <v/>
      </c>
      <c r="DT153" s="70"/>
      <c r="DU153" s="70"/>
      <c r="DV153" s="70"/>
      <c r="DW153" s="70"/>
      <c r="DX153" s="70"/>
      <c r="DY153" s="71"/>
      <c r="DZ153" s="70"/>
      <c r="EA153" s="70"/>
    </row>
    <row r="154" spans="1:131" x14ac:dyDescent="0.35">
      <c r="A154" s="16">
        <v>2022</v>
      </c>
      <c r="B154" s="16" t="s">
        <v>1</v>
      </c>
      <c r="C154" s="16" t="s">
        <v>7</v>
      </c>
      <c r="D154" s="16"/>
      <c r="E154" s="16" t="s">
        <v>4</v>
      </c>
      <c r="F154" s="16" t="s">
        <v>876</v>
      </c>
      <c r="G154" s="16"/>
      <c r="H154" s="16">
        <v>10209654</v>
      </c>
      <c r="I154" s="70" t="s">
        <v>401</v>
      </c>
      <c r="J154" s="70"/>
      <c r="K154" s="70" t="s">
        <v>196</v>
      </c>
      <c r="L154" s="16" t="s">
        <v>92</v>
      </c>
      <c r="M154" s="16" t="s">
        <v>17</v>
      </c>
      <c r="N154" s="70" t="s">
        <v>18</v>
      </c>
      <c r="O154" s="16" t="s">
        <v>16</v>
      </c>
      <c r="P154" s="16" t="s">
        <v>25</v>
      </c>
      <c r="Q154" s="16" t="s">
        <v>101</v>
      </c>
      <c r="R154" s="16" t="s">
        <v>27</v>
      </c>
      <c r="S154" s="16" t="s">
        <v>196</v>
      </c>
      <c r="T154" s="16" t="s">
        <v>95</v>
      </c>
      <c r="U154" s="71">
        <v>44176</v>
      </c>
      <c r="V154" s="70"/>
      <c r="W154" s="73">
        <v>111455.8866</v>
      </c>
      <c r="X154" s="73">
        <v>0</v>
      </c>
      <c r="Y154" s="70" t="s">
        <v>147</v>
      </c>
      <c r="Z154" s="16" t="s">
        <v>28</v>
      </c>
      <c r="AA154" s="70"/>
      <c r="AB154" s="70"/>
      <c r="AC154" s="70"/>
      <c r="AD154" s="72"/>
      <c r="AE154" s="16">
        <v>2020</v>
      </c>
      <c r="AF154" s="16"/>
      <c r="AG154" s="70" t="s">
        <v>723</v>
      </c>
      <c r="AH154" s="74"/>
      <c r="AI154" s="16" t="s">
        <v>28</v>
      </c>
      <c r="AJ154" s="70" t="s">
        <v>182</v>
      </c>
      <c r="AK154" s="72"/>
      <c r="AL154" s="28">
        <v>0</v>
      </c>
      <c r="AM154" s="32" t="s">
        <v>620</v>
      </c>
      <c r="AN154" s="26">
        <f t="shared" si="52"/>
        <v>0</v>
      </c>
      <c r="AO154" s="26">
        <f t="shared" si="53"/>
        <v>0</v>
      </c>
      <c r="AP154" s="9">
        <v>0</v>
      </c>
      <c r="AQ154" s="8" t="s">
        <v>620</v>
      </c>
      <c r="AR154" s="10">
        <f t="shared" si="54"/>
        <v>0</v>
      </c>
      <c r="AS154" s="10">
        <f t="shared" si="55"/>
        <v>0</v>
      </c>
      <c r="AT154" s="11">
        <v>0</v>
      </c>
      <c r="AU154" s="11">
        <v>0</v>
      </c>
      <c r="AV154" s="11">
        <v>0</v>
      </c>
      <c r="AW154" s="5" t="str">
        <f t="shared" si="56"/>
        <v/>
      </c>
      <c r="AX154" s="5" t="str">
        <f t="shared" si="57"/>
        <v/>
      </c>
      <c r="AY154" s="25">
        <f t="shared" si="58"/>
        <v>0</v>
      </c>
      <c r="AZ154" s="5"/>
      <c r="BA154" s="12">
        <v>0</v>
      </c>
      <c r="BB154" s="12">
        <f t="shared" si="59"/>
        <v>111.4558866</v>
      </c>
      <c r="BC154" s="6" t="str">
        <f t="shared" si="60"/>
        <v>check!</v>
      </c>
      <c r="BD154" s="12">
        <v>0</v>
      </c>
      <c r="BE154" s="12">
        <v>0</v>
      </c>
      <c r="BF154" s="6" t="str">
        <f t="shared" si="61"/>
        <v>no capex</v>
      </c>
      <c r="BG154" s="31"/>
      <c r="BH154" s="13">
        <v>0</v>
      </c>
      <c r="BI154" s="13">
        <v>0</v>
      </c>
      <c r="BJ154" s="13">
        <v>0</v>
      </c>
      <c r="BK154" s="14" t="str">
        <f t="shared" si="62"/>
        <v/>
      </c>
      <c r="BL154" s="15">
        <v>0</v>
      </c>
      <c r="BM154" s="15">
        <v>0</v>
      </c>
      <c r="BN154" s="15">
        <v>0</v>
      </c>
      <c r="BO154" s="17" t="str">
        <f t="shared" si="63"/>
        <v/>
      </c>
      <c r="BP154" s="13">
        <v>0</v>
      </c>
      <c r="BQ154" s="13">
        <v>0</v>
      </c>
      <c r="BR154" s="13">
        <v>0</v>
      </c>
      <c r="BS154" s="14" t="str">
        <f t="shared" si="64"/>
        <v/>
      </c>
      <c r="BT154" s="15">
        <v>0</v>
      </c>
      <c r="BU154" s="15">
        <v>0</v>
      </c>
      <c r="BV154" s="15">
        <v>0</v>
      </c>
      <c r="BW154" s="17" t="str">
        <f t="shared" si="65"/>
        <v/>
      </c>
      <c r="BX154" s="13">
        <v>0</v>
      </c>
      <c r="BY154" s="13">
        <v>0</v>
      </c>
      <c r="BZ154" s="13">
        <v>0</v>
      </c>
      <c r="CA154" s="14" t="str">
        <f t="shared" si="66"/>
        <v/>
      </c>
      <c r="CB154" s="15">
        <v>0</v>
      </c>
      <c r="CC154" s="15">
        <v>0</v>
      </c>
      <c r="CD154" s="15">
        <v>0</v>
      </c>
      <c r="CE154" s="17" t="str">
        <f t="shared" si="67"/>
        <v/>
      </c>
      <c r="CF154" s="13">
        <v>0</v>
      </c>
      <c r="CG154" s="13">
        <v>0</v>
      </c>
      <c r="CH154" s="13">
        <v>0</v>
      </c>
      <c r="CI154" s="14" t="str">
        <f t="shared" si="68"/>
        <v/>
      </c>
      <c r="CJ154" s="15">
        <v>0</v>
      </c>
      <c r="CK154" s="15">
        <v>0</v>
      </c>
      <c r="CL154" s="15">
        <v>0</v>
      </c>
      <c r="CM154" s="18" t="str">
        <f t="shared" si="69"/>
        <v/>
      </c>
      <c r="CN154" s="13">
        <v>0</v>
      </c>
      <c r="CO154" s="13">
        <v>0</v>
      </c>
      <c r="CP154" s="13">
        <v>0</v>
      </c>
      <c r="CQ154" s="18" t="str">
        <f t="shared" si="70"/>
        <v/>
      </c>
      <c r="CR154" s="15">
        <v>0</v>
      </c>
      <c r="CS154" s="15">
        <v>0</v>
      </c>
      <c r="CT154" s="15">
        <v>0</v>
      </c>
      <c r="CU154" s="18" t="str">
        <f t="shared" si="71"/>
        <v/>
      </c>
      <c r="CV154" s="13">
        <v>0</v>
      </c>
      <c r="CW154" s="13">
        <v>0</v>
      </c>
      <c r="CX154" s="13">
        <v>0</v>
      </c>
      <c r="CY154" s="14" t="str">
        <f t="shared" si="72"/>
        <v/>
      </c>
      <c r="CZ154" s="15">
        <v>0</v>
      </c>
      <c r="DA154" s="15">
        <v>0</v>
      </c>
      <c r="DB154" s="15">
        <v>0</v>
      </c>
      <c r="DC154" s="18" t="str">
        <f t="shared" si="73"/>
        <v/>
      </c>
      <c r="DD154" s="13">
        <v>0</v>
      </c>
      <c r="DE154" s="13">
        <v>0</v>
      </c>
      <c r="DF154" s="13">
        <v>0</v>
      </c>
      <c r="DG154" s="14" t="str">
        <f t="shared" si="74"/>
        <v/>
      </c>
      <c r="DH154" s="15">
        <v>0</v>
      </c>
      <c r="DI154" s="15">
        <v>0</v>
      </c>
      <c r="DJ154" s="15">
        <v>0</v>
      </c>
      <c r="DK154" s="18" t="str">
        <f t="shared" si="75"/>
        <v/>
      </c>
      <c r="DL154" s="13">
        <v>0</v>
      </c>
      <c r="DM154" s="13">
        <v>0</v>
      </c>
      <c r="DN154" s="13">
        <v>0</v>
      </c>
      <c r="DO154" s="18" t="str">
        <f t="shared" si="76"/>
        <v/>
      </c>
      <c r="DP154" s="19"/>
      <c r="DQ154" s="7" t="e">
        <f>IF(AND(BB154/BA154&gt;1.05, ((BB154-BA154)/VLOOKUP(E154,#REF!,2,0))&gt;10),"YES","")</f>
        <v>#DIV/0!</v>
      </c>
      <c r="DR154" s="19"/>
      <c r="DS154" s="7" t="str">
        <f t="shared" si="77"/>
        <v/>
      </c>
      <c r="DT154" s="70" t="s">
        <v>28</v>
      </c>
      <c r="DU154" s="70" t="s">
        <v>90</v>
      </c>
      <c r="DV154" s="70" t="s">
        <v>194</v>
      </c>
      <c r="DW154" s="70" t="s">
        <v>28</v>
      </c>
      <c r="DX154" s="70"/>
      <c r="DY154" s="71"/>
      <c r="DZ154" s="70"/>
      <c r="EA154" s="70"/>
    </row>
    <row r="155" spans="1:131" x14ac:dyDescent="0.35">
      <c r="A155" s="16">
        <v>2022</v>
      </c>
      <c r="B155" s="16" t="s">
        <v>1</v>
      </c>
      <c r="C155" s="16" t="s">
        <v>7</v>
      </c>
      <c r="D155" s="16"/>
      <c r="E155" s="16" t="s">
        <v>4</v>
      </c>
      <c r="F155" s="16" t="s">
        <v>876</v>
      </c>
      <c r="G155" s="16"/>
      <c r="H155" s="16">
        <v>10209661</v>
      </c>
      <c r="I155" s="70" t="s">
        <v>331</v>
      </c>
      <c r="J155" s="70"/>
      <c r="K155" s="70" t="s">
        <v>150</v>
      </c>
      <c r="L155" s="16" t="s">
        <v>92</v>
      </c>
      <c r="M155" s="16" t="s">
        <v>13</v>
      </c>
      <c r="N155" s="70" t="s">
        <v>45</v>
      </c>
      <c r="O155" s="16" t="s">
        <v>16</v>
      </c>
      <c r="P155" s="16" t="s">
        <v>31</v>
      </c>
      <c r="Q155" s="16" t="s">
        <v>41</v>
      </c>
      <c r="R155" s="16" t="s">
        <v>27</v>
      </c>
      <c r="S155" s="16" t="s">
        <v>150</v>
      </c>
      <c r="T155" s="16" t="s">
        <v>95</v>
      </c>
      <c r="U155" s="71">
        <v>44296</v>
      </c>
      <c r="V155" s="70"/>
      <c r="W155" s="73">
        <v>232821.94200000001</v>
      </c>
      <c r="X155" s="73">
        <v>0</v>
      </c>
      <c r="Y155" s="70" t="s">
        <v>147</v>
      </c>
      <c r="Z155" s="16" t="s">
        <v>28</v>
      </c>
      <c r="AA155" s="70"/>
      <c r="AB155" s="70"/>
      <c r="AC155" s="70"/>
      <c r="AD155" s="72"/>
      <c r="AE155" s="16">
        <v>2021</v>
      </c>
      <c r="AF155" s="16"/>
      <c r="AG155" s="70" t="s">
        <v>722</v>
      </c>
      <c r="AH155" s="74"/>
      <c r="AI155" s="16" t="s">
        <v>28</v>
      </c>
      <c r="AJ155" s="70" t="s">
        <v>151</v>
      </c>
      <c r="AK155" s="72"/>
      <c r="AL155" s="28">
        <v>0</v>
      </c>
      <c r="AM155" s="32" t="s">
        <v>620</v>
      </c>
      <c r="AN155" s="26">
        <f t="shared" si="52"/>
        <v>0</v>
      </c>
      <c r="AO155" s="26">
        <f t="shared" si="53"/>
        <v>0</v>
      </c>
      <c r="AP155" s="9">
        <v>0</v>
      </c>
      <c r="AQ155" s="8" t="s">
        <v>620</v>
      </c>
      <c r="AR155" s="10">
        <f t="shared" si="54"/>
        <v>0</v>
      </c>
      <c r="AS155" s="10">
        <f t="shared" si="55"/>
        <v>0</v>
      </c>
      <c r="AT155" s="11">
        <v>0</v>
      </c>
      <c r="AU155" s="11">
        <v>0</v>
      </c>
      <c r="AV155" s="11">
        <v>0</v>
      </c>
      <c r="AW155" s="5" t="str">
        <f t="shared" si="56"/>
        <v/>
      </c>
      <c r="AX155" s="5" t="str">
        <f t="shared" si="57"/>
        <v/>
      </c>
      <c r="AY155" s="25">
        <f t="shared" si="58"/>
        <v>0</v>
      </c>
      <c r="AZ155" s="5"/>
      <c r="BA155" s="12">
        <v>0</v>
      </c>
      <c r="BB155" s="12">
        <f t="shared" si="59"/>
        <v>232.82194200000001</v>
      </c>
      <c r="BC155" s="6" t="str">
        <f t="shared" si="60"/>
        <v>check!</v>
      </c>
      <c r="BD155" s="12">
        <v>0</v>
      </c>
      <c r="BE155" s="12">
        <v>0</v>
      </c>
      <c r="BF155" s="6" t="str">
        <f t="shared" si="61"/>
        <v>no capex</v>
      </c>
      <c r="BG155" s="31"/>
      <c r="BH155" s="13">
        <v>0</v>
      </c>
      <c r="BI155" s="13">
        <v>0</v>
      </c>
      <c r="BJ155" s="13">
        <v>0</v>
      </c>
      <c r="BK155" s="14" t="str">
        <f t="shared" si="62"/>
        <v/>
      </c>
      <c r="BL155" s="15">
        <v>0</v>
      </c>
      <c r="BM155" s="15">
        <v>0</v>
      </c>
      <c r="BN155" s="15">
        <v>0</v>
      </c>
      <c r="BO155" s="17" t="str">
        <f t="shared" si="63"/>
        <v/>
      </c>
      <c r="BP155" s="13">
        <v>0</v>
      </c>
      <c r="BQ155" s="13">
        <v>0</v>
      </c>
      <c r="BR155" s="13">
        <v>0</v>
      </c>
      <c r="BS155" s="14" t="str">
        <f t="shared" si="64"/>
        <v/>
      </c>
      <c r="BT155" s="15">
        <v>0</v>
      </c>
      <c r="BU155" s="15">
        <v>0</v>
      </c>
      <c r="BV155" s="15">
        <v>0</v>
      </c>
      <c r="BW155" s="17" t="str">
        <f t="shared" si="65"/>
        <v/>
      </c>
      <c r="BX155" s="13">
        <v>0</v>
      </c>
      <c r="BY155" s="13">
        <v>0</v>
      </c>
      <c r="BZ155" s="13">
        <v>0</v>
      </c>
      <c r="CA155" s="14" t="str">
        <f t="shared" si="66"/>
        <v/>
      </c>
      <c r="CB155" s="15">
        <v>0</v>
      </c>
      <c r="CC155" s="15">
        <v>0</v>
      </c>
      <c r="CD155" s="15">
        <v>0</v>
      </c>
      <c r="CE155" s="17" t="str">
        <f t="shared" si="67"/>
        <v/>
      </c>
      <c r="CF155" s="13">
        <v>0</v>
      </c>
      <c r="CG155" s="13">
        <v>0</v>
      </c>
      <c r="CH155" s="13">
        <v>0</v>
      </c>
      <c r="CI155" s="14" t="str">
        <f t="shared" si="68"/>
        <v/>
      </c>
      <c r="CJ155" s="15">
        <v>0</v>
      </c>
      <c r="CK155" s="15">
        <v>0</v>
      </c>
      <c r="CL155" s="15">
        <v>0</v>
      </c>
      <c r="CM155" s="18" t="str">
        <f t="shared" si="69"/>
        <v/>
      </c>
      <c r="CN155" s="13">
        <v>0</v>
      </c>
      <c r="CO155" s="13">
        <v>0</v>
      </c>
      <c r="CP155" s="13">
        <v>0</v>
      </c>
      <c r="CQ155" s="18" t="str">
        <f t="shared" si="70"/>
        <v/>
      </c>
      <c r="CR155" s="15">
        <v>0</v>
      </c>
      <c r="CS155" s="15">
        <v>0</v>
      </c>
      <c r="CT155" s="15">
        <v>0</v>
      </c>
      <c r="CU155" s="18" t="str">
        <f t="shared" si="71"/>
        <v/>
      </c>
      <c r="CV155" s="13">
        <v>0</v>
      </c>
      <c r="CW155" s="13">
        <v>0</v>
      </c>
      <c r="CX155" s="13">
        <v>0</v>
      </c>
      <c r="CY155" s="14" t="str">
        <f t="shared" si="72"/>
        <v/>
      </c>
      <c r="CZ155" s="15">
        <v>0</v>
      </c>
      <c r="DA155" s="15">
        <v>0</v>
      </c>
      <c r="DB155" s="15">
        <v>0</v>
      </c>
      <c r="DC155" s="18" t="str">
        <f t="shared" si="73"/>
        <v/>
      </c>
      <c r="DD155" s="13">
        <v>0</v>
      </c>
      <c r="DE155" s="13">
        <v>0</v>
      </c>
      <c r="DF155" s="13">
        <v>0</v>
      </c>
      <c r="DG155" s="14" t="str">
        <f t="shared" si="74"/>
        <v/>
      </c>
      <c r="DH155" s="15">
        <v>0</v>
      </c>
      <c r="DI155" s="15">
        <v>0</v>
      </c>
      <c r="DJ155" s="15">
        <v>0</v>
      </c>
      <c r="DK155" s="18" t="str">
        <f t="shared" si="75"/>
        <v/>
      </c>
      <c r="DL155" s="13">
        <v>0</v>
      </c>
      <c r="DM155" s="13">
        <v>0</v>
      </c>
      <c r="DN155" s="13">
        <v>0</v>
      </c>
      <c r="DO155" s="18" t="str">
        <f t="shared" si="76"/>
        <v/>
      </c>
      <c r="DP155" s="19"/>
      <c r="DQ155" s="7" t="e">
        <f>IF(AND(BB155/BA155&gt;1.05, ((BB155-BA155)/VLOOKUP(E155,#REF!,2,0))&gt;10),"YES","")</f>
        <v>#DIV/0!</v>
      </c>
      <c r="DR155" s="19"/>
      <c r="DS155" s="7" t="str">
        <f t="shared" si="77"/>
        <v/>
      </c>
      <c r="DT155" s="70"/>
      <c r="DU155" s="70"/>
      <c r="DV155" s="70"/>
      <c r="DW155" s="70"/>
      <c r="DX155" s="70"/>
      <c r="DY155" s="71"/>
      <c r="DZ155" s="70"/>
      <c r="EA155" s="70"/>
    </row>
    <row r="156" spans="1:131" x14ac:dyDescent="0.35">
      <c r="A156" s="16">
        <v>2022</v>
      </c>
      <c r="B156" s="16" t="s">
        <v>2</v>
      </c>
      <c r="C156" s="16" t="s">
        <v>7</v>
      </c>
      <c r="D156" s="16"/>
      <c r="E156" s="16" t="s">
        <v>4</v>
      </c>
      <c r="F156" s="16" t="s">
        <v>876</v>
      </c>
      <c r="G156" s="16"/>
      <c r="H156" s="16">
        <v>10311132</v>
      </c>
      <c r="I156" s="70" t="s">
        <v>205</v>
      </c>
      <c r="J156" s="70"/>
      <c r="K156" s="70" t="s">
        <v>196</v>
      </c>
      <c r="L156" s="16" t="s">
        <v>92</v>
      </c>
      <c r="M156" s="16" t="s">
        <v>17</v>
      </c>
      <c r="N156" s="70" t="s">
        <v>18</v>
      </c>
      <c r="O156" s="16" t="s">
        <v>16</v>
      </c>
      <c r="P156" s="16" t="s">
        <v>25</v>
      </c>
      <c r="Q156" s="16"/>
      <c r="R156" s="16" t="s">
        <v>27</v>
      </c>
      <c r="S156" s="16" t="s">
        <v>196</v>
      </c>
      <c r="T156" s="16" t="s">
        <v>95</v>
      </c>
      <c r="U156" s="71">
        <v>43830</v>
      </c>
      <c r="V156" s="70"/>
      <c r="W156" s="73">
        <v>51140.979999999996</v>
      </c>
      <c r="X156" s="73">
        <v>0</v>
      </c>
      <c r="Y156" s="70" t="s">
        <v>147</v>
      </c>
      <c r="Z156" s="16" t="s">
        <v>27</v>
      </c>
      <c r="AA156" s="70" t="s">
        <v>27</v>
      </c>
      <c r="AB156" s="70"/>
      <c r="AC156" s="70"/>
      <c r="AD156" s="72"/>
      <c r="AE156" s="16">
        <v>2019</v>
      </c>
      <c r="AF156" s="16"/>
      <c r="AG156" s="70" t="s">
        <v>721</v>
      </c>
      <c r="AH156" s="74"/>
      <c r="AI156" s="16" t="s">
        <v>28</v>
      </c>
      <c r="AJ156" s="70" t="s">
        <v>182</v>
      </c>
      <c r="AK156" s="72"/>
      <c r="AL156" s="28">
        <v>0</v>
      </c>
      <c r="AM156" s="32" t="s">
        <v>620</v>
      </c>
      <c r="AN156" s="26">
        <f t="shared" si="52"/>
        <v>0</v>
      </c>
      <c r="AO156" s="26">
        <f t="shared" si="53"/>
        <v>0</v>
      </c>
      <c r="AP156" s="9">
        <v>0</v>
      </c>
      <c r="AQ156" s="8" t="s">
        <v>620</v>
      </c>
      <c r="AR156" s="10">
        <f t="shared" si="54"/>
        <v>0</v>
      </c>
      <c r="AS156" s="10">
        <f t="shared" si="55"/>
        <v>0</v>
      </c>
      <c r="AT156" s="11">
        <v>0</v>
      </c>
      <c r="AU156" s="11">
        <v>0</v>
      </c>
      <c r="AV156" s="11">
        <v>0</v>
      </c>
      <c r="AW156" s="5" t="str">
        <f t="shared" si="56"/>
        <v/>
      </c>
      <c r="AX156" s="5" t="str">
        <f t="shared" si="57"/>
        <v/>
      </c>
      <c r="AY156" s="25">
        <f t="shared" si="58"/>
        <v>0</v>
      </c>
      <c r="AZ156" s="5">
        <v>0.5430312641228533</v>
      </c>
      <c r="BA156" s="12">
        <v>0</v>
      </c>
      <c r="BB156" s="12">
        <f t="shared" si="59"/>
        <v>51.140979999999999</v>
      </c>
      <c r="BC156" s="6" t="str">
        <f t="shared" si="60"/>
        <v>check!</v>
      </c>
      <c r="BD156" s="12">
        <v>0</v>
      </c>
      <c r="BE156" s="12">
        <v>0</v>
      </c>
      <c r="BF156" s="6" t="str">
        <f t="shared" si="61"/>
        <v>no capex</v>
      </c>
      <c r="BG156" s="31"/>
      <c r="BH156" s="13">
        <v>0</v>
      </c>
      <c r="BI156" s="13">
        <v>0</v>
      </c>
      <c r="BJ156" s="13">
        <v>0</v>
      </c>
      <c r="BK156" s="14" t="str">
        <f t="shared" si="62"/>
        <v/>
      </c>
      <c r="BL156" s="15">
        <v>0</v>
      </c>
      <c r="BM156" s="15">
        <v>0</v>
      </c>
      <c r="BN156" s="15">
        <v>0</v>
      </c>
      <c r="BO156" s="17" t="str">
        <f t="shared" si="63"/>
        <v/>
      </c>
      <c r="BP156" s="13">
        <v>0</v>
      </c>
      <c r="BQ156" s="13">
        <v>0</v>
      </c>
      <c r="BR156" s="13">
        <v>0</v>
      </c>
      <c r="BS156" s="14" t="str">
        <f t="shared" si="64"/>
        <v/>
      </c>
      <c r="BT156" s="15">
        <v>0</v>
      </c>
      <c r="BU156" s="15">
        <v>0</v>
      </c>
      <c r="BV156" s="15">
        <v>0</v>
      </c>
      <c r="BW156" s="17" t="str">
        <f t="shared" si="65"/>
        <v/>
      </c>
      <c r="BX156" s="13">
        <v>0</v>
      </c>
      <c r="BY156" s="13">
        <v>0</v>
      </c>
      <c r="BZ156" s="13">
        <v>0</v>
      </c>
      <c r="CA156" s="14" t="str">
        <f t="shared" si="66"/>
        <v/>
      </c>
      <c r="CB156" s="15">
        <v>0</v>
      </c>
      <c r="CC156" s="15">
        <v>0</v>
      </c>
      <c r="CD156" s="15">
        <v>0</v>
      </c>
      <c r="CE156" s="17" t="str">
        <f t="shared" si="67"/>
        <v/>
      </c>
      <c r="CF156" s="13">
        <v>0</v>
      </c>
      <c r="CG156" s="13">
        <v>0</v>
      </c>
      <c r="CH156" s="13">
        <v>0</v>
      </c>
      <c r="CI156" s="14" t="str">
        <f t="shared" si="68"/>
        <v/>
      </c>
      <c r="CJ156" s="15">
        <v>0</v>
      </c>
      <c r="CK156" s="15">
        <v>0</v>
      </c>
      <c r="CL156" s="15">
        <v>0</v>
      </c>
      <c r="CM156" s="18" t="str">
        <f t="shared" si="69"/>
        <v/>
      </c>
      <c r="CN156" s="13">
        <v>0</v>
      </c>
      <c r="CO156" s="13">
        <v>0</v>
      </c>
      <c r="CP156" s="13">
        <v>0</v>
      </c>
      <c r="CQ156" s="18" t="str">
        <f t="shared" si="70"/>
        <v/>
      </c>
      <c r="CR156" s="15">
        <v>0</v>
      </c>
      <c r="CS156" s="15">
        <v>0</v>
      </c>
      <c r="CT156" s="15">
        <v>0</v>
      </c>
      <c r="CU156" s="18" t="str">
        <f t="shared" si="71"/>
        <v/>
      </c>
      <c r="CV156" s="13">
        <v>0</v>
      </c>
      <c r="CW156" s="13">
        <v>0</v>
      </c>
      <c r="CX156" s="13">
        <v>0</v>
      </c>
      <c r="CY156" s="14" t="str">
        <f t="shared" si="72"/>
        <v/>
      </c>
      <c r="CZ156" s="15">
        <v>0</v>
      </c>
      <c r="DA156" s="15">
        <v>0</v>
      </c>
      <c r="DB156" s="15">
        <v>0</v>
      </c>
      <c r="DC156" s="18" t="str">
        <f t="shared" si="73"/>
        <v/>
      </c>
      <c r="DD156" s="13">
        <v>0</v>
      </c>
      <c r="DE156" s="13">
        <v>0</v>
      </c>
      <c r="DF156" s="13">
        <v>0</v>
      </c>
      <c r="DG156" s="14" t="str">
        <f t="shared" si="74"/>
        <v/>
      </c>
      <c r="DH156" s="15">
        <v>0</v>
      </c>
      <c r="DI156" s="15">
        <v>0</v>
      </c>
      <c r="DJ156" s="15">
        <v>0</v>
      </c>
      <c r="DK156" s="18" t="str">
        <f t="shared" si="75"/>
        <v/>
      </c>
      <c r="DL156" s="13">
        <v>0</v>
      </c>
      <c r="DM156" s="13">
        <v>0</v>
      </c>
      <c r="DN156" s="13">
        <v>0</v>
      </c>
      <c r="DO156" s="18" t="str">
        <f t="shared" si="76"/>
        <v/>
      </c>
      <c r="DP156" s="19"/>
      <c r="DQ156" s="7"/>
      <c r="DR156" s="19"/>
      <c r="DS156" s="7" t="str">
        <f t="shared" si="77"/>
        <v/>
      </c>
      <c r="DT156" s="70"/>
      <c r="DU156" s="70"/>
      <c r="DV156" s="70"/>
      <c r="DW156" s="70"/>
      <c r="DX156" s="70"/>
      <c r="DY156" s="71"/>
      <c r="DZ156" s="70"/>
      <c r="EA156" s="70"/>
    </row>
    <row r="157" spans="1:131" x14ac:dyDescent="0.35">
      <c r="A157" s="16">
        <v>2022</v>
      </c>
      <c r="B157" s="16" t="s">
        <v>2</v>
      </c>
      <c r="C157" s="16" t="s">
        <v>7</v>
      </c>
      <c r="D157" s="16"/>
      <c r="E157" s="16" t="s">
        <v>4</v>
      </c>
      <c r="F157" s="16" t="s">
        <v>876</v>
      </c>
      <c r="G157" s="16"/>
      <c r="H157" s="16">
        <v>10311133</v>
      </c>
      <c r="I157" s="70" t="s">
        <v>172</v>
      </c>
      <c r="J157" s="70"/>
      <c r="K157" s="70" t="s">
        <v>171</v>
      </c>
      <c r="L157" s="16" t="s">
        <v>92</v>
      </c>
      <c r="M157" s="16" t="s">
        <v>13</v>
      </c>
      <c r="N157" s="70" t="s">
        <v>45</v>
      </c>
      <c r="O157" s="16" t="s">
        <v>16</v>
      </c>
      <c r="P157" s="16" t="s">
        <v>31</v>
      </c>
      <c r="Q157" s="16" t="s">
        <v>41</v>
      </c>
      <c r="R157" s="16" t="s">
        <v>27</v>
      </c>
      <c r="S157" s="16" t="s">
        <v>157</v>
      </c>
      <c r="T157" s="16" t="s">
        <v>95</v>
      </c>
      <c r="U157" s="71">
        <v>44092</v>
      </c>
      <c r="V157" s="70"/>
      <c r="W157" s="73">
        <v>348635.16</v>
      </c>
      <c r="X157" s="73">
        <v>0</v>
      </c>
      <c r="Y157" s="70" t="s">
        <v>147</v>
      </c>
      <c r="Z157" s="16" t="s">
        <v>27</v>
      </c>
      <c r="AA157" s="70" t="s">
        <v>27</v>
      </c>
      <c r="AB157" s="70"/>
      <c r="AC157" s="70"/>
      <c r="AD157" s="72"/>
      <c r="AE157" s="16">
        <v>2020</v>
      </c>
      <c r="AF157" s="16"/>
      <c r="AG157" s="70" t="s">
        <v>720</v>
      </c>
      <c r="AH157" s="74"/>
      <c r="AI157" s="16" t="s">
        <v>28</v>
      </c>
      <c r="AJ157" s="70" t="s">
        <v>158</v>
      </c>
      <c r="AK157" s="72"/>
      <c r="AL157" s="28">
        <v>0</v>
      </c>
      <c r="AM157" s="32" t="s">
        <v>620</v>
      </c>
      <c r="AN157" s="26">
        <f t="shared" si="52"/>
        <v>0</v>
      </c>
      <c r="AO157" s="26">
        <f t="shared" si="53"/>
        <v>0</v>
      </c>
      <c r="AP157" s="9">
        <v>0</v>
      </c>
      <c r="AQ157" s="8" t="s">
        <v>620</v>
      </c>
      <c r="AR157" s="10">
        <f t="shared" si="54"/>
        <v>0</v>
      </c>
      <c r="AS157" s="10">
        <f t="shared" si="55"/>
        <v>0</v>
      </c>
      <c r="AT157" s="11">
        <v>0</v>
      </c>
      <c r="AU157" s="11">
        <v>0</v>
      </c>
      <c r="AV157" s="11">
        <v>0</v>
      </c>
      <c r="AW157" s="5" t="str">
        <f t="shared" si="56"/>
        <v/>
      </c>
      <c r="AX157" s="5" t="str">
        <f t="shared" si="57"/>
        <v/>
      </c>
      <c r="AY157" s="25">
        <f t="shared" si="58"/>
        <v>0</v>
      </c>
      <c r="AZ157" s="5">
        <v>0.68718005883615418</v>
      </c>
      <c r="BA157" s="12">
        <v>0</v>
      </c>
      <c r="BB157" s="12">
        <f t="shared" si="59"/>
        <v>348.63515999999998</v>
      </c>
      <c r="BC157" s="6" t="str">
        <f t="shared" si="60"/>
        <v>check!</v>
      </c>
      <c r="BD157" s="12">
        <v>0</v>
      </c>
      <c r="BE157" s="12">
        <v>0</v>
      </c>
      <c r="BF157" s="6" t="str">
        <f t="shared" si="61"/>
        <v>no capex</v>
      </c>
      <c r="BG157" s="31"/>
      <c r="BH157" s="13">
        <v>0</v>
      </c>
      <c r="BI157" s="13">
        <v>0</v>
      </c>
      <c r="BJ157" s="13">
        <v>0</v>
      </c>
      <c r="BK157" s="14" t="str">
        <f t="shared" si="62"/>
        <v/>
      </c>
      <c r="BL157" s="15">
        <v>0</v>
      </c>
      <c r="BM157" s="15">
        <v>0</v>
      </c>
      <c r="BN157" s="15">
        <v>0</v>
      </c>
      <c r="BO157" s="17" t="str">
        <f t="shared" si="63"/>
        <v/>
      </c>
      <c r="BP157" s="13">
        <v>0</v>
      </c>
      <c r="BQ157" s="13">
        <v>0</v>
      </c>
      <c r="BR157" s="13">
        <v>0</v>
      </c>
      <c r="BS157" s="14" t="str">
        <f t="shared" si="64"/>
        <v/>
      </c>
      <c r="BT157" s="15">
        <v>0</v>
      </c>
      <c r="BU157" s="15">
        <v>0</v>
      </c>
      <c r="BV157" s="15">
        <v>0</v>
      </c>
      <c r="BW157" s="17" t="str">
        <f t="shared" si="65"/>
        <v/>
      </c>
      <c r="BX157" s="13">
        <v>0</v>
      </c>
      <c r="BY157" s="13">
        <v>0</v>
      </c>
      <c r="BZ157" s="13">
        <v>0</v>
      </c>
      <c r="CA157" s="14" t="str">
        <f t="shared" si="66"/>
        <v/>
      </c>
      <c r="CB157" s="15">
        <v>0</v>
      </c>
      <c r="CC157" s="15">
        <v>0</v>
      </c>
      <c r="CD157" s="15">
        <v>0</v>
      </c>
      <c r="CE157" s="17" t="str">
        <f t="shared" si="67"/>
        <v/>
      </c>
      <c r="CF157" s="13">
        <v>0</v>
      </c>
      <c r="CG157" s="13">
        <v>0</v>
      </c>
      <c r="CH157" s="13">
        <v>0</v>
      </c>
      <c r="CI157" s="14" t="str">
        <f t="shared" si="68"/>
        <v/>
      </c>
      <c r="CJ157" s="15">
        <v>0</v>
      </c>
      <c r="CK157" s="15">
        <v>0</v>
      </c>
      <c r="CL157" s="15">
        <v>0</v>
      </c>
      <c r="CM157" s="18" t="str">
        <f t="shared" si="69"/>
        <v/>
      </c>
      <c r="CN157" s="13">
        <v>0</v>
      </c>
      <c r="CO157" s="13">
        <v>0</v>
      </c>
      <c r="CP157" s="13">
        <v>0</v>
      </c>
      <c r="CQ157" s="18" t="str">
        <f t="shared" si="70"/>
        <v/>
      </c>
      <c r="CR157" s="15">
        <v>0</v>
      </c>
      <c r="CS157" s="15">
        <v>0</v>
      </c>
      <c r="CT157" s="15">
        <v>0</v>
      </c>
      <c r="CU157" s="18" t="str">
        <f t="shared" si="71"/>
        <v/>
      </c>
      <c r="CV157" s="13">
        <v>0</v>
      </c>
      <c r="CW157" s="13">
        <v>0</v>
      </c>
      <c r="CX157" s="13">
        <v>0</v>
      </c>
      <c r="CY157" s="14" t="str">
        <f t="shared" si="72"/>
        <v/>
      </c>
      <c r="CZ157" s="15">
        <v>0</v>
      </c>
      <c r="DA157" s="15">
        <v>0</v>
      </c>
      <c r="DB157" s="15">
        <v>0</v>
      </c>
      <c r="DC157" s="18" t="str">
        <f t="shared" si="73"/>
        <v/>
      </c>
      <c r="DD157" s="13">
        <v>0</v>
      </c>
      <c r="DE157" s="13">
        <v>0</v>
      </c>
      <c r="DF157" s="13">
        <v>0</v>
      </c>
      <c r="DG157" s="14" t="str">
        <f t="shared" si="74"/>
        <v/>
      </c>
      <c r="DH157" s="15">
        <v>0</v>
      </c>
      <c r="DI157" s="15">
        <v>0</v>
      </c>
      <c r="DJ157" s="15">
        <v>0</v>
      </c>
      <c r="DK157" s="18" t="str">
        <f t="shared" si="75"/>
        <v/>
      </c>
      <c r="DL157" s="13">
        <v>0</v>
      </c>
      <c r="DM157" s="13">
        <v>0</v>
      </c>
      <c r="DN157" s="13">
        <v>0</v>
      </c>
      <c r="DO157" s="18" t="str">
        <f t="shared" si="76"/>
        <v/>
      </c>
      <c r="DP157" s="19"/>
      <c r="DQ157" s="7"/>
      <c r="DR157" s="19"/>
      <c r="DS157" s="7" t="str">
        <f t="shared" si="77"/>
        <v/>
      </c>
      <c r="DT157" s="70"/>
      <c r="DU157" s="70"/>
      <c r="DV157" s="70"/>
      <c r="DW157" s="70"/>
      <c r="DX157" s="70"/>
      <c r="DY157" s="71"/>
      <c r="DZ157" s="70"/>
      <c r="EA157" s="70"/>
    </row>
    <row r="158" spans="1:131" x14ac:dyDescent="0.35">
      <c r="A158" s="16">
        <v>2022</v>
      </c>
      <c r="B158" s="16" t="s">
        <v>1</v>
      </c>
      <c r="C158" s="16" t="s">
        <v>7</v>
      </c>
      <c r="D158" s="16"/>
      <c r="E158" s="16" t="s">
        <v>4</v>
      </c>
      <c r="F158" s="16" t="s">
        <v>876</v>
      </c>
      <c r="G158" s="16"/>
      <c r="H158" s="16">
        <v>10312066</v>
      </c>
      <c r="I158" s="70" t="s">
        <v>393</v>
      </c>
      <c r="J158" s="70"/>
      <c r="K158" s="70" t="s">
        <v>196</v>
      </c>
      <c r="L158" s="16" t="s">
        <v>92</v>
      </c>
      <c r="M158" s="16" t="s">
        <v>17</v>
      </c>
      <c r="N158" s="70" t="s">
        <v>18</v>
      </c>
      <c r="O158" s="16" t="s">
        <v>16</v>
      </c>
      <c r="P158" s="16" t="s">
        <v>25</v>
      </c>
      <c r="Q158" s="16" t="s">
        <v>101</v>
      </c>
      <c r="R158" s="16" t="s">
        <v>27</v>
      </c>
      <c r="S158" s="16" t="s">
        <v>196</v>
      </c>
      <c r="T158" s="16" t="s">
        <v>95</v>
      </c>
      <c r="U158" s="71">
        <v>44224</v>
      </c>
      <c r="V158" s="70"/>
      <c r="W158" s="73">
        <v>150317.33429999999</v>
      </c>
      <c r="X158" s="73">
        <v>0</v>
      </c>
      <c r="Y158" s="70" t="s">
        <v>147</v>
      </c>
      <c r="Z158" s="16" t="s">
        <v>28</v>
      </c>
      <c r="AA158" s="70"/>
      <c r="AB158" s="70"/>
      <c r="AC158" s="70"/>
      <c r="AD158" s="72"/>
      <c r="AE158" s="16">
        <v>2021</v>
      </c>
      <c r="AF158" s="16"/>
      <c r="AG158" s="70" t="s">
        <v>719</v>
      </c>
      <c r="AH158" s="74"/>
      <c r="AI158" s="16" t="s">
        <v>28</v>
      </c>
      <c r="AJ158" s="70" t="s">
        <v>182</v>
      </c>
      <c r="AK158" s="72"/>
      <c r="AL158" s="28">
        <v>0</v>
      </c>
      <c r="AM158" s="32" t="s">
        <v>620</v>
      </c>
      <c r="AN158" s="26">
        <f t="shared" si="52"/>
        <v>0</v>
      </c>
      <c r="AO158" s="26">
        <f t="shared" si="53"/>
        <v>0</v>
      </c>
      <c r="AP158" s="9">
        <v>0</v>
      </c>
      <c r="AQ158" s="8" t="s">
        <v>620</v>
      </c>
      <c r="AR158" s="10">
        <f t="shared" si="54"/>
        <v>0</v>
      </c>
      <c r="AS158" s="10">
        <f t="shared" si="55"/>
        <v>0</v>
      </c>
      <c r="AT158" s="11">
        <v>0</v>
      </c>
      <c r="AU158" s="11">
        <v>0</v>
      </c>
      <c r="AV158" s="11">
        <v>0</v>
      </c>
      <c r="AW158" s="5" t="str">
        <f t="shared" si="56"/>
        <v/>
      </c>
      <c r="AX158" s="5" t="str">
        <f t="shared" si="57"/>
        <v/>
      </c>
      <c r="AY158" s="25">
        <f t="shared" si="58"/>
        <v>0</v>
      </c>
      <c r="AZ158" s="5"/>
      <c r="BA158" s="12">
        <v>0</v>
      </c>
      <c r="BB158" s="12">
        <f t="shared" si="59"/>
        <v>150.3173343</v>
      </c>
      <c r="BC158" s="6" t="str">
        <f t="shared" si="60"/>
        <v>check!</v>
      </c>
      <c r="BD158" s="12">
        <v>0</v>
      </c>
      <c r="BE158" s="12">
        <v>0</v>
      </c>
      <c r="BF158" s="6" t="str">
        <f t="shared" si="61"/>
        <v>no capex</v>
      </c>
      <c r="BG158" s="31"/>
      <c r="BH158" s="13">
        <v>0</v>
      </c>
      <c r="BI158" s="13">
        <v>0</v>
      </c>
      <c r="BJ158" s="13">
        <v>0</v>
      </c>
      <c r="BK158" s="14" t="str">
        <f t="shared" si="62"/>
        <v/>
      </c>
      <c r="BL158" s="15">
        <v>0</v>
      </c>
      <c r="BM158" s="15">
        <v>0</v>
      </c>
      <c r="BN158" s="15">
        <v>0</v>
      </c>
      <c r="BO158" s="17" t="str">
        <f t="shared" si="63"/>
        <v/>
      </c>
      <c r="BP158" s="13">
        <v>0</v>
      </c>
      <c r="BQ158" s="13">
        <v>0</v>
      </c>
      <c r="BR158" s="13">
        <v>0</v>
      </c>
      <c r="BS158" s="14" t="str">
        <f t="shared" si="64"/>
        <v/>
      </c>
      <c r="BT158" s="15">
        <v>0</v>
      </c>
      <c r="BU158" s="15">
        <v>0</v>
      </c>
      <c r="BV158" s="15">
        <v>0</v>
      </c>
      <c r="BW158" s="17" t="str">
        <f t="shared" si="65"/>
        <v/>
      </c>
      <c r="BX158" s="13">
        <v>0</v>
      </c>
      <c r="BY158" s="13">
        <v>0</v>
      </c>
      <c r="BZ158" s="13">
        <v>0</v>
      </c>
      <c r="CA158" s="14" t="str">
        <f t="shared" si="66"/>
        <v/>
      </c>
      <c r="CB158" s="15">
        <v>0</v>
      </c>
      <c r="CC158" s="15">
        <v>0</v>
      </c>
      <c r="CD158" s="15">
        <v>0</v>
      </c>
      <c r="CE158" s="17" t="str">
        <f t="shared" si="67"/>
        <v/>
      </c>
      <c r="CF158" s="13">
        <v>0</v>
      </c>
      <c r="CG158" s="13">
        <v>0</v>
      </c>
      <c r="CH158" s="13">
        <v>0</v>
      </c>
      <c r="CI158" s="14" t="str">
        <f t="shared" si="68"/>
        <v/>
      </c>
      <c r="CJ158" s="15">
        <v>0</v>
      </c>
      <c r="CK158" s="15">
        <v>0</v>
      </c>
      <c r="CL158" s="15">
        <v>0</v>
      </c>
      <c r="CM158" s="18" t="str">
        <f t="shared" si="69"/>
        <v/>
      </c>
      <c r="CN158" s="13">
        <v>0</v>
      </c>
      <c r="CO158" s="13">
        <v>0</v>
      </c>
      <c r="CP158" s="13">
        <v>0</v>
      </c>
      <c r="CQ158" s="18" t="str">
        <f t="shared" si="70"/>
        <v/>
      </c>
      <c r="CR158" s="15">
        <v>0</v>
      </c>
      <c r="CS158" s="15">
        <v>0</v>
      </c>
      <c r="CT158" s="15">
        <v>0</v>
      </c>
      <c r="CU158" s="18" t="str">
        <f t="shared" si="71"/>
        <v/>
      </c>
      <c r="CV158" s="13">
        <v>0</v>
      </c>
      <c r="CW158" s="13">
        <v>0</v>
      </c>
      <c r="CX158" s="13">
        <v>0</v>
      </c>
      <c r="CY158" s="14" t="str">
        <f t="shared" si="72"/>
        <v/>
      </c>
      <c r="CZ158" s="15">
        <v>0</v>
      </c>
      <c r="DA158" s="15">
        <v>0</v>
      </c>
      <c r="DB158" s="15">
        <v>0</v>
      </c>
      <c r="DC158" s="18" t="str">
        <f t="shared" si="73"/>
        <v/>
      </c>
      <c r="DD158" s="13">
        <v>0</v>
      </c>
      <c r="DE158" s="13">
        <v>0</v>
      </c>
      <c r="DF158" s="13">
        <v>0</v>
      </c>
      <c r="DG158" s="14" t="str">
        <f t="shared" si="74"/>
        <v/>
      </c>
      <c r="DH158" s="15">
        <v>0</v>
      </c>
      <c r="DI158" s="15">
        <v>0</v>
      </c>
      <c r="DJ158" s="15">
        <v>0</v>
      </c>
      <c r="DK158" s="18" t="str">
        <f t="shared" si="75"/>
        <v/>
      </c>
      <c r="DL158" s="13">
        <v>0</v>
      </c>
      <c r="DM158" s="13">
        <v>0</v>
      </c>
      <c r="DN158" s="13">
        <v>0</v>
      </c>
      <c r="DO158" s="18" t="str">
        <f t="shared" si="76"/>
        <v/>
      </c>
      <c r="DP158" s="19"/>
      <c r="DQ158" s="7" t="e">
        <f>IF(AND(BB158/BA158&gt;1.05, ((BB158-BA158)/VLOOKUP(E158,#REF!,2,0))&gt;10),"YES","")</f>
        <v>#DIV/0!</v>
      </c>
      <c r="DR158" s="19"/>
      <c r="DS158" s="7" t="str">
        <f t="shared" si="77"/>
        <v/>
      </c>
      <c r="DT158" s="70"/>
      <c r="DU158" s="70"/>
      <c r="DV158" s="70"/>
      <c r="DW158" s="70"/>
      <c r="DX158" s="70"/>
      <c r="DY158" s="71"/>
      <c r="DZ158" s="70"/>
      <c r="EA158" s="70"/>
    </row>
    <row r="159" spans="1:131" x14ac:dyDescent="0.35">
      <c r="A159" s="16">
        <v>2022</v>
      </c>
      <c r="B159" s="16" t="s">
        <v>1</v>
      </c>
      <c r="C159" s="16" t="s">
        <v>7</v>
      </c>
      <c r="D159" s="16"/>
      <c r="E159" s="16" t="s">
        <v>4</v>
      </c>
      <c r="F159" s="16" t="s">
        <v>876</v>
      </c>
      <c r="G159" s="16"/>
      <c r="H159" s="16">
        <v>10364896</v>
      </c>
      <c r="I159" s="70" t="s">
        <v>355</v>
      </c>
      <c r="J159" s="70"/>
      <c r="K159" s="70" t="s">
        <v>352</v>
      </c>
      <c r="L159" s="16" t="s">
        <v>92</v>
      </c>
      <c r="M159" s="16" t="s">
        <v>13</v>
      </c>
      <c r="N159" s="70" t="s">
        <v>47</v>
      </c>
      <c r="O159" s="16" t="s">
        <v>16</v>
      </c>
      <c r="P159" s="16" t="s">
        <v>31</v>
      </c>
      <c r="Q159" s="16" t="s">
        <v>41</v>
      </c>
      <c r="R159" s="16" t="s">
        <v>27</v>
      </c>
      <c r="S159" s="16" t="s">
        <v>353</v>
      </c>
      <c r="T159" s="16" t="s">
        <v>95</v>
      </c>
      <c r="U159" s="71">
        <v>44530</v>
      </c>
      <c r="V159" s="70"/>
      <c r="W159" s="73">
        <v>7977.3850000000002</v>
      </c>
      <c r="X159" s="73">
        <v>0</v>
      </c>
      <c r="Y159" s="70" t="s">
        <v>147</v>
      </c>
      <c r="Z159" s="16" t="s">
        <v>28</v>
      </c>
      <c r="AA159" s="70"/>
      <c r="AB159" s="70"/>
      <c r="AC159" s="70"/>
      <c r="AD159" s="72"/>
      <c r="AE159" s="16">
        <v>2021</v>
      </c>
      <c r="AF159" s="16"/>
      <c r="AG159" s="70" t="s">
        <v>718</v>
      </c>
      <c r="AH159" s="74"/>
      <c r="AI159" s="16" t="s">
        <v>28</v>
      </c>
      <c r="AJ159" s="70" t="s">
        <v>151</v>
      </c>
      <c r="AK159" s="72"/>
      <c r="AL159" s="28">
        <v>0</v>
      </c>
      <c r="AM159" s="32" t="s">
        <v>620</v>
      </c>
      <c r="AN159" s="26">
        <f t="shared" si="52"/>
        <v>0</v>
      </c>
      <c r="AO159" s="26">
        <f t="shared" si="53"/>
        <v>0</v>
      </c>
      <c r="AP159" s="9">
        <v>0</v>
      </c>
      <c r="AQ159" s="8" t="s">
        <v>620</v>
      </c>
      <c r="AR159" s="10">
        <f t="shared" si="54"/>
        <v>0</v>
      </c>
      <c r="AS159" s="10">
        <f t="shared" si="55"/>
        <v>0</v>
      </c>
      <c r="AT159" s="11">
        <v>0</v>
      </c>
      <c r="AU159" s="11">
        <v>0</v>
      </c>
      <c r="AV159" s="11">
        <v>0</v>
      </c>
      <c r="AW159" s="5" t="str">
        <f t="shared" si="56"/>
        <v/>
      </c>
      <c r="AX159" s="5" t="str">
        <f t="shared" si="57"/>
        <v/>
      </c>
      <c r="AY159" s="25">
        <f t="shared" si="58"/>
        <v>0</v>
      </c>
      <c r="AZ159" s="5"/>
      <c r="BA159" s="12">
        <v>0</v>
      </c>
      <c r="BB159" s="12">
        <f t="shared" si="59"/>
        <v>7.9773849999999999</v>
      </c>
      <c r="BC159" s="6" t="str">
        <f t="shared" si="60"/>
        <v>check!</v>
      </c>
      <c r="BD159" s="12">
        <v>0</v>
      </c>
      <c r="BE159" s="12">
        <v>0</v>
      </c>
      <c r="BF159" s="6" t="str">
        <f t="shared" si="61"/>
        <v>no capex</v>
      </c>
      <c r="BG159" s="31"/>
      <c r="BH159" s="13">
        <v>0</v>
      </c>
      <c r="BI159" s="13">
        <v>0</v>
      </c>
      <c r="BJ159" s="13">
        <v>0</v>
      </c>
      <c r="BK159" s="14" t="str">
        <f t="shared" si="62"/>
        <v/>
      </c>
      <c r="BL159" s="15">
        <v>0</v>
      </c>
      <c r="BM159" s="15">
        <v>0</v>
      </c>
      <c r="BN159" s="15">
        <v>0</v>
      </c>
      <c r="BO159" s="17" t="str">
        <f t="shared" si="63"/>
        <v/>
      </c>
      <c r="BP159" s="13">
        <v>0</v>
      </c>
      <c r="BQ159" s="13">
        <v>0</v>
      </c>
      <c r="BR159" s="13">
        <v>0</v>
      </c>
      <c r="BS159" s="14" t="str">
        <f t="shared" si="64"/>
        <v/>
      </c>
      <c r="BT159" s="15">
        <v>0</v>
      </c>
      <c r="BU159" s="15">
        <v>0</v>
      </c>
      <c r="BV159" s="15">
        <v>0</v>
      </c>
      <c r="BW159" s="17" t="str">
        <f t="shared" si="65"/>
        <v/>
      </c>
      <c r="BX159" s="13">
        <v>0</v>
      </c>
      <c r="BY159" s="13">
        <v>0</v>
      </c>
      <c r="BZ159" s="13">
        <v>0</v>
      </c>
      <c r="CA159" s="14" t="str">
        <f t="shared" si="66"/>
        <v/>
      </c>
      <c r="CB159" s="15">
        <v>0</v>
      </c>
      <c r="CC159" s="15">
        <v>0</v>
      </c>
      <c r="CD159" s="15">
        <v>0</v>
      </c>
      <c r="CE159" s="17" t="str">
        <f t="shared" si="67"/>
        <v/>
      </c>
      <c r="CF159" s="13">
        <v>0</v>
      </c>
      <c r="CG159" s="13">
        <v>0</v>
      </c>
      <c r="CH159" s="13">
        <v>0</v>
      </c>
      <c r="CI159" s="14" t="str">
        <f t="shared" si="68"/>
        <v/>
      </c>
      <c r="CJ159" s="15">
        <v>0</v>
      </c>
      <c r="CK159" s="15">
        <v>0</v>
      </c>
      <c r="CL159" s="15">
        <v>0</v>
      </c>
      <c r="CM159" s="18" t="str">
        <f t="shared" si="69"/>
        <v/>
      </c>
      <c r="CN159" s="13">
        <v>0</v>
      </c>
      <c r="CO159" s="13">
        <v>0</v>
      </c>
      <c r="CP159" s="13">
        <v>0</v>
      </c>
      <c r="CQ159" s="18" t="str">
        <f t="shared" si="70"/>
        <v/>
      </c>
      <c r="CR159" s="15">
        <v>0</v>
      </c>
      <c r="CS159" s="15">
        <v>0</v>
      </c>
      <c r="CT159" s="15">
        <v>0</v>
      </c>
      <c r="CU159" s="18" t="str">
        <f t="shared" si="71"/>
        <v/>
      </c>
      <c r="CV159" s="13">
        <v>0</v>
      </c>
      <c r="CW159" s="13">
        <v>0</v>
      </c>
      <c r="CX159" s="13">
        <v>0</v>
      </c>
      <c r="CY159" s="14" t="str">
        <f t="shared" si="72"/>
        <v/>
      </c>
      <c r="CZ159" s="15">
        <v>0</v>
      </c>
      <c r="DA159" s="15">
        <v>0</v>
      </c>
      <c r="DB159" s="15">
        <v>0</v>
      </c>
      <c r="DC159" s="18" t="str">
        <f t="shared" si="73"/>
        <v/>
      </c>
      <c r="DD159" s="13">
        <v>0</v>
      </c>
      <c r="DE159" s="13">
        <v>0</v>
      </c>
      <c r="DF159" s="13">
        <v>0</v>
      </c>
      <c r="DG159" s="14" t="str">
        <f t="shared" si="74"/>
        <v/>
      </c>
      <c r="DH159" s="15">
        <v>0</v>
      </c>
      <c r="DI159" s="15">
        <v>0</v>
      </c>
      <c r="DJ159" s="15">
        <v>0</v>
      </c>
      <c r="DK159" s="18" t="str">
        <f t="shared" si="75"/>
        <v/>
      </c>
      <c r="DL159" s="13">
        <v>0</v>
      </c>
      <c r="DM159" s="13">
        <v>0</v>
      </c>
      <c r="DN159" s="13">
        <v>0</v>
      </c>
      <c r="DO159" s="18" t="str">
        <f t="shared" si="76"/>
        <v/>
      </c>
      <c r="DP159" s="19"/>
      <c r="DQ159" s="7" t="e">
        <f>IF(AND(BB159/BA159&gt;1.05, ((BB159-BA159)/VLOOKUP(E159,#REF!,2,0))&gt;10),"YES","")</f>
        <v>#DIV/0!</v>
      </c>
      <c r="DR159" s="19"/>
      <c r="DS159" s="7" t="str">
        <f t="shared" si="77"/>
        <v/>
      </c>
      <c r="DT159" s="70"/>
      <c r="DU159" s="70"/>
      <c r="DV159" s="70"/>
      <c r="DW159" s="70"/>
      <c r="DX159" s="70"/>
      <c r="DY159" s="71"/>
      <c r="DZ159" s="70"/>
      <c r="EA159" s="70"/>
    </row>
    <row r="160" spans="1:131" x14ac:dyDescent="0.35">
      <c r="A160" s="16">
        <v>2022</v>
      </c>
      <c r="B160" s="16" t="s">
        <v>2</v>
      </c>
      <c r="C160" s="16" t="s">
        <v>7</v>
      </c>
      <c r="D160" s="16"/>
      <c r="E160" s="16" t="s">
        <v>4</v>
      </c>
      <c r="F160" s="16" t="s">
        <v>876</v>
      </c>
      <c r="G160" s="16"/>
      <c r="H160" s="16">
        <v>10364905</v>
      </c>
      <c r="I160" s="70" t="s">
        <v>203</v>
      </c>
      <c r="J160" s="70"/>
      <c r="K160" s="70" t="s">
        <v>196</v>
      </c>
      <c r="L160" s="16" t="s">
        <v>92</v>
      </c>
      <c r="M160" s="16" t="s">
        <v>17</v>
      </c>
      <c r="N160" s="70" t="s">
        <v>18</v>
      </c>
      <c r="O160" s="16" t="s">
        <v>16</v>
      </c>
      <c r="P160" s="16" t="s">
        <v>25</v>
      </c>
      <c r="Q160" s="16"/>
      <c r="R160" s="16" t="s">
        <v>27</v>
      </c>
      <c r="S160" s="16" t="s">
        <v>196</v>
      </c>
      <c r="T160" s="16" t="s">
        <v>95</v>
      </c>
      <c r="U160" s="71">
        <v>43830</v>
      </c>
      <c r="V160" s="70"/>
      <c r="W160" s="73">
        <v>100202.6</v>
      </c>
      <c r="X160" s="73">
        <v>0</v>
      </c>
      <c r="Y160" s="70" t="s">
        <v>147</v>
      </c>
      <c r="Z160" s="16" t="s">
        <v>27</v>
      </c>
      <c r="AA160" s="70" t="s">
        <v>27</v>
      </c>
      <c r="AB160" s="70"/>
      <c r="AC160" s="70"/>
      <c r="AD160" s="72"/>
      <c r="AE160" s="16">
        <v>2019</v>
      </c>
      <c r="AF160" s="16"/>
      <c r="AG160" s="70" t="s">
        <v>717</v>
      </c>
      <c r="AH160" s="74"/>
      <c r="AI160" s="16" t="s">
        <v>28</v>
      </c>
      <c r="AJ160" s="70" t="s">
        <v>182</v>
      </c>
      <c r="AK160" s="72"/>
      <c r="AL160" s="28">
        <v>0</v>
      </c>
      <c r="AM160" s="32" t="s">
        <v>620</v>
      </c>
      <c r="AN160" s="26">
        <f t="shared" si="52"/>
        <v>0</v>
      </c>
      <c r="AO160" s="26">
        <f t="shared" si="53"/>
        <v>0</v>
      </c>
      <c r="AP160" s="9">
        <v>0</v>
      </c>
      <c r="AQ160" s="8" t="s">
        <v>620</v>
      </c>
      <c r="AR160" s="10">
        <f t="shared" si="54"/>
        <v>0</v>
      </c>
      <c r="AS160" s="10">
        <f t="shared" si="55"/>
        <v>0</v>
      </c>
      <c r="AT160" s="11">
        <v>0</v>
      </c>
      <c r="AU160" s="11">
        <v>0</v>
      </c>
      <c r="AV160" s="11">
        <v>0</v>
      </c>
      <c r="AW160" s="5" t="str">
        <f t="shared" si="56"/>
        <v/>
      </c>
      <c r="AX160" s="5" t="str">
        <f t="shared" si="57"/>
        <v/>
      </c>
      <c r="AY160" s="25">
        <f t="shared" si="58"/>
        <v>0</v>
      </c>
      <c r="AZ160" s="5">
        <v>0.60101945442679283</v>
      </c>
      <c r="BA160" s="12">
        <v>0</v>
      </c>
      <c r="BB160" s="12">
        <f t="shared" si="59"/>
        <v>100.2026</v>
      </c>
      <c r="BC160" s="6" t="str">
        <f t="shared" si="60"/>
        <v>check!</v>
      </c>
      <c r="BD160" s="12">
        <v>0</v>
      </c>
      <c r="BE160" s="12">
        <v>0</v>
      </c>
      <c r="BF160" s="6" t="str">
        <f t="shared" si="61"/>
        <v>no capex</v>
      </c>
      <c r="BG160" s="31"/>
      <c r="BH160" s="13">
        <v>0</v>
      </c>
      <c r="BI160" s="13">
        <v>0</v>
      </c>
      <c r="BJ160" s="13">
        <v>0</v>
      </c>
      <c r="BK160" s="14" t="str">
        <f t="shared" si="62"/>
        <v/>
      </c>
      <c r="BL160" s="15">
        <v>0</v>
      </c>
      <c r="BM160" s="15">
        <v>0</v>
      </c>
      <c r="BN160" s="15">
        <v>0</v>
      </c>
      <c r="BO160" s="17" t="str">
        <f t="shared" si="63"/>
        <v/>
      </c>
      <c r="BP160" s="13">
        <v>0</v>
      </c>
      <c r="BQ160" s="13">
        <v>0</v>
      </c>
      <c r="BR160" s="13">
        <v>0</v>
      </c>
      <c r="BS160" s="14" t="str">
        <f t="shared" si="64"/>
        <v/>
      </c>
      <c r="BT160" s="15">
        <v>0</v>
      </c>
      <c r="BU160" s="15">
        <v>0</v>
      </c>
      <c r="BV160" s="15">
        <v>0</v>
      </c>
      <c r="BW160" s="17" t="str">
        <f t="shared" si="65"/>
        <v/>
      </c>
      <c r="BX160" s="13">
        <v>0</v>
      </c>
      <c r="BY160" s="13">
        <v>0</v>
      </c>
      <c r="BZ160" s="13">
        <v>0</v>
      </c>
      <c r="CA160" s="14" t="str">
        <f t="shared" si="66"/>
        <v/>
      </c>
      <c r="CB160" s="15">
        <v>0</v>
      </c>
      <c r="CC160" s="15">
        <v>0</v>
      </c>
      <c r="CD160" s="15">
        <v>0</v>
      </c>
      <c r="CE160" s="17" t="str">
        <f t="shared" si="67"/>
        <v/>
      </c>
      <c r="CF160" s="13">
        <v>0</v>
      </c>
      <c r="CG160" s="13">
        <v>0</v>
      </c>
      <c r="CH160" s="13">
        <v>0</v>
      </c>
      <c r="CI160" s="14" t="str">
        <f t="shared" si="68"/>
        <v/>
      </c>
      <c r="CJ160" s="15">
        <v>0</v>
      </c>
      <c r="CK160" s="15">
        <v>0</v>
      </c>
      <c r="CL160" s="15">
        <v>0</v>
      </c>
      <c r="CM160" s="18" t="str">
        <f t="shared" si="69"/>
        <v/>
      </c>
      <c r="CN160" s="13">
        <v>0</v>
      </c>
      <c r="CO160" s="13">
        <v>0</v>
      </c>
      <c r="CP160" s="13">
        <v>0</v>
      </c>
      <c r="CQ160" s="18" t="str">
        <f t="shared" si="70"/>
        <v/>
      </c>
      <c r="CR160" s="15">
        <v>0</v>
      </c>
      <c r="CS160" s="15">
        <v>0</v>
      </c>
      <c r="CT160" s="15">
        <v>0</v>
      </c>
      <c r="CU160" s="18" t="str">
        <f t="shared" si="71"/>
        <v/>
      </c>
      <c r="CV160" s="13">
        <v>0</v>
      </c>
      <c r="CW160" s="13">
        <v>0</v>
      </c>
      <c r="CX160" s="13">
        <v>0</v>
      </c>
      <c r="CY160" s="14" t="str">
        <f t="shared" si="72"/>
        <v/>
      </c>
      <c r="CZ160" s="15">
        <v>0</v>
      </c>
      <c r="DA160" s="15">
        <v>0</v>
      </c>
      <c r="DB160" s="15">
        <v>0</v>
      </c>
      <c r="DC160" s="18" t="str">
        <f t="shared" si="73"/>
        <v/>
      </c>
      <c r="DD160" s="13">
        <v>0</v>
      </c>
      <c r="DE160" s="13">
        <v>0</v>
      </c>
      <c r="DF160" s="13">
        <v>0</v>
      </c>
      <c r="DG160" s="14" t="str">
        <f t="shared" si="74"/>
        <v/>
      </c>
      <c r="DH160" s="15">
        <v>0</v>
      </c>
      <c r="DI160" s="15">
        <v>0</v>
      </c>
      <c r="DJ160" s="15">
        <v>0</v>
      </c>
      <c r="DK160" s="18" t="str">
        <f t="shared" si="75"/>
        <v/>
      </c>
      <c r="DL160" s="13">
        <v>0</v>
      </c>
      <c r="DM160" s="13">
        <v>0</v>
      </c>
      <c r="DN160" s="13">
        <v>0</v>
      </c>
      <c r="DO160" s="18" t="str">
        <f t="shared" si="76"/>
        <v/>
      </c>
      <c r="DP160" s="19"/>
      <c r="DQ160" s="7"/>
      <c r="DR160" s="19"/>
      <c r="DS160" s="7" t="str">
        <f t="shared" si="77"/>
        <v/>
      </c>
      <c r="DT160" s="70" t="s">
        <v>28</v>
      </c>
      <c r="DU160" s="70" t="s">
        <v>91</v>
      </c>
      <c r="DV160" s="70" t="s">
        <v>117</v>
      </c>
      <c r="DW160" s="70" t="s">
        <v>28</v>
      </c>
      <c r="DX160" s="70" t="s">
        <v>99</v>
      </c>
      <c r="DY160" s="71">
        <v>45199</v>
      </c>
      <c r="DZ160" s="70"/>
      <c r="EA160" s="70"/>
    </row>
    <row r="161" spans="1:131" x14ac:dyDescent="0.35">
      <c r="A161" s="16">
        <v>2022</v>
      </c>
      <c r="B161" s="16" t="s">
        <v>2</v>
      </c>
      <c r="C161" s="16" t="s">
        <v>7</v>
      </c>
      <c r="D161" s="16"/>
      <c r="E161" s="16" t="s">
        <v>4</v>
      </c>
      <c r="F161" s="16" t="s">
        <v>876</v>
      </c>
      <c r="G161" s="16"/>
      <c r="H161" s="16">
        <v>10364906</v>
      </c>
      <c r="I161" s="70" t="s">
        <v>179</v>
      </c>
      <c r="J161" s="70"/>
      <c r="K161" s="70" t="s">
        <v>174</v>
      </c>
      <c r="L161" s="16" t="s">
        <v>92</v>
      </c>
      <c r="M161" s="16" t="s">
        <v>13</v>
      </c>
      <c r="N161" s="70" t="s">
        <v>15</v>
      </c>
      <c r="O161" s="16" t="s">
        <v>16</v>
      </c>
      <c r="P161" s="16" t="s">
        <v>31</v>
      </c>
      <c r="Q161" s="16" t="s">
        <v>42</v>
      </c>
      <c r="R161" s="16" t="s">
        <v>27</v>
      </c>
      <c r="S161" s="16" t="s">
        <v>174</v>
      </c>
      <c r="T161" s="16" t="s">
        <v>95</v>
      </c>
      <c r="U161" s="71">
        <v>44001</v>
      </c>
      <c r="V161" s="70"/>
      <c r="W161" s="73">
        <v>56673.904755290554</v>
      </c>
      <c r="X161" s="73">
        <v>0</v>
      </c>
      <c r="Y161" s="70" t="s">
        <v>147</v>
      </c>
      <c r="Z161" s="16" t="s">
        <v>27</v>
      </c>
      <c r="AA161" s="70" t="s">
        <v>27</v>
      </c>
      <c r="AB161" s="70"/>
      <c r="AC161" s="70"/>
      <c r="AD161" s="72"/>
      <c r="AE161" s="16">
        <v>2020</v>
      </c>
      <c r="AF161" s="16"/>
      <c r="AG161" s="70" t="s">
        <v>716</v>
      </c>
      <c r="AH161" s="74"/>
      <c r="AI161" s="16" t="s">
        <v>28</v>
      </c>
      <c r="AJ161" s="70" t="s">
        <v>175</v>
      </c>
      <c r="AK161" s="72"/>
      <c r="AL161" s="28">
        <v>0</v>
      </c>
      <c r="AM161" s="32" t="s">
        <v>620</v>
      </c>
      <c r="AN161" s="26">
        <f t="shared" si="52"/>
        <v>0</v>
      </c>
      <c r="AO161" s="26">
        <f t="shared" si="53"/>
        <v>0</v>
      </c>
      <c r="AP161" s="9">
        <v>0</v>
      </c>
      <c r="AQ161" s="8" t="s">
        <v>620</v>
      </c>
      <c r="AR161" s="10">
        <f t="shared" si="54"/>
        <v>0</v>
      </c>
      <c r="AS161" s="10">
        <f t="shared" si="55"/>
        <v>0</v>
      </c>
      <c r="AT161" s="11">
        <v>0</v>
      </c>
      <c r="AU161" s="11">
        <v>0</v>
      </c>
      <c r="AV161" s="11">
        <v>0</v>
      </c>
      <c r="AW161" s="5" t="str">
        <f t="shared" si="56"/>
        <v/>
      </c>
      <c r="AX161" s="5" t="str">
        <f t="shared" si="57"/>
        <v/>
      </c>
      <c r="AY161" s="25">
        <f t="shared" si="58"/>
        <v>0</v>
      </c>
      <c r="AZ161" s="5">
        <v>0.53039228415723483</v>
      </c>
      <c r="BA161" s="12">
        <v>0</v>
      </c>
      <c r="BB161" s="12">
        <f t="shared" si="59"/>
        <v>56.673904755290557</v>
      </c>
      <c r="BC161" s="6" t="str">
        <f t="shared" si="60"/>
        <v>check!</v>
      </c>
      <c r="BD161" s="12">
        <v>0</v>
      </c>
      <c r="BE161" s="12">
        <v>0</v>
      </c>
      <c r="BF161" s="6" t="str">
        <f t="shared" si="61"/>
        <v>no capex</v>
      </c>
      <c r="BG161" s="31"/>
      <c r="BH161" s="35">
        <v>0</v>
      </c>
      <c r="BI161" s="35">
        <v>0</v>
      </c>
      <c r="BJ161" s="13">
        <v>0</v>
      </c>
      <c r="BK161" s="14" t="str">
        <f t="shared" si="62"/>
        <v/>
      </c>
      <c r="BL161" s="15">
        <v>0</v>
      </c>
      <c r="BM161" s="15">
        <v>0</v>
      </c>
      <c r="BN161" s="15">
        <v>0</v>
      </c>
      <c r="BO161" s="17" t="str">
        <f t="shared" si="63"/>
        <v/>
      </c>
      <c r="BP161" s="13">
        <v>0</v>
      </c>
      <c r="BQ161" s="13">
        <v>0</v>
      </c>
      <c r="BR161" s="13">
        <v>0</v>
      </c>
      <c r="BS161" s="14" t="str">
        <f t="shared" si="64"/>
        <v/>
      </c>
      <c r="BT161" s="15">
        <v>0</v>
      </c>
      <c r="BU161" s="15">
        <v>0</v>
      </c>
      <c r="BV161" s="15">
        <v>0</v>
      </c>
      <c r="BW161" s="17" t="str">
        <f t="shared" si="65"/>
        <v/>
      </c>
      <c r="BX161" s="13">
        <v>0</v>
      </c>
      <c r="BY161" s="13">
        <v>0</v>
      </c>
      <c r="BZ161" s="13">
        <v>0</v>
      </c>
      <c r="CA161" s="14" t="str">
        <f t="shared" si="66"/>
        <v/>
      </c>
      <c r="CB161" s="15">
        <v>0</v>
      </c>
      <c r="CC161" s="15">
        <v>0</v>
      </c>
      <c r="CD161" s="15">
        <v>0</v>
      </c>
      <c r="CE161" s="17" t="str">
        <f t="shared" si="67"/>
        <v/>
      </c>
      <c r="CF161" s="13">
        <v>0</v>
      </c>
      <c r="CG161" s="13">
        <v>0</v>
      </c>
      <c r="CH161" s="13">
        <v>0</v>
      </c>
      <c r="CI161" s="14" t="str">
        <f t="shared" si="68"/>
        <v/>
      </c>
      <c r="CJ161" s="15">
        <v>0</v>
      </c>
      <c r="CK161" s="15">
        <v>0</v>
      </c>
      <c r="CL161" s="15">
        <v>0</v>
      </c>
      <c r="CM161" s="18" t="str">
        <f t="shared" si="69"/>
        <v/>
      </c>
      <c r="CN161" s="13">
        <v>0</v>
      </c>
      <c r="CO161" s="13">
        <v>0</v>
      </c>
      <c r="CP161" s="13">
        <v>0</v>
      </c>
      <c r="CQ161" s="18" t="str">
        <f t="shared" si="70"/>
        <v/>
      </c>
      <c r="CR161" s="15">
        <v>0</v>
      </c>
      <c r="CS161" s="15">
        <v>0</v>
      </c>
      <c r="CT161" s="15">
        <v>0</v>
      </c>
      <c r="CU161" s="18" t="str">
        <f t="shared" si="71"/>
        <v/>
      </c>
      <c r="CV161" s="13">
        <v>0</v>
      </c>
      <c r="CW161" s="13">
        <v>0</v>
      </c>
      <c r="CX161" s="13">
        <v>0</v>
      </c>
      <c r="CY161" s="14" t="str">
        <f t="shared" si="72"/>
        <v/>
      </c>
      <c r="CZ161" s="15">
        <v>0</v>
      </c>
      <c r="DA161" s="15">
        <v>0</v>
      </c>
      <c r="DB161" s="15">
        <v>0</v>
      </c>
      <c r="DC161" s="18" t="str">
        <f t="shared" si="73"/>
        <v/>
      </c>
      <c r="DD161" s="13">
        <v>0</v>
      </c>
      <c r="DE161" s="13">
        <v>0</v>
      </c>
      <c r="DF161" s="13">
        <v>0</v>
      </c>
      <c r="DG161" s="14" t="str">
        <f t="shared" si="74"/>
        <v/>
      </c>
      <c r="DH161" s="15">
        <v>0</v>
      </c>
      <c r="DI161" s="15">
        <v>0</v>
      </c>
      <c r="DJ161" s="15">
        <v>0</v>
      </c>
      <c r="DK161" s="18" t="str">
        <f t="shared" si="75"/>
        <v/>
      </c>
      <c r="DL161" s="13">
        <v>0</v>
      </c>
      <c r="DM161" s="13">
        <v>0</v>
      </c>
      <c r="DN161" s="13">
        <v>0</v>
      </c>
      <c r="DO161" s="18" t="str">
        <f t="shared" si="76"/>
        <v/>
      </c>
      <c r="DP161" s="19"/>
      <c r="DQ161" s="7"/>
      <c r="DR161" s="19"/>
      <c r="DS161" s="7" t="str">
        <f t="shared" si="77"/>
        <v/>
      </c>
      <c r="DT161" s="70"/>
      <c r="DU161" s="70"/>
      <c r="DV161" s="70"/>
      <c r="DW161" s="70"/>
      <c r="DX161" s="70"/>
      <c r="DY161" s="71"/>
      <c r="DZ161" s="70"/>
      <c r="EA161" s="70"/>
    </row>
    <row r="162" spans="1:131" x14ac:dyDescent="0.35">
      <c r="A162" s="16">
        <v>2022</v>
      </c>
      <c r="B162" s="16" t="s">
        <v>2</v>
      </c>
      <c r="C162" s="16" t="s">
        <v>7</v>
      </c>
      <c r="D162" s="16"/>
      <c r="E162" s="16" t="s">
        <v>4</v>
      </c>
      <c r="F162" s="16" t="s">
        <v>876</v>
      </c>
      <c r="G162" s="16"/>
      <c r="H162" s="16">
        <v>10366955</v>
      </c>
      <c r="I162" s="70" t="s">
        <v>192</v>
      </c>
      <c r="J162" s="70"/>
      <c r="K162" s="70" t="s">
        <v>181</v>
      </c>
      <c r="L162" s="16" t="s">
        <v>92</v>
      </c>
      <c r="M162" s="16" t="s">
        <v>17</v>
      </c>
      <c r="N162" s="70" t="s">
        <v>38</v>
      </c>
      <c r="O162" s="16" t="s">
        <v>16</v>
      </c>
      <c r="P162" s="16" t="s">
        <v>25</v>
      </c>
      <c r="Q162" s="16"/>
      <c r="R162" s="16" t="s">
        <v>27</v>
      </c>
      <c r="S162" s="16" t="s">
        <v>181</v>
      </c>
      <c r="T162" s="16" t="s">
        <v>95</v>
      </c>
      <c r="U162" s="71">
        <v>43880</v>
      </c>
      <c r="V162" s="70"/>
      <c r="W162" s="73">
        <v>752489.96850339766</v>
      </c>
      <c r="X162" s="73">
        <v>0</v>
      </c>
      <c r="Y162" s="70" t="s">
        <v>147</v>
      </c>
      <c r="Z162" s="16" t="s">
        <v>27</v>
      </c>
      <c r="AA162" s="70" t="s">
        <v>27</v>
      </c>
      <c r="AB162" s="70"/>
      <c r="AC162" s="70"/>
      <c r="AD162" s="72"/>
      <c r="AE162" s="16">
        <v>2020</v>
      </c>
      <c r="AF162" s="16"/>
      <c r="AG162" s="70" t="s">
        <v>715</v>
      </c>
      <c r="AH162" s="74"/>
      <c r="AI162" s="16" t="s">
        <v>28</v>
      </c>
      <c r="AJ162" s="70" t="s">
        <v>182</v>
      </c>
      <c r="AK162" s="72"/>
      <c r="AL162" s="28">
        <v>0</v>
      </c>
      <c r="AM162" s="32" t="s">
        <v>620</v>
      </c>
      <c r="AN162" s="26">
        <f t="shared" si="52"/>
        <v>0</v>
      </c>
      <c r="AO162" s="26">
        <f t="shared" si="53"/>
        <v>0</v>
      </c>
      <c r="AP162" s="9">
        <v>0</v>
      </c>
      <c r="AQ162" s="8" t="s">
        <v>620</v>
      </c>
      <c r="AR162" s="10">
        <f t="shared" si="54"/>
        <v>0</v>
      </c>
      <c r="AS162" s="10">
        <f t="shared" si="55"/>
        <v>0</v>
      </c>
      <c r="AT162" s="11">
        <v>0</v>
      </c>
      <c r="AU162" s="11">
        <v>0</v>
      </c>
      <c r="AV162" s="11">
        <v>0</v>
      </c>
      <c r="AW162" s="5" t="str">
        <f t="shared" si="56"/>
        <v/>
      </c>
      <c r="AX162" s="5" t="str">
        <f t="shared" si="57"/>
        <v/>
      </c>
      <c r="AY162" s="25">
        <f t="shared" si="58"/>
        <v>0</v>
      </c>
      <c r="AZ162" s="5">
        <v>0.36800882542965552</v>
      </c>
      <c r="BA162" s="12">
        <v>0</v>
      </c>
      <c r="BB162" s="12">
        <f t="shared" si="59"/>
        <v>752.48996850339768</v>
      </c>
      <c r="BC162" s="6" t="str">
        <f t="shared" si="60"/>
        <v>check!</v>
      </c>
      <c r="BD162" s="12">
        <v>0</v>
      </c>
      <c r="BE162" s="12">
        <v>0</v>
      </c>
      <c r="BF162" s="6" t="str">
        <f t="shared" si="61"/>
        <v>no capex</v>
      </c>
      <c r="BG162" s="31"/>
      <c r="BH162" s="13">
        <v>0</v>
      </c>
      <c r="BI162" s="13">
        <v>0</v>
      </c>
      <c r="BJ162" s="13">
        <v>0</v>
      </c>
      <c r="BK162" s="14" t="str">
        <f t="shared" si="62"/>
        <v/>
      </c>
      <c r="BL162" s="15">
        <v>0</v>
      </c>
      <c r="BM162" s="15">
        <v>0</v>
      </c>
      <c r="BN162" s="15">
        <v>0</v>
      </c>
      <c r="BO162" s="17" t="str">
        <f t="shared" si="63"/>
        <v/>
      </c>
      <c r="BP162" s="13">
        <v>0</v>
      </c>
      <c r="BQ162" s="13">
        <v>0</v>
      </c>
      <c r="BR162" s="13">
        <v>0</v>
      </c>
      <c r="BS162" s="14" t="str">
        <f t="shared" si="64"/>
        <v/>
      </c>
      <c r="BT162" s="15">
        <v>0</v>
      </c>
      <c r="BU162" s="15">
        <v>0</v>
      </c>
      <c r="BV162" s="15">
        <v>0</v>
      </c>
      <c r="BW162" s="17" t="str">
        <f t="shared" si="65"/>
        <v/>
      </c>
      <c r="BX162" s="13">
        <v>0</v>
      </c>
      <c r="BY162" s="13">
        <v>0</v>
      </c>
      <c r="BZ162" s="13">
        <v>0</v>
      </c>
      <c r="CA162" s="14" t="str">
        <f t="shared" si="66"/>
        <v/>
      </c>
      <c r="CB162" s="15">
        <v>0</v>
      </c>
      <c r="CC162" s="15">
        <v>0</v>
      </c>
      <c r="CD162" s="15">
        <v>0</v>
      </c>
      <c r="CE162" s="17" t="str">
        <f t="shared" si="67"/>
        <v/>
      </c>
      <c r="CF162" s="13">
        <v>0</v>
      </c>
      <c r="CG162" s="13">
        <v>0</v>
      </c>
      <c r="CH162" s="13">
        <v>0</v>
      </c>
      <c r="CI162" s="14" t="str">
        <f t="shared" si="68"/>
        <v/>
      </c>
      <c r="CJ162" s="15">
        <v>0</v>
      </c>
      <c r="CK162" s="15">
        <v>0</v>
      </c>
      <c r="CL162" s="15">
        <v>0</v>
      </c>
      <c r="CM162" s="18" t="str">
        <f t="shared" si="69"/>
        <v/>
      </c>
      <c r="CN162" s="13">
        <v>0</v>
      </c>
      <c r="CO162" s="13">
        <v>0</v>
      </c>
      <c r="CP162" s="13">
        <v>0</v>
      </c>
      <c r="CQ162" s="18" t="str">
        <f t="shared" si="70"/>
        <v/>
      </c>
      <c r="CR162" s="15">
        <v>0</v>
      </c>
      <c r="CS162" s="15">
        <v>0</v>
      </c>
      <c r="CT162" s="15">
        <v>0</v>
      </c>
      <c r="CU162" s="18" t="str">
        <f t="shared" si="71"/>
        <v/>
      </c>
      <c r="CV162" s="13">
        <v>0</v>
      </c>
      <c r="CW162" s="13">
        <v>0</v>
      </c>
      <c r="CX162" s="13">
        <v>0</v>
      </c>
      <c r="CY162" s="14" t="str">
        <f t="shared" si="72"/>
        <v/>
      </c>
      <c r="CZ162" s="15">
        <v>0</v>
      </c>
      <c r="DA162" s="15">
        <v>0</v>
      </c>
      <c r="DB162" s="15">
        <v>0</v>
      </c>
      <c r="DC162" s="18" t="str">
        <f t="shared" si="73"/>
        <v/>
      </c>
      <c r="DD162" s="13">
        <v>0</v>
      </c>
      <c r="DE162" s="13">
        <v>0</v>
      </c>
      <c r="DF162" s="13">
        <v>0</v>
      </c>
      <c r="DG162" s="14" t="str">
        <f t="shared" si="74"/>
        <v/>
      </c>
      <c r="DH162" s="15">
        <v>0</v>
      </c>
      <c r="DI162" s="15">
        <v>0</v>
      </c>
      <c r="DJ162" s="15">
        <v>0</v>
      </c>
      <c r="DK162" s="18" t="str">
        <f t="shared" si="75"/>
        <v/>
      </c>
      <c r="DL162" s="13">
        <v>0</v>
      </c>
      <c r="DM162" s="13">
        <v>0</v>
      </c>
      <c r="DN162" s="13">
        <v>0</v>
      </c>
      <c r="DO162" s="18" t="str">
        <f t="shared" si="76"/>
        <v/>
      </c>
      <c r="DP162" s="19"/>
      <c r="DQ162" s="7"/>
      <c r="DR162" s="19"/>
      <c r="DS162" s="7" t="str">
        <f t="shared" si="77"/>
        <v/>
      </c>
      <c r="DT162" s="70"/>
      <c r="DU162" s="70"/>
      <c r="DV162" s="70"/>
      <c r="DW162" s="70"/>
      <c r="DX162" s="70"/>
      <c r="DY162" s="71"/>
      <c r="DZ162" s="70"/>
      <c r="EA162" s="70"/>
    </row>
    <row r="163" spans="1:131" x14ac:dyDescent="0.35">
      <c r="A163" s="16">
        <v>2022</v>
      </c>
      <c r="B163" s="16" t="s">
        <v>2</v>
      </c>
      <c r="C163" s="16" t="s">
        <v>7</v>
      </c>
      <c r="D163" s="16"/>
      <c r="E163" s="16" t="s">
        <v>4</v>
      </c>
      <c r="F163" s="16" t="s">
        <v>876</v>
      </c>
      <c r="G163" s="16"/>
      <c r="H163" s="16">
        <v>10366957</v>
      </c>
      <c r="I163" s="70" t="s">
        <v>170</v>
      </c>
      <c r="J163" s="70"/>
      <c r="K163" s="70" t="s">
        <v>171</v>
      </c>
      <c r="L163" s="16" t="s">
        <v>92</v>
      </c>
      <c r="M163" s="16" t="s">
        <v>13</v>
      </c>
      <c r="N163" s="70" t="s">
        <v>45</v>
      </c>
      <c r="O163" s="16" t="s">
        <v>16</v>
      </c>
      <c r="P163" s="16" t="s">
        <v>31</v>
      </c>
      <c r="Q163" s="16" t="s">
        <v>41</v>
      </c>
      <c r="R163" s="16" t="s">
        <v>27</v>
      </c>
      <c r="S163" s="16" t="s">
        <v>157</v>
      </c>
      <c r="T163" s="16" t="s">
        <v>95</v>
      </c>
      <c r="U163" s="71">
        <v>44102</v>
      </c>
      <c r="V163" s="70"/>
      <c r="W163" s="73">
        <v>329499.81999999995</v>
      </c>
      <c r="X163" s="73">
        <v>0</v>
      </c>
      <c r="Y163" s="70" t="s">
        <v>147</v>
      </c>
      <c r="Z163" s="16" t="s">
        <v>27</v>
      </c>
      <c r="AA163" s="70" t="s">
        <v>27</v>
      </c>
      <c r="AB163" s="70"/>
      <c r="AC163" s="70"/>
      <c r="AD163" s="72"/>
      <c r="AE163" s="16">
        <v>2020</v>
      </c>
      <c r="AF163" s="16"/>
      <c r="AG163" s="70" t="s">
        <v>714</v>
      </c>
      <c r="AH163" s="74"/>
      <c r="AI163" s="16" t="s">
        <v>28</v>
      </c>
      <c r="AJ163" s="70" t="s">
        <v>158</v>
      </c>
      <c r="AK163" s="72"/>
      <c r="AL163" s="28">
        <v>0</v>
      </c>
      <c r="AM163" s="32" t="s">
        <v>620</v>
      </c>
      <c r="AN163" s="26">
        <f t="shared" si="52"/>
        <v>0</v>
      </c>
      <c r="AO163" s="26">
        <f t="shared" si="53"/>
        <v>0</v>
      </c>
      <c r="AP163" s="9">
        <v>0</v>
      </c>
      <c r="AQ163" s="8" t="s">
        <v>620</v>
      </c>
      <c r="AR163" s="10">
        <f t="shared" si="54"/>
        <v>0</v>
      </c>
      <c r="AS163" s="10">
        <f t="shared" si="55"/>
        <v>0</v>
      </c>
      <c r="AT163" s="11">
        <v>0</v>
      </c>
      <c r="AU163" s="11">
        <v>0</v>
      </c>
      <c r="AV163" s="11">
        <v>0</v>
      </c>
      <c r="AW163" s="5" t="str">
        <f t="shared" si="56"/>
        <v/>
      </c>
      <c r="AX163" s="5" t="str">
        <f t="shared" si="57"/>
        <v/>
      </c>
      <c r="AY163" s="25">
        <f t="shared" si="58"/>
        <v>0</v>
      </c>
      <c r="AZ163" s="5">
        <v>0.5682378097274623</v>
      </c>
      <c r="BA163" s="12">
        <v>0</v>
      </c>
      <c r="BB163" s="12">
        <f t="shared" si="59"/>
        <v>329.49981999999994</v>
      </c>
      <c r="BC163" s="6" t="str">
        <f t="shared" si="60"/>
        <v>check!</v>
      </c>
      <c r="BD163" s="12">
        <v>0</v>
      </c>
      <c r="BE163" s="12">
        <v>0</v>
      </c>
      <c r="BF163" s="6" t="str">
        <f t="shared" si="61"/>
        <v>no capex</v>
      </c>
      <c r="BG163" s="31"/>
      <c r="BH163" s="13">
        <v>0</v>
      </c>
      <c r="BI163" s="13">
        <v>0</v>
      </c>
      <c r="BJ163" s="13">
        <v>0</v>
      </c>
      <c r="BK163" s="14" t="str">
        <f t="shared" si="62"/>
        <v/>
      </c>
      <c r="BL163" s="15">
        <v>0</v>
      </c>
      <c r="BM163" s="15">
        <v>0</v>
      </c>
      <c r="BN163" s="15">
        <v>0</v>
      </c>
      <c r="BO163" s="17" t="str">
        <f t="shared" si="63"/>
        <v/>
      </c>
      <c r="BP163" s="13">
        <v>0</v>
      </c>
      <c r="BQ163" s="13">
        <v>0</v>
      </c>
      <c r="BR163" s="13">
        <v>0</v>
      </c>
      <c r="BS163" s="14" t="str">
        <f t="shared" si="64"/>
        <v/>
      </c>
      <c r="BT163" s="15">
        <v>0</v>
      </c>
      <c r="BU163" s="15">
        <v>0</v>
      </c>
      <c r="BV163" s="15">
        <v>0</v>
      </c>
      <c r="BW163" s="17" t="str">
        <f t="shared" si="65"/>
        <v/>
      </c>
      <c r="BX163" s="13">
        <v>0</v>
      </c>
      <c r="BY163" s="13">
        <v>0</v>
      </c>
      <c r="BZ163" s="13">
        <v>0</v>
      </c>
      <c r="CA163" s="14" t="str">
        <f t="shared" si="66"/>
        <v/>
      </c>
      <c r="CB163" s="15">
        <v>0</v>
      </c>
      <c r="CC163" s="15">
        <v>0</v>
      </c>
      <c r="CD163" s="15">
        <v>0</v>
      </c>
      <c r="CE163" s="17" t="str">
        <f t="shared" si="67"/>
        <v/>
      </c>
      <c r="CF163" s="13">
        <v>0</v>
      </c>
      <c r="CG163" s="13">
        <v>0</v>
      </c>
      <c r="CH163" s="13">
        <v>0</v>
      </c>
      <c r="CI163" s="14" t="str">
        <f t="shared" si="68"/>
        <v/>
      </c>
      <c r="CJ163" s="15">
        <v>0</v>
      </c>
      <c r="CK163" s="15">
        <v>0</v>
      </c>
      <c r="CL163" s="15">
        <v>0</v>
      </c>
      <c r="CM163" s="18" t="str">
        <f t="shared" si="69"/>
        <v/>
      </c>
      <c r="CN163" s="13">
        <v>0</v>
      </c>
      <c r="CO163" s="13">
        <v>0</v>
      </c>
      <c r="CP163" s="13">
        <v>0</v>
      </c>
      <c r="CQ163" s="18" t="str">
        <f t="shared" si="70"/>
        <v/>
      </c>
      <c r="CR163" s="15">
        <v>0</v>
      </c>
      <c r="CS163" s="15">
        <v>0</v>
      </c>
      <c r="CT163" s="15">
        <v>0</v>
      </c>
      <c r="CU163" s="18" t="str">
        <f t="shared" si="71"/>
        <v/>
      </c>
      <c r="CV163" s="13">
        <v>0</v>
      </c>
      <c r="CW163" s="13">
        <v>0</v>
      </c>
      <c r="CX163" s="13">
        <v>0</v>
      </c>
      <c r="CY163" s="14" t="str">
        <f t="shared" si="72"/>
        <v/>
      </c>
      <c r="CZ163" s="15">
        <v>0</v>
      </c>
      <c r="DA163" s="15">
        <v>0</v>
      </c>
      <c r="DB163" s="15">
        <v>0</v>
      </c>
      <c r="DC163" s="18" t="str">
        <f t="shared" si="73"/>
        <v/>
      </c>
      <c r="DD163" s="13">
        <v>0</v>
      </c>
      <c r="DE163" s="13">
        <v>0</v>
      </c>
      <c r="DF163" s="13">
        <v>0</v>
      </c>
      <c r="DG163" s="14" t="str">
        <f t="shared" si="74"/>
        <v/>
      </c>
      <c r="DH163" s="15">
        <v>0</v>
      </c>
      <c r="DI163" s="15">
        <v>0</v>
      </c>
      <c r="DJ163" s="15">
        <v>0</v>
      </c>
      <c r="DK163" s="18" t="str">
        <f t="shared" si="75"/>
        <v/>
      </c>
      <c r="DL163" s="13">
        <v>0</v>
      </c>
      <c r="DM163" s="13">
        <v>0</v>
      </c>
      <c r="DN163" s="13">
        <v>0</v>
      </c>
      <c r="DO163" s="18" t="str">
        <f t="shared" si="76"/>
        <v/>
      </c>
      <c r="DP163" s="19"/>
      <c r="DQ163" s="7"/>
      <c r="DR163" s="19"/>
      <c r="DS163" s="7" t="str">
        <f t="shared" si="77"/>
        <v/>
      </c>
      <c r="DT163" s="70"/>
      <c r="DU163" s="70"/>
      <c r="DV163" s="70"/>
      <c r="DW163" s="70"/>
      <c r="DX163" s="70"/>
      <c r="DY163" s="71"/>
      <c r="DZ163" s="70"/>
      <c r="EA163" s="70"/>
    </row>
    <row r="164" spans="1:131" x14ac:dyDescent="0.35">
      <c r="A164" s="16">
        <v>2022</v>
      </c>
      <c r="B164" s="16" t="s">
        <v>2</v>
      </c>
      <c r="C164" s="16" t="s">
        <v>7</v>
      </c>
      <c r="D164" s="16"/>
      <c r="E164" s="16" t="s">
        <v>4</v>
      </c>
      <c r="F164" s="16" t="s">
        <v>876</v>
      </c>
      <c r="G164" s="16"/>
      <c r="H164" s="16">
        <v>10366963</v>
      </c>
      <c r="I164" s="70" t="s">
        <v>173</v>
      </c>
      <c r="J164" s="70"/>
      <c r="K164" s="70" t="s">
        <v>174</v>
      </c>
      <c r="L164" s="16" t="s">
        <v>92</v>
      </c>
      <c r="M164" s="16" t="s">
        <v>13</v>
      </c>
      <c r="N164" s="70" t="s">
        <v>15</v>
      </c>
      <c r="O164" s="16" t="s">
        <v>16</v>
      </c>
      <c r="P164" s="16" t="s">
        <v>31</v>
      </c>
      <c r="Q164" s="16" t="s">
        <v>42</v>
      </c>
      <c r="R164" s="16" t="s">
        <v>27</v>
      </c>
      <c r="S164" s="16" t="s">
        <v>174</v>
      </c>
      <c r="T164" s="16" t="s">
        <v>95</v>
      </c>
      <c r="U164" s="71">
        <v>43853</v>
      </c>
      <c r="V164" s="70"/>
      <c r="W164" s="73">
        <v>57983.904755290554</v>
      </c>
      <c r="X164" s="73">
        <v>0</v>
      </c>
      <c r="Y164" s="70" t="s">
        <v>147</v>
      </c>
      <c r="Z164" s="16" t="s">
        <v>27</v>
      </c>
      <c r="AA164" s="70" t="s">
        <v>27</v>
      </c>
      <c r="AB164" s="70"/>
      <c r="AC164" s="70"/>
      <c r="AD164" s="72"/>
      <c r="AE164" s="16">
        <v>2020</v>
      </c>
      <c r="AF164" s="16"/>
      <c r="AG164" s="70" t="s">
        <v>713</v>
      </c>
      <c r="AH164" s="74"/>
      <c r="AI164" s="16" t="s">
        <v>28</v>
      </c>
      <c r="AJ164" s="70" t="s">
        <v>175</v>
      </c>
      <c r="AK164" s="72"/>
      <c r="AL164" s="28">
        <v>0</v>
      </c>
      <c r="AM164" s="32" t="s">
        <v>620</v>
      </c>
      <c r="AN164" s="26">
        <f t="shared" si="52"/>
        <v>0</v>
      </c>
      <c r="AO164" s="26">
        <f t="shared" si="53"/>
        <v>0</v>
      </c>
      <c r="AP164" s="9">
        <v>0</v>
      </c>
      <c r="AQ164" s="8" t="s">
        <v>620</v>
      </c>
      <c r="AR164" s="10">
        <f t="shared" si="54"/>
        <v>0</v>
      </c>
      <c r="AS164" s="10">
        <f t="shared" si="55"/>
        <v>0</v>
      </c>
      <c r="AT164" s="11">
        <v>0</v>
      </c>
      <c r="AU164" s="11">
        <v>0</v>
      </c>
      <c r="AV164" s="11">
        <v>0</v>
      </c>
      <c r="AW164" s="5" t="str">
        <f t="shared" si="56"/>
        <v/>
      </c>
      <c r="AX164" s="5" t="str">
        <f t="shared" si="57"/>
        <v/>
      </c>
      <c r="AY164" s="25">
        <f t="shared" si="58"/>
        <v>0</v>
      </c>
      <c r="AZ164" s="5">
        <v>0.70354562829705292</v>
      </c>
      <c r="BA164" s="12">
        <v>0</v>
      </c>
      <c r="BB164" s="12">
        <f t="shared" si="59"/>
        <v>57.983904755290553</v>
      </c>
      <c r="BC164" s="6" t="str">
        <f t="shared" si="60"/>
        <v>check!</v>
      </c>
      <c r="BD164" s="12">
        <v>0</v>
      </c>
      <c r="BE164" s="12">
        <v>0</v>
      </c>
      <c r="BF164" s="6" t="str">
        <f t="shared" si="61"/>
        <v>no capex</v>
      </c>
      <c r="BG164" s="31"/>
      <c r="BH164" s="35">
        <v>0</v>
      </c>
      <c r="BI164" s="35">
        <v>0</v>
      </c>
      <c r="BJ164" s="13">
        <v>0</v>
      </c>
      <c r="BK164" s="14" t="str">
        <f t="shared" si="62"/>
        <v/>
      </c>
      <c r="BL164" s="15">
        <v>0</v>
      </c>
      <c r="BM164" s="15">
        <v>0</v>
      </c>
      <c r="BN164" s="15">
        <v>0</v>
      </c>
      <c r="BO164" s="17" t="str">
        <f t="shared" si="63"/>
        <v/>
      </c>
      <c r="BP164" s="13">
        <v>0</v>
      </c>
      <c r="BQ164" s="13">
        <v>0</v>
      </c>
      <c r="BR164" s="13">
        <v>0</v>
      </c>
      <c r="BS164" s="14" t="str">
        <f t="shared" si="64"/>
        <v/>
      </c>
      <c r="BT164" s="15">
        <v>0</v>
      </c>
      <c r="BU164" s="15">
        <v>0</v>
      </c>
      <c r="BV164" s="15">
        <v>0</v>
      </c>
      <c r="BW164" s="17" t="str">
        <f t="shared" si="65"/>
        <v/>
      </c>
      <c r="BX164" s="13">
        <v>0</v>
      </c>
      <c r="BY164" s="13">
        <v>0</v>
      </c>
      <c r="BZ164" s="13">
        <v>0</v>
      </c>
      <c r="CA164" s="14" t="str">
        <f t="shared" si="66"/>
        <v/>
      </c>
      <c r="CB164" s="15">
        <v>0</v>
      </c>
      <c r="CC164" s="15">
        <v>0</v>
      </c>
      <c r="CD164" s="15">
        <v>0</v>
      </c>
      <c r="CE164" s="17" t="str">
        <f t="shared" si="67"/>
        <v/>
      </c>
      <c r="CF164" s="13">
        <v>0</v>
      </c>
      <c r="CG164" s="13">
        <v>0</v>
      </c>
      <c r="CH164" s="13">
        <v>0</v>
      </c>
      <c r="CI164" s="14" t="str">
        <f t="shared" si="68"/>
        <v/>
      </c>
      <c r="CJ164" s="15">
        <v>0</v>
      </c>
      <c r="CK164" s="15">
        <v>0</v>
      </c>
      <c r="CL164" s="15">
        <v>0</v>
      </c>
      <c r="CM164" s="18" t="str">
        <f t="shared" si="69"/>
        <v/>
      </c>
      <c r="CN164" s="13">
        <v>0</v>
      </c>
      <c r="CO164" s="13">
        <v>0</v>
      </c>
      <c r="CP164" s="13">
        <v>0</v>
      </c>
      <c r="CQ164" s="18" t="str">
        <f t="shared" si="70"/>
        <v/>
      </c>
      <c r="CR164" s="15">
        <v>0</v>
      </c>
      <c r="CS164" s="15">
        <v>0</v>
      </c>
      <c r="CT164" s="15">
        <v>0</v>
      </c>
      <c r="CU164" s="18" t="str">
        <f t="shared" si="71"/>
        <v/>
      </c>
      <c r="CV164" s="13">
        <v>0</v>
      </c>
      <c r="CW164" s="13">
        <v>0</v>
      </c>
      <c r="CX164" s="13">
        <v>0</v>
      </c>
      <c r="CY164" s="14" t="str">
        <f t="shared" si="72"/>
        <v/>
      </c>
      <c r="CZ164" s="15">
        <v>0</v>
      </c>
      <c r="DA164" s="15">
        <v>0</v>
      </c>
      <c r="DB164" s="15">
        <v>0</v>
      </c>
      <c r="DC164" s="18" t="str">
        <f t="shared" si="73"/>
        <v/>
      </c>
      <c r="DD164" s="13">
        <v>0</v>
      </c>
      <c r="DE164" s="13">
        <v>0</v>
      </c>
      <c r="DF164" s="13">
        <v>0</v>
      </c>
      <c r="DG164" s="14" t="str">
        <f t="shared" si="74"/>
        <v/>
      </c>
      <c r="DH164" s="15">
        <v>0</v>
      </c>
      <c r="DI164" s="15">
        <v>0</v>
      </c>
      <c r="DJ164" s="15">
        <v>0</v>
      </c>
      <c r="DK164" s="18" t="str">
        <f t="shared" si="75"/>
        <v/>
      </c>
      <c r="DL164" s="13">
        <v>0</v>
      </c>
      <c r="DM164" s="13">
        <v>0</v>
      </c>
      <c r="DN164" s="13">
        <v>0</v>
      </c>
      <c r="DO164" s="18" t="str">
        <f t="shared" si="76"/>
        <v/>
      </c>
      <c r="DP164" s="19"/>
      <c r="DQ164" s="7"/>
      <c r="DR164" s="19"/>
      <c r="DS164" s="7" t="str">
        <f t="shared" si="77"/>
        <v/>
      </c>
      <c r="DT164" s="70"/>
      <c r="DU164" s="70"/>
      <c r="DV164" s="70"/>
      <c r="DW164" s="70"/>
      <c r="DX164" s="70"/>
      <c r="DY164" s="71"/>
      <c r="DZ164" s="70"/>
      <c r="EA164" s="70"/>
    </row>
    <row r="165" spans="1:131" x14ac:dyDescent="0.35">
      <c r="A165" s="16">
        <v>2022</v>
      </c>
      <c r="B165" s="16" t="s">
        <v>1</v>
      </c>
      <c r="C165" s="16" t="s">
        <v>7</v>
      </c>
      <c r="D165" s="16"/>
      <c r="E165" s="16" t="s">
        <v>4</v>
      </c>
      <c r="F165" s="16" t="s">
        <v>876</v>
      </c>
      <c r="G165" s="16"/>
      <c r="H165" s="16">
        <v>10367582</v>
      </c>
      <c r="I165" s="70" t="s">
        <v>371</v>
      </c>
      <c r="J165" s="70"/>
      <c r="K165" s="70" t="s">
        <v>140</v>
      </c>
      <c r="L165" s="16" t="s">
        <v>92</v>
      </c>
      <c r="M165" s="16" t="s">
        <v>17</v>
      </c>
      <c r="N165" s="70" t="s">
        <v>39</v>
      </c>
      <c r="O165" s="16" t="s">
        <v>16</v>
      </c>
      <c r="P165" s="16" t="s">
        <v>25</v>
      </c>
      <c r="Q165" s="16"/>
      <c r="R165" s="16" t="s">
        <v>28</v>
      </c>
      <c r="S165" s="16" t="s">
        <v>36</v>
      </c>
      <c r="T165" s="16" t="s">
        <v>95</v>
      </c>
      <c r="U165" s="71">
        <v>44530</v>
      </c>
      <c r="V165" s="70"/>
      <c r="W165" s="73">
        <v>20039704.300000001</v>
      </c>
      <c r="X165" s="73">
        <v>0</v>
      </c>
      <c r="Y165" s="70" t="s">
        <v>372</v>
      </c>
      <c r="Z165" s="16" t="s">
        <v>28</v>
      </c>
      <c r="AA165" s="70"/>
      <c r="AB165" s="70"/>
      <c r="AC165" s="70"/>
      <c r="AD165" s="72"/>
      <c r="AE165" s="16">
        <v>2021</v>
      </c>
      <c r="AF165" s="16"/>
      <c r="AG165" s="70" t="s">
        <v>712</v>
      </c>
      <c r="AH165" s="74"/>
      <c r="AI165" s="16" t="s">
        <v>28</v>
      </c>
      <c r="AJ165" s="70" t="s">
        <v>94</v>
      </c>
      <c r="AK165" s="72"/>
      <c r="AL165" s="28">
        <v>0</v>
      </c>
      <c r="AM165" s="32" t="s">
        <v>620</v>
      </c>
      <c r="AN165" s="26">
        <f t="shared" si="52"/>
        <v>0</v>
      </c>
      <c r="AO165" s="26">
        <f t="shared" si="53"/>
        <v>0</v>
      </c>
      <c r="AP165" s="9">
        <v>0.86612213696371776</v>
      </c>
      <c r="AQ165" s="8"/>
      <c r="AR165" s="10">
        <f t="shared" si="54"/>
        <v>5934.3996917152263</v>
      </c>
      <c r="AS165" s="10">
        <f t="shared" si="55"/>
        <v>6851.6892000000007</v>
      </c>
      <c r="AT165" s="11">
        <v>0</v>
      </c>
      <c r="AU165" s="11">
        <v>3631.3356846478487</v>
      </c>
      <c r="AV165" s="11">
        <v>141</v>
      </c>
      <c r="AW165" s="5">
        <f t="shared" si="56"/>
        <v>3.8828687911201351E-2</v>
      </c>
      <c r="AX165" s="5" t="str">
        <f t="shared" si="57"/>
        <v>YES</v>
      </c>
      <c r="AY165" s="25">
        <f t="shared" si="58"/>
        <v>141</v>
      </c>
      <c r="AZ165" s="5"/>
      <c r="BA165" s="12">
        <v>6851.6892000000007</v>
      </c>
      <c r="BB165" s="12">
        <f t="shared" si="59"/>
        <v>20039.704300000001</v>
      </c>
      <c r="BC165" s="6">
        <f t="shared" si="60"/>
        <v>0</v>
      </c>
      <c r="BD165" s="12">
        <v>0</v>
      </c>
      <c r="BE165" s="12">
        <v>0</v>
      </c>
      <c r="BF165" s="6" t="str">
        <f t="shared" si="61"/>
        <v>no capex</v>
      </c>
      <c r="BG165" s="31"/>
      <c r="BH165" s="13">
        <v>0</v>
      </c>
      <c r="BI165" s="13">
        <v>13417.257453569775</v>
      </c>
      <c r="BJ165" s="13">
        <v>1082</v>
      </c>
      <c r="BK165" s="14">
        <f t="shared" si="62"/>
        <v>8.0642411740569589E-2</v>
      </c>
      <c r="BL165" s="15">
        <v>0</v>
      </c>
      <c r="BM165" s="15">
        <v>1387.2563362955343</v>
      </c>
      <c r="BN165" s="15">
        <v>213</v>
      </c>
      <c r="BO165" s="17">
        <f t="shared" si="63"/>
        <v>0.15354047729115833</v>
      </c>
      <c r="BP165" s="13">
        <v>0</v>
      </c>
      <c r="BQ165" s="13">
        <v>239.16312025920828</v>
      </c>
      <c r="BR165" s="13">
        <v>55</v>
      </c>
      <c r="BS165" s="14">
        <f t="shared" si="64"/>
        <v>0.2299685668107618</v>
      </c>
      <c r="BT165" s="15">
        <v>0</v>
      </c>
      <c r="BU165" s="15">
        <v>88.05822459525001</v>
      </c>
      <c r="BV165" s="15">
        <v>94</v>
      </c>
      <c r="BW165" s="17">
        <f t="shared" si="65"/>
        <v>1.0674755303330348</v>
      </c>
      <c r="BX165" s="13">
        <v>0</v>
      </c>
      <c r="BY165" s="13">
        <v>546.85793411615998</v>
      </c>
      <c r="BZ165" s="13">
        <v>263</v>
      </c>
      <c r="CA165" s="14">
        <f t="shared" si="66"/>
        <v>0.48092929368404347</v>
      </c>
      <c r="CB165" s="15">
        <v>0</v>
      </c>
      <c r="CC165" s="15">
        <v>786.02105437536829</v>
      </c>
      <c r="CD165" s="15">
        <v>318</v>
      </c>
      <c r="CE165" s="17">
        <f t="shared" si="67"/>
        <v>0.40456931557985659</v>
      </c>
      <c r="CF165" s="13">
        <v>0</v>
      </c>
      <c r="CG165" s="13">
        <v>1544.8811332500002</v>
      </c>
      <c r="CH165" s="13">
        <v>2424</v>
      </c>
      <c r="CI165" s="14">
        <f t="shared" si="68"/>
        <v>1.5690527561176038</v>
      </c>
      <c r="CJ165" s="15">
        <v>0</v>
      </c>
      <c r="CK165" s="15">
        <v>3118.4628601454096</v>
      </c>
      <c r="CL165" s="15">
        <v>379</v>
      </c>
      <c r="CM165" s="18">
        <f t="shared" si="69"/>
        <v>0.12153423561450648</v>
      </c>
      <c r="CN165" s="13">
        <v>0</v>
      </c>
      <c r="CO165" s="13">
        <v>-381.942921533976</v>
      </c>
      <c r="CP165" s="13">
        <v>-507</v>
      </c>
      <c r="CQ165" s="18">
        <f t="shared" si="70"/>
        <v>0.67257652540394197</v>
      </c>
      <c r="CR165" s="15">
        <v>0</v>
      </c>
      <c r="CS165" s="15">
        <v>29.850764516099087</v>
      </c>
      <c r="CT165" s="15">
        <v>19</v>
      </c>
      <c r="CU165" s="18">
        <f t="shared" si="71"/>
        <v>0.63649961091458607</v>
      </c>
      <c r="CV165" s="13">
        <v>0</v>
      </c>
      <c r="CW165" s="13">
        <v>2975.6830588706421</v>
      </c>
      <c r="CX165" s="13">
        <v>715</v>
      </c>
      <c r="CY165" s="14">
        <f t="shared" si="72"/>
        <v>0.24028096603519436</v>
      </c>
      <c r="CZ165" s="15">
        <v>0</v>
      </c>
      <c r="DA165" s="15">
        <v>-165.16366012971309</v>
      </c>
      <c r="DB165" s="15">
        <v>-48</v>
      </c>
      <c r="DC165" s="18">
        <f t="shared" si="73"/>
        <v>1.7093791699560141</v>
      </c>
      <c r="DD165" s="13">
        <v>0</v>
      </c>
      <c r="DE165" s="13">
        <v>0</v>
      </c>
      <c r="DF165" s="13">
        <v>0</v>
      </c>
      <c r="DG165" s="14" t="str">
        <f t="shared" si="74"/>
        <v/>
      </c>
      <c r="DH165" s="15">
        <v>0</v>
      </c>
      <c r="DI165" s="15">
        <v>273.95835179076005</v>
      </c>
      <c r="DJ165" s="15">
        <v>26</v>
      </c>
      <c r="DK165" s="18">
        <f t="shared" si="75"/>
        <v>9.490493657173811E-2</v>
      </c>
      <c r="DL165" s="13">
        <v>0</v>
      </c>
      <c r="DM165" s="13">
        <v>0</v>
      </c>
      <c r="DN165" s="13">
        <v>52</v>
      </c>
      <c r="DO165" s="18" t="str">
        <f t="shared" si="76"/>
        <v/>
      </c>
      <c r="DP165" s="19"/>
      <c r="DQ165" s="7" t="e">
        <f>IF(AND(BB165/BA165&gt;1.05, ((BB165-BA165)/VLOOKUP(E165,#REF!,2,0))&gt;10),"YES","")</f>
        <v>#REF!</v>
      </c>
      <c r="DR165" s="19"/>
      <c r="DS165" s="7" t="str">
        <f t="shared" si="77"/>
        <v>YES</v>
      </c>
      <c r="DT165" s="70" t="s">
        <v>28</v>
      </c>
      <c r="DU165" s="70" t="s">
        <v>91</v>
      </c>
      <c r="DV165" s="70" t="s">
        <v>373</v>
      </c>
      <c r="DW165" s="70" t="s">
        <v>28</v>
      </c>
      <c r="DX165" s="70" t="s">
        <v>99</v>
      </c>
      <c r="DY165" s="71">
        <v>45169</v>
      </c>
      <c r="DZ165" s="70"/>
      <c r="EA165" s="70"/>
    </row>
    <row r="166" spans="1:131" x14ac:dyDescent="0.35">
      <c r="A166" s="16">
        <v>2022</v>
      </c>
      <c r="B166" s="16" t="s">
        <v>1</v>
      </c>
      <c r="C166" s="16" t="s">
        <v>7</v>
      </c>
      <c r="D166" s="16"/>
      <c r="E166" s="16" t="s">
        <v>4</v>
      </c>
      <c r="F166" s="16" t="s">
        <v>876</v>
      </c>
      <c r="G166" s="16"/>
      <c r="H166" s="16">
        <v>10370679</v>
      </c>
      <c r="I166" s="70" t="s">
        <v>400</v>
      </c>
      <c r="J166" s="70"/>
      <c r="K166" s="70" t="s">
        <v>196</v>
      </c>
      <c r="L166" s="16" t="s">
        <v>92</v>
      </c>
      <c r="M166" s="16" t="s">
        <v>17</v>
      </c>
      <c r="N166" s="70" t="s">
        <v>18</v>
      </c>
      <c r="O166" s="16" t="s">
        <v>16</v>
      </c>
      <c r="P166" s="16" t="s">
        <v>25</v>
      </c>
      <c r="Q166" s="16" t="s">
        <v>101</v>
      </c>
      <c r="R166" s="16" t="s">
        <v>27</v>
      </c>
      <c r="S166" s="16" t="s">
        <v>196</v>
      </c>
      <c r="T166" s="16" t="s">
        <v>95</v>
      </c>
      <c r="U166" s="71">
        <v>44161</v>
      </c>
      <c r="V166" s="70"/>
      <c r="W166" s="73">
        <v>147468.42720000003</v>
      </c>
      <c r="X166" s="73">
        <v>0</v>
      </c>
      <c r="Y166" s="70" t="s">
        <v>147</v>
      </c>
      <c r="Z166" s="16" t="s">
        <v>28</v>
      </c>
      <c r="AA166" s="70"/>
      <c r="AB166" s="70"/>
      <c r="AC166" s="70"/>
      <c r="AD166" s="72"/>
      <c r="AE166" s="16">
        <v>2020</v>
      </c>
      <c r="AF166" s="16"/>
      <c r="AG166" s="70" t="s">
        <v>711</v>
      </c>
      <c r="AH166" s="74"/>
      <c r="AI166" s="16" t="s">
        <v>28</v>
      </c>
      <c r="AJ166" s="70" t="s">
        <v>182</v>
      </c>
      <c r="AK166" s="72"/>
      <c r="AL166" s="28">
        <v>0</v>
      </c>
      <c r="AM166" s="32" t="s">
        <v>620</v>
      </c>
      <c r="AN166" s="26">
        <f t="shared" si="52"/>
        <v>0</v>
      </c>
      <c r="AO166" s="26">
        <f t="shared" si="53"/>
        <v>0</v>
      </c>
      <c r="AP166" s="9">
        <v>0</v>
      </c>
      <c r="AQ166" s="8" t="s">
        <v>620</v>
      </c>
      <c r="AR166" s="10">
        <f t="shared" si="54"/>
        <v>0</v>
      </c>
      <c r="AS166" s="10">
        <f t="shared" si="55"/>
        <v>0</v>
      </c>
      <c r="AT166" s="11">
        <v>0</v>
      </c>
      <c r="AU166" s="11">
        <v>0</v>
      </c>
      <c r="AV166" s="11">
        <v>0</v>
      </c>
      <c r="AW166" s="5" t="str">
        <f t="shared" si="56"/>
        <v/>
      </c>
      <c r="AX166" s="5" t="str">
        <f t="shared" si="57"/>
        <v/>
      </c>
      <c r="AY166" s="25">
        <f t="shared" si="58"/>
        <v>0</v>
      </c>
      <c r="AZ166" s="5"/>
      <c r="BA166" s="12">
        <v>0</v>
      </c>
      <c r="BB166" s="12">
        <f t="shared" si="59"/>
        <v>147.46842720000004</v>
      </c>
      <c r="BC166" s="6" t="str">
        <f t="shared" si="60"/>
        <v>check!</v>
      </c>
      <c r="BD166" s="12">
        <v>0</v>
      </c>
      <c r="BE166" s="12">
        <v>0</v>
      </c>
      <c r="BF166" s="6" t="str">
        <f t="shared" si="61"/>
        <v>no capex</v>
      </c>
      <c r="BG166" s="31"/>
      <c r="BH166" s="13">
        <v>0</v>
      </c>
      <c r="BI166" s="13">
        <v>0</v>
      </c>
      <c r="BJ166" s="13">
        <v>0</v>
      </c>
      <c r="BK166" s="14" t="str">
        <f t="shared" si="62"/>
        <v/>
      </c>
      <c r="BL166" s="15">
        <v>0</v>
      </c>
      <c r="BM166" s="15">
        <v>0</v>
      </c>
      <c r="BN166" s="15">
        <v>0</v>
      </c>
      <c r="BO166" s="17" t="str">
        <f t="shared" si="63"/>
        <v/>
      </c>
      <c r="BP166" s="13">
        <v>0</v>
      </c>
      <c r="BQ166" s="13">
        <v>0</v>
      </c>
      <c r="BR166" s="13">
        <v>0</v>
      </c>
      <c r="BS166" s="14" t="str">
        <f t="shared" si="64"/>
        <v/>
      </c>
      <c r="BT166" s="15">
        <v>0</v>
      </c>
      <c r="BU166" s="15">
        <v>0</v>
      </c>
      <c r="BV166" s="15">
        <v>0</v>
      </c>
      <c r="BW166" s="17" t="str">
        <f t="shared" si="65"/>
        <v/>
      </c>
      <c r="BX166" s="13">
        <v>0</v>
      </c>
      <c r="BY166" s="13">
        <v>0</v>
      </c>
      <c r="BZ166" s="13">
        <v>0</v>
      </c>
      <c r="CA166" s="14" t="str">
        <f t="shared" si="66"/>
        <v/>
      </c>
      <c r="CB166" s="15">
        <v>0</v>
      </c>
      <c r="CC166" s="15">
        <v>0</v>
      </c>
      <c r="CD166" s="15">
        <v>0</v>
      </c>
      <c r="CE166" s="17" t="str">
        <f t="shared" si="67"/>
        <v/>
      </c>
      <c r="CF166" s="13">
        <v>0</v>
      </c>
      <c r="CG166" s="13">
        <v>0</v>
      </c>
      <c r="CH166" s="13">
        <v>0</v>
      </c>
      <c r="CI166" s="14" t="str">
        <f t="shared" si="68"/>
        <v/>
      </c>
      <c r="CJ166" s="15">
        <v>0</v>
      </c>
      <c r="CK166" s="15">
        <v>0</v>
      </c>
      <c r="CL166" s="15">
        <v>0</v>
      </c>
      <c r="CM166" s="18" t="str">
        <f t="shared" si="69"/>
        <v/>
      </c>
      <c r="CN166" s="13">
        <v>0</v>
      </c>
      <c r="CO166" s="13">
        <v>0</v>
      </c>
      <c r="CP166" s="13">
        <v>0</v>
      </c>
      <c r="CQ166" s="18" t="str">
        <f t="shared" si="70"/>
        <v/>
      </c>
      <c r="CR166" s="15">
        <v>0</v>
      </c>
      <c r="CS166" s="15">
        <v>0</v>
      </c>
      <c r="CT166" s="15">
        <v>0</v>
      </c>
      <c r="CU166" s="18" t="str">
        <f t="shared" si="71"/>
        <v/>
      </c>
      <c r="CV166" s="13">
        <v>0</v>
      </c>
      <c r="CW166" s="13">
        <v>0</v>
      </c>
      <c r="CX166" s="13">
        <v>0</v>
      </c>
      <c r="CY166" s="14" t="str">
        <f t="shared" si="72"/>
        <v/>
      </c>
      <c r="CZ166" s="15">
        <v>0</v>
      </c>
      <c r="DA166" s="15">
        <v>0</v>
      </c>
      <c r="DB166" s="15">
        <v>0</v>
      </c>
      <c r="DC166" s="18" t="str">
        <f t="shared" si="73"/>
        <v/>
      </c>
      <c r="DD166" s="13">
        <v>0</v>
      </c>
      <c r="DE166" s="13">
        <v>0</v>
      </c>
      <c r="DF166" s="13">
        <v>0</v>
      </c>
      <c r="DG166" s="14" t="str">
        <f t="shared" si="74"/>
        <v/>
      </c>
      <c r="DH166" s="15">
        <v>0</v>
      </c>
      <c r="DI166" s="15">
        <v>0</v>
      </c>
      <c r="DJ166" s="15">
        <v>0</v>
      </c>
      <c r="DK166" s="18" t="str">
        <f t="shared" si="75"/>
        <v/>
      </c>
      <c r="DL166" s="13">
        <v>0</v>
      </c>
      <c r="DM166" s="13">
        <v>0</v>
      </c>
      <c r="DN166" s="13">
        <v>0</v>
      </c>
      <c r="DO166" s="18" t="str">
        <f t="shared" si="76"/>
        <v/>
      </c>
      <c r="DP166" s="19"/>
      <c r="DQ166" s="7" t="e">
        <f>IF(AND(BB166/BA166&gt;1.05, ((BB166-BA166)/VLOOKUP(E166,#REF!,2,0))&gt;10),"YES","")</f>
        <v>#DIV/0!</v>
      </c>
      <c r="DR166" s="19"/>
      <c r="DS166" s="7" t="str">
        <f t="shared" si="77"/>
        <v/>
      </c>
      <c r="DT166" s="70" t="s">
        <v>28</v>
      </c>
      <c r="DU166" s="70" t="s">
        <v>90</v>
      </c>
      <c r="DV166" s="70" t="s">
        <v>194</v>
      </c>
      <c r="DW166" s="70" t="s">
        <v>28</v>
      </c>
      <c r="DX166" s="70"/>
      <c r="DY166" s="71"/>
      <c r="DZ166" s="70"/>
      <c r="EA166" s="70"/>
    </row>
    <row r="167" spans="1:131" x14ac:dyDescent="0.35">
      <c r="A167" s="16">
        <v>2022</v>
      </c>
      <c r="B167" s="16" t="s">
        <v>1</v>
      </c>
      <c r="C167" s="16" t="s">
        <v>7</v>
      </c>
      <c r="D167" s="16"/>
      <c r="E167" s="16" t="s">
        <v>4</v>
      </c>
      <c r="F167" s="16" t="s">
        <v>876</v>
      </c>
      <c r="G167" s="16"/>
      <c r="H167" s="16">
        <v>11055377</v>
      </c>
      <c r="I167" s="70" t="s">
        <v>343</v>
      </c>
      <c r="J167" s="70"/>
      <c r="K167" s="70" t="s">
        <v>157</v>
      </c>
      <c r="L167" s="16" t="s">
        <v>92</v>
      </c>
      <c r="M167" s="16" t="s">
        <v>13</v>
      </c>
      <c r="N167" s="70" t="s">
        <v>45</v>
      </c>
      <c r="O167" s="16" t="s">
        <v>16</v>
      </c>
      <c r="P167" s="16" t="s">
        <v>31</v>
      </c>
      <c r="Q167" s="16" t="s">
        <v>41</v>
      </c>
      <c r="R167" s="16" t="s">
        <v>27</v>
      </c>
      <c r="S167" s="16" t="s">
        <v>157</v>
      </c>
      <c r="T167" s="16" t="s">
        <v>95</v>
      </c>
      <c r="U167" s="71">
        <v>44310</v>
      </c>
      <c r="V167" s="70"/>
      <c r="W167" s="73">
        <v>131792.06049999999</v>
      </c>
      <c r="X167" s="73">
        <v>0</v>
      </c>
      <c r="Y167" s="70" t="s">
        <v>147</v>
      </c>
      <c r="Z167" s="16" t="s">
        <v>28</v>
      </c>
      <c r="AA167" s="70"/>
      <c r="AB167" s="70"/>
      <c r="AC167" s="70"/>
      <c r="AD167" s="72"/>
      <c r="AE167" s="16">
        <v>2021</v>
      </c>
      <c r="AF167" s="16"/>
      <c r="AG167" s="70" t="s">
        <v>710</v>
      </c>
      <c r="AH167" s="74"/>
      <c r="AI167" s="16" t="s">
        <v>28</v>
      </c>
      <c r="AJ167" s="70" t="s">
        <v>158</v>
      </c>
      <c r="AK167" s="72"/>
      <c r="AL167" s="28">
        <v>0</v>
      </c>
      <c r="AM167" s="32" t="s">
        <v>620</v>
      </c>
      <c r="AN167" s="26">
        <f t="shared" si="52"/>
        <v>0</v>
      </c>
      <c r="AO167" s="26">
        <f t="shared" si="53"/>
        <v>0</v>
      </c>
      <c r="AP167" s="9">
        <v>0</v>
      </c>
      <c r="AQ167" s="8" t="s">
        <v>620</v>
      </c>
      <c r="AR167" s="10">
        <f t="shared" si="54"/>
        <v>0</v>
      </c>
      <c r="AS167" s="10">
        <f t="shared" si="55"/>
        <v>0</v>
      </c>
      <c r="AT167" s="11">
        <v>0</v>
      </c>
      <c r="AU167" s="11">
        <v>0</v>
      </c>
      <c r="AV167" s="11">
        <v>0</v>
      </c>
      <c r="AW167" s="5" t="str">
        <f t="shared" si="56"/>
        <v/>
      </c>
      <c r="AX167" s="5" t="str">
        <f t="shared" si="57"/>
        <v/>
      </c>
      <c r="AY167" s="25">
        <f t="shared" si="58"/>
        <v>0</v>
      </c>
      <c r="AZ167" s="5"/>
      <c r="BA167" s="12">
        <v>0</v>
      </c>
      <c r="BB167" s="12">
        <f t="shared" si="59"/>
        <v>131.79206049999999</v>
      </c>
      <c r="BC167" s="6" t="str">
        <f t="shared" si="60"/>
        <v>check!</v>
      </c>
      <c r="BD167" s="12">
        <v>0</v>
      </c>
      <c r="BE167" s="12">
        <v>0</v>
      </c>
      <c r="BF167" s="6" t="str">
        <f t="shared" si="61"/>
        <v>no capex</v>
      </c>
      <c r="BG167" s="31"/>
      <c r="BH167" s="13">
        <v>0</v>
      </c>
      <c r="BI167" s="13">
        <v>0</v>
      </c>
      <c r="BJ167" s="13">
        <v>0</v>
      </c>
      <c r="BK167" s="14" t="str">
        <f t="shared" si="62"/>
        <v/>
      </c>
      <c r="BL167" s="15">
        <v>0</v>
      </c>
      <c r="BM167" s="15">
        <v>0</v>
      </c>
      <c r="BN167" s="15">
        <v>0</v>
      </c>
      <c r="BO167" s="17" t="str">
        <f t="shared" si="63"/>
        <v/>
      </c>
      <c r="BP167" s="13">
        <v>0</v>
      </c>
      <c r="BQ167" s="13">
        <v>0</v>
      </c>
      <c r="BR167" s="13">
        <v>0</v>
      </c>
      <c r="BS167" s="14" t="str">
        <f t="shared" si="64"/>
        <v/>
      </c>
      <c r="BT167" s="15">
        <v>0</v>
      </c>
      <c r="BU167" s="15">
        <v>0</v>
      </c>
      <c r="BV167" s="15">
        <v>0</v>
      </c>
      <c r="BW167" s="17" t="str">
        <f t="shared" si="65"/>
        <v/>
      </c>
      <c r="BX167" s="13">
        <v>0</v>
      </c>
      <c r="BY167" s="13">
        <v>0</v>
      </c>
      <c r="BZ167" s="13">
        <v>0</v>
      </c>
      <c r="CA167" s="14" t="str">
        <f t="shared" si="66"/>
        <v/>
      </c>
      <c r="CB167" s="15">
        <v>0</v>
      </c>
      <c r="CC167" s="15">
        <v>0</v>
      </c>
      <c r="CD167" s="15">
        <v>0</v>
      </c>
      <c r="CE167" s="17" t="str">
        <f t="shared" si="67"/>
        <v/>
      </c>
      <c r="CF167" s="13">
        <v>0</v>
      </c>
      <c r="CG167" s="13">
        <v>0</v>
      </c>
      <c r="CH167" s="13">
        <v>0</v>
      </c>
      <c r="CI167" s="14" t="str">
        <f t="shared" si="68"/>
        <v/>
      </c>
      <c r="CJ167" s="15">
        <v>0</v>
      </c>
      <c r="CK167" s="15">
        <v>0</v>
      </c>
      <c r="CL167" s="15">
        <v>0</v>
      </c>
      <c r="CM167" s="18" t="str">
        <f t="shared" si="69"/>
        <v/>
      </c>
      <c r="CN167" s="13">
        <v>0</v>
      </c>
      <c r="CO167" s="13">
        <v>0</v>
      </c>
      <c r="CP167" s="13">
        <v>0</v>
      </c>
      <c r="CQ167" s="18" t="str">
        <f t="shared" si="70"/>
        <v/>
      </c>
      <c r="CR167" s="15">
        <v>0</v>
      </c>
      <c r="CS167" s="15">
        <v>0</v>
      </c>
      <c r="CT167" s="15">
        <v>0</v>
      </c>
      <c r="CU167" s="18" t="str">
        <f t="shared" si="71"/>
        <v/>
      </c>
      <c r="CV167" s="13">
        <v>0</v>
      </c>
      <c r="CW167" s="13">
        <v>0</v>
      </c>
      <c r="CX167" s="13">
        <v>0</v>
      </c>
      <c r="CY167" s="14" t="str">
        <f t="shared" si="72"/>
        <v/>
      </c>
      <c r="CZ167" s="15">
        <v>0</v>
      </c>
      <c r="DA167" s="15">
        <v>0</v>
      </c>
      <c r="DB167" s="15">
        <v>0</v>
      </c>
      <c r="DC167" s="18" t="str">
        <f t="shared" si="73"/>
        <v/>
      </c>
      <c r="DD167" s="13">
        <v>0</v>
      </c>
      <c r="DE167" s="13">
        <v>0</v>
      </c>
      <c r="DF167" s="13">
        <v>0</v>
      </c>
      <c r="DG167" s="14" t="str">
        <f t="shared" si="74"/>
        <v/>
      </c>
      <c r="DH167" s="15">
        <v>0</v>
      </c>
      <c r="DI167" s="15">
        <v>0</v>
      </c>
      <c r="DJ167" s="15">
        <v>0</v>
      </c>
      <c r="DK167" s="18" t="str">
        <f t="shared" si="75"/>
        <v/>
      </c>
      <c r="DL167" s="13">
        <v>0</v>
      </c>
      <c r="DM167" s="13">
        <v>0</v>
      </c>
      <c r="DN167" s="13">
        <v>0</v>
      </c>
      <c r="DO167" s="18" t="str">
        <f t="shared" si="76"/>
        <v/>
      </c>
      <c r="DP167" s="19"/>
      <c r="DQ167" s="7" t="e">
        <f>IF(AND(BB167/BA167&gt;1.05, ((BB167-BA167)/VLOOKUP(E167,#REF!,2,0))&gt;10),"YES","")</f>
        <v>#DIV/0!</v>
      </c>
      <c r="DR167" s="19"/>
      <c r="DS167" s="7" t="str">
        <f t="shared" si="77"/>
        <v/>
      </c>
      <c r="DT167" s="70"/>
      <c r="DU167" s="70"/>
      <c r="DV167" s="70"/>
      <c r="DW167" s="70"/>
      <c r="DX167" s="70"/>
      <c r="DY167" s="71"/>
      <c r="DZ167" s="70"/>
      <c r="EA167" s="70"/>
    </row>
    <row r="168" spans="1:131" x14ac:dyDescent="0.35">
      <c r="A168" s="16">
        <v>2022</v>
      </c>
      <c r="B168" s="16" t="s">
        <v>2</v>
      </c>
      <c r="C168" s="16" t="s">
        <v>7</v>
      </c>
      <c r="D168" s="16"/>
      <c r="E168" s="16" t="s">
        <v>4</v>
      </c>
      <c r="F168" s="16" t="s">
        <v>876</v>
      </c>
      <c r="G168" s="16"/>
      <c r="H168" s="16">
        <v>11063392</v>
      </c>
      <c r="I168" s="70" t="s">
        <v>188</v>
      </c>
      <c r="J168" s="70"/>
      <c r="K168" s="70" t="s">
        <v>181</v>
      </c>
      <c r="L168" s="16" t="s">
        <v>92</v>
      </c>
      <c r="M168" s="16" t="s">
        <v>17</v>
      </c>
      <c r="N168" s="70" t="s">
        <v>38</v>
      </c>
      <c r="O168" s="16" t="s">
        <v>16</v>
      </c>
      <c r="P168" s="16" t="s">
        <v>25</v>
      </c>
      <c r="Q168" s="16"/>
      <c r="R168" s="16" t="s">
        <v>27</v>
      </c>
      <c r="S168" s="16" t="s">
        <v>181</v>
      </c>
      <c r="T168" s="16" t="s">
        <v>95</v>
      </c>
      <c r="U168" s="71">
        <v>44008</v>
      </c>
      <c r="V168" s="70"/>
      <c r="W168" s="73">
        <v>483355.18850339775</v>
      </c>
      <c r="X168" s="73">
        <v>0</v>
      </c>
      <c r="Y168" s="70" t="s">
        <v>147</v>
      </c>
      <c r="Z168" s="16" t="s">
        <v>27</v>
      </c>
      <c r="AA168" s="70" t="s">
        <v>27</v>
      </c>
      <c r="AB168" s="70"/>
      <c r="AC168" s="70"/>
      <c r="AD168" s="72"/>
      <c r="AE168" s="16">
        <v>2020</v>
      </c>
      <c r="AF168" s="16"/>
      <c r="AG168" s="70" t="s">
        <v>709</v>
      </c>
      <c r="AH168" s="74"/>
      <c r="AI168" s="16" t="s">
        <v>28</v>
      </c>
      <c r="AJ168" s="70" t="s">
        <v>182</v>
      </c>
      <c r="AK168" s="72"/>
      <c r="AL168" s="28">
        <v>0</v>
      </c>
      <c r="AM168" s="32" t="s">
        <v>620</v>
      </c>
      <c r="AN168" s="26">
        <f t="shared" si="52"/>
        <v>0</v>
      </c>
      <c r="AO168" s="26">
        <f t="shared" si="53"/>
        <v>0</v>
      </c>
      <c r="AP168" s="9">
        <v>0</v>
      </c>
      <c r="AQ168" s="8" t="s">
        <v>620</v>
      </c>
      <c r="AR168" s="10">
        <f t="shared" si="54"/>
        <v>0</v>
      </c>
      <c r="AS168" s="10">
        <f t="shared" si="55"/>
        <v>0</v>
      </c>
      <c r="AT168" s="11">
        <v>0</v>
      </c>
      <c r="AU168" s="11">
        <v>0</v>
      </c>
      <c r="AV168" s="11">
        <v>0</v>
      </c>
      <c r="AW168" s="5" t="str">
        <f t="shared" si="56"/>
        <v/>
      </c>
      <c r="AX168" s="5" t="str">
        <f t="shared" si="57"/>
        <v/>
      </c>
      <c r="AY168" s="25">
        <f t="shared" si="58"/>
        <v>0</v>
      </c>
      <c r="AZ168" s="5">
        <v>0.60227774586779004</v>
      </c>
      <c r="BA168" s="12">
        <v>0</v>
      </c>
      <c r="BB168" s="12">
        <f t="shared" si="59"/>
        <v>483.35518850339776</v>
      </c>
      <c r="BC168" s="6" t="str">
        <f t="shared" si="60"/>
        <v>check!</v>
      </c>
      <c r="BD168" s="12">
        <v>0</v>
      </c>
      <c r="BE168" s="12">
        <v>0</v>
      </c>
      <c r="BF168" s="6" t="str">
        <f t="shared" si="61"/>
        <v>no capex</v>
      </c>
      <c r="BG168" s="31"/>
      <c r="BH168" s="13">
        <v>0</v>
      </c>
      <c r="BI168" s="13">
        <v>0</v>
      </c>
      <c r="BJ168" s="13">
        <v>0</v>
      </c>
      <c r="BK168" s="14" t="str">
        <f t="shared" si="62"/>
        <v/>
      </c>
      <c r="BL168" s="15">
        <v>0</v>
      </c>
      <c r="BM168" s="15">
        <v>0</v>
      </c>
      <c r="BN168" s="15">
        <v>0</v>
      </c>
      <c r="BO168" s="17" t="str">
        <f t="shared" si="63"/>
        <v/>
      </c>
      <c r="BP168" s="13">
        <v>0</v>
      </c>
      <c r="BQ168" s="13">
        <v>0</v>
      </c>
      <c r="BR168" s="13">
        <v>0</v>
      </c>
      <c r="BS168" s="14" t="str">
        <f t="shared" si="64"/>
        <v/>
      </c>
      <c r="BT168" s="15">
        <v>0</v>
      </c>
      <c r="BU168" s="15">
        <v>0</v>
      </c>
      <c r="BV168" s="15">
        <v>0</v>
      </c>
      <c r="BW168" s="17" t="str">
        <f t="shared" si="65"/>
        <v/>
      </c>
      <c r="BX168" s="13">
        <v>0</v>
      </c>
      <c r="BY168" s="13">
        <v>0</v>
      </c>
      <c r="BZ168" s="13">
        <v>0</v>
      </c>
      <c r="CA168" s="14" t="str">
        <f t="shared" si="66"/>
        <v/>
      </c>
      <c r="CB168" s="15">
        <v>0</v>
      </c>
      <c r="CC168" s="15">
        <v>0</v>
      </c>
      <c r="CD168" s="15">
        <v>0</v>
      </c>
      <c r="CE168" s="17" t="str">
        <f t="shared" si="67"/>
        <v/>
      </c>
      <c r="CF168" s="13">
        <v>0</v>
      </c>
      <c r="CG168" s="13">
        <v>0</v>
      </c>
      <c r="CH168" s="13">
        <v>0</v>
      </c>
      <c r="CI168" s="14" t="str">
        <f t="shared" si="68"/>
        <v/>
      </c>
      <c r="CJ168" s="15">
        <v>0</v>
      </c>
      <c r="CK168" s="15">
        <v>0</v>
      </c>
      <c r="CL168" s="15">
        <v>0</v>
      </c>
      <c r="CM168" s="18" t="str">
        <f t="shared" si="69"/>
        <v/>
      </c>
      <c r="CN168" s="13">
        <v>0</v>
      </c>
      <c r="CO168" s="13">
        <v>0</v>
      </c>
      <c r="CP168" s="13">
        <v>0</v>
      </c>
      <c r="CQ168" s="18" t="str">
        <f t="shared" si="70"/>
        <v/>
      </c>
      <c r="CR168" s="15">
        <v>0</v>
      </c>
      <c r="CS168" s="15">
        <v>0</v>
      </c>
      <c r="CT168" s="15">
        <v>0</v>
      </c>
      <c r="CU168" s="18" t="str">
        <f t="shared" si="71"/>
        <v/>
      </c>
      <c r="CV168" s="13">
        <v>0</v>
      </c>
      <c r="CW168" s="13">
        <v>0</v>
      </c>
      <c r="CX168" s="13">
        <v>0</v>
      </c>
      <c r="CY168" s="14" t="str">
        <f t="shared" si="72"/>
        <v/>
      </c>
      <c r="CZ168" s="15">
        <v>0</v>
      </c>
      <c r="DA168" s="15">
        <v>0</v>
      </c>
      <c r="DB168" s="15">
        <v>0</v>
      </c>
      <c r="DC168" s="18" t="str">
        <f t="shared" si="73"/>
        <v/>
      </c>
      <c r="DD168" s="13">
        <v>0</v>
      </c>
      <c r="DE168" s="13">
        <v>0</v>
      </c>
      <c r="DF168" s="13">
        <v>0</v>
      </c>
      <c r="DG168" s="14" t="str">
        <f t="shared" si="74"/>
        <v/>
      </c>
      <c r="DH168" s="15">
        <v>0</v>
      </c>
      <c r="DI168" s="15">
        <v>0</v>
      </c>
      <c r="DJ168" s="15">
        <v>0</v>
      </c>
      <c r="DK168" s="18" t="str">
        <f t="shared" si="75"/>
        <v/>
      </c>
      <c r="DL168" s="13">
        <v>0</v>
      </c>
      <c r="DM168" s="13">
        <v>0</v>
      </c>
      <c r="DN168" s="13">
        <v>0</v>
      </c>
      <c r="DO168" s="18" t="str">
        <f t="shared" si="76"/>
        <v/>
      </c>
      <c r="DP168" s="19"/>
      <c r="DQ168" s="7"/>
      <c r="DR168" s="19"/>
      <c r="DS168" s="7" t="str">
        <f t="shared" si="77"/>
        <v/>
      </c>
      <c r="DT168" s="70"/>
      <c r="DU168" s="70"/>
      <c r="DV168" s="70"/>
      <c r="DW168" s="70"/>
      <c r="DX168" s="70"/>
      <c r="DY168" s="71"/>
      <c r="DZ168" s="70"/>
      <c r="EA168" s="70"/>
    </row>
    <row r="169" spans="1:131" x14ac:dyDescent="0.35">
      <c r="A169" s="16">
        <v>2022</v>
      </c>
      <c r="B169" s="16" t="s">
        <v>2</v>
      </c>
      <c r="C169" s="16" t="s">
        <v>7</v>
      </c>
      <c r="D169" s="16"/>
      <c r="E169" s="16" t="s">
        <v>4</v>
      </c>
      <c r="F169" s="16" t="s">
        <v>876</v>
      </c>
      <c r="G169" s="16"/>
      <c r="H169" s="16">
        <v>11064918</v>
      </c>
      <c r="I169" s="70" t="s">
        <v>193</v>
      </c>
      <c r="J169" s="70"/>
      <c r="K169" s="70" t="s">
        <v>181</v>
      </c>
      <c r="L169" s="16" t="s">
        <v>92</v>
      </c>
      <c r="M169" s="16" t="s">
        <v>17</v>
      </c>
      <c r="N169" s="70" t="s">
        <v>38</v>
      </c>
      <c r="O169" s="16" t="s">
        <v>16</v>
      </c>
      <c r="P169" s="16" t="s">
        <v>25</v>
      </c>
      <c r="Q169" s="16"/>
      <c r="R169" s="16" t="s">
        <v>27</v>
      </c>
      <c r="S169" s="16" t="s">
        <v>181</v>
      </c>
      <c r="T169" s="16" t="s">
        <v>95</v>
      </c>
      <c r="U169" s="71">
        <v>43850</v>
      </c>
      <c r="V169" s="70"/>
      <c r="W169" s="73">
        <v>557488.73850339779</v>
      </c>
      <c r="X169" s="73">
        <v>0</v>
      </c>
      <c r="Y169" s="70" t="s">
        <v>147</v>
      </c>
      <c r="Z169" s="16" t="s">
        <v>27</v>
      </c>
      <c r="AA169" s="70" t="s">
        <v>27</v>
      </c>
      <c r="AB169" s="70"/>
      <c r="AC169" s="70"/>
      <c r="AD169" s="72"/>
      <c r="AE169" s="16">
        <v>2020</v>
      </c>
      <c r="AF169" s="16"/>
      <c r="AG169" s="70" t="s">
        <v>708</v>
      </c>
      <c r="AH169" s="74"/>
      <c r="AI169" s="16" t="s">
        <v>28</v>
      </c>
      <c r="AJ169" s="70" t="s">
        <v>182</v>
      </c>
      <c r="AK169" s="72"/>
      <c r="AL169" s="28">
        <v>0</v>
      </c>
      <c r="AM169" s="32" t="s">
        <v>620</v>
      </c>
      <c r="AN169" s="26">
        <f t="shared" si="52"/>
        <v>0</v>
      </c>
      <c r="AO169" s="26">
        <f t="shared" si="53"/>
        <v>0</v>
      </c>
      <c r="AP169" s="9">
        <v>0</v>
      </c>
      <c r="AQ169" s="8" t="s">
        <v>620</v>
      </c>
      <c r="AR169" s="10">
        <f t="shared" si="54"/>
        <v>0</v>
      </c>
      <c r="AS169" s="10">
        <f t="shared" si="55"/>
        <v>0</v>
      </c>
      <c r="AT169" s="11">
        <v>0</v>
      </c>
      <c r="AU169" s="11">
        <v>0</v>
      </c>
      <c r="AV169" s="11">
        <v>0</v>
      </c>
      <c r="AW169" s="5" t="str">
        <f t="shared" si="56"/>
        <v/>
      </c>
      <c r="AX169" s="5" t="str">
        <f t="shared" si="57"/>
        <v/>
      </c>
      <c r="AY169" s="25">
        <f t="shared" si="58"/>
        <v>0</v>
      </c>
      <c r="AZ169" s="5">
        <v>0.51726929805180033</v>
      </c>
      <c r="BA169" s="12">
        <v>0</v>
      </c>
      <c r="BB169" s="12">
        <f t="shared" si="59"/>
        <v>557.48873850339783</v>
      </c>
      <c r="BC169" s="6" t="str">
        <f t="shared" si="60"/>
        <v>check!</v>
      </c>
      <c r="BD169" s="12">
        <v>0</v>
      </c>
      <c r="BE169" s="12">
        <v>0</v>
      </c>
      <c r="BF169" s="6" t="str">
        <f t="shared" si="61"/>
        <v>no capex</v>
      </c>
      <c r="BG169" s="31"/>
      <c r="BH169" s="13">
        <v>0</v>
      </c>
      <c r="BI169" s="13">
        <v>0</v>
      </c>
      <c r="BJ169" s="13">
        <v>0</v>
      </c>
      <c r="BK169" s="14" t="str">
        <f t="shared" si="62"/>
        <v/>
      </c>
      <c r="BL169" s="15">
        <v>0</v>
      </c>
      <c r="BM169" s="15">
        <v>0</v>
      </c>
      <c r="BN169" s="15">
        <v>0</v>
      </c>
      <c r="BO169" s="17" t="str">
        <f t="shared" si="63"/>
        <v/>
      </c>
      <c r="BP169" s="13">
        <v>0</v>
      </c>
      <c r="BQ169" s="13">
        <v>0</v>
      </c>
      <c r="BR169" s="13">
        <v>0</v>
      </c>
      <c r="BS169" s="14" t="str">
        <f t="shared" si="64"/>
        <v/>
      </c>
      <c r="BT169" s="15">
        <v>0</v>
      </c>
      <c r="BU169" s="15">
        <v>0</v>
      </c>
      <c r="BV169" s="15">
        <v>0</v>
      </c>
      <c r="BW169" s="17" t="str">
        <f t="shared" si="65"/>
        <v/>
      </c>
      <c r="BX169" s="13">
        <v>0</v>
      </c>
      <c r="BY169" s="13">
        <v>0</v>
      </c>
      <c r="BZ169" s="13">
        <v>0</v>
      </c>
      <c r="CA169" s="14" t="str">
        <f t="shared" si="66"/>
        <v/>
      </c>
      <c r="CB169" s="15">
        <v>0</v>
      </c>
      <c r="CC169" s="15">
        <v>0</v>
      </c>
      <c r="CD169" s="15">
        <v>0</v>
      </c>
      <c r="CE169" s="17" t="str">
        <f t="shared" si="67"/>
        <v/>
      </c>
      <c r="CF169" s="13">
        <v>0</v>
      </c>
      <c r="CG169" s="13">
        <v>0</v>
      </c>
      <c r="CH169" s="13">
        <v>0</v>
      </c>
      <c r="CI169" s="14" t="str">
        <f t="shared" si="68"/>
        <v/>
      </c>
      <c r="CJ169" s="15">
        <v>0</v>
      </c>
      <c r="CK169" s="15">
        <v>0</v>
      </c>
      <c r="CL169" s="15">
        <v>0</v>
      </c>
      <c r="CM169" s="18" t="str">
        <f t="shared" si="69"/>
        <v/>
      </c>
      <c r="CN169" s="13">
        <v>0</v>
      </c>
      <c r="CO169" s="13">
        <v>0</v>
      </c>
      <c r="CP169" s="13">
        <v>0</v>
      </c>
      <c r="CQ169" s="18" t="str">
        <f t="shared" si="70"/>
        <v/>
      </c>
      <c r="CR169" s="15">
        <v>0</v>
      </c>
      <c r="CS169" s="15">
        <v>0</v>
      </c>
      <c r="CT169" s="15">
        <v>0</v>
      </c>
      <c r="CU169" s="18" t="str">
        <f t="shared" si="71"/>
        <v/>
      </c>
      <c r="CV169" s="13">
        <v>0</v>
      </c>
      <c r="CW169" s="13">
        <v>0</v>
      </c>
      <c r="CX169" s="13">
        <v>0</v>
      </c>
      <c r="CY169" s="14" t="str">
        <f t="shared" si="72"/>
        <v/>
      </c>
      <c r="CZ169" s="15">
        <v>0</v>
      </c>
      <c r="DA169" s="15">
        <v>0</v>
      </c>
      <c r="DB169" s="15">
        <v>0</v>
      </c>
      <c r="DC169" s="18" t="str">
        <f t="shared" si="73"/>
        <v/>
      </c>
      <c r="DD169" s="13">
        <v>0</v>
      </c>
      <c r="DE169" s="13">
        <v>0</v>
      </c>
      <c r="DF169" s="13">
        <v>0</v>
      </c>
      <c r="DG169" s="14" t="str">
        <f t="shared" si="74"/>
        <v/>
      </c>
      <c r="DH169" s="15">
        <v>0</v>
      </c>
      <c r="DI169" s="15">
        <v>0</v>
      </c>
      <c r="DJ169" s="15">
        <v>0</v>
      </c>
      <c r="DK169" s="18" t="str">
        <f t="shared" si="75"/>
        <v/>
      </c>
      <c r="DL169" s="13">
        <v>0</v>
      </c>
      <c r="DM169" s="13">
        <v>0</v>
      </c>
      <c r="DN169" s="13">
        <v>0</v>
      </c>
      <c r="DO169" s="18" t="str">
        <f t="shared" si="76"/>
        <v/>
      </c>
      <c r="DP169" s="19"/>
      <c r="DQ169" s="7"/>
      <c r="DR169" s="19"/>
      <c r="DS169" s="7" t="str">
        <f t="shared" si="77"/>
        <v/>
      </c>
      <c r="DT169" s="70" t="s">
        <v>28</v>
      </c>
      <c r="DU169" s="70" t="s">
        <v>90</v>
      </c>
      <c r="DV169" s="70" t="s">
        <v>194</v>
      </c>
      <c r="DW169" s="70" t="s">
        <v>28</v>
      </c>
      <c r="DX169" s="70"/>
      <c r="DY169" s="71"/>
      <c r="DZ169" s="70"/>
      <c r="EA169" s="70"/>
    </row>
    <row r="170" spans="1:131" x14ac:dyDescent="0.35">
      <c r="A170" s="16">
        <v>2022</v>
      </c>
      <c r="B170" s="16" t="s">
        <v>2</v>
      </c>
      <c r="C170" s="16" t="s">
        <v>7</v>
      </c>
      <c r="D170" s="16"/>
      <c r="E170" s="16" t="s">
        <v>4</v>
      </c>
      <c r="F170" s="16" t="s">
        <v>876</v>
      </c>
      <c r="G170" s="16"/>
      <c r="H170" s="16">
        <v>11316349</v>
      </c>
      <c r="I170" s="70" t="s">
        <v>145</v>
      </c>
      <c r="J170" s="70"/>
      <c r="K170" s="70" t="s">
        <v>146</v>
      </c>
      <c r="L170" s="16" t="s">
        <v>92</v>
      </c>
      <c r="M170" s="16" t="s">
        <v>13</v>
      </c>
      <c r="N170" s="70" t="s">
        <v>14</v>
      </c>
      <c r="O170" s="16" t="s">
        <v>16</v>
      </c>
      <c r="P170" s="16" t="s">
        <v>31</v>
      </c>
      <c r="Q170" s="16" t="s">
        <v>43</v>
      </c>
      <c r="R170" s="16" t="s">
        <v>28</v>
      </c>
      <c r="S170" s="16" t="s">
        <v>36</v>
      </c>
      <c r="T170" s="16" t="s">
        <v>95</v>
      </c>
      <c r="U170" s="71">
        <v>43974</v>
      </c>
      <c r="V170" s="70"/>
      <c r="W170" s="73">
        <v>2661830.0227000001</v>
      </c>
      <c r="X170" s="73">
        <v>0</v>
      </c>
      <c r="Y170" s="70" t="s">
        <v>147</v>
      </c>
      <c r="Z170" s="16" t="s">
        <v>27</v>
      </c>
      <c r="AA170" s="70" t="s">
        <v>27</v>
      </c>
      <c r="AB170" s="70"/>
      <c r="AC170" s="70"/>
      <c r="AD170" s="72"/>
      <c r="AE170" s="16">
        <v>2020</v>
      </c>
      <c r="AF170" s="16"/>
      <c r="AG170" s="70" t="s">
        <v>707</v>
      </c>
      <c r="AH170" s="74"/>
      <c r="AI170" s="16" t="s">
        <v>28</v>
      </c>
      <c r="AJ170" s="70" t="s">
        <v>148</v>
      </c>
      <c r="AK170" s="72"/>
      <c r="AL170" s="28">
        <v>0</v>
      </c>
      <c r="AM170" s="32" t="s">
        <v>620</v>
      </c>
      <c r="AN170" s="26">
        <f t="shared" si="52"/>
        <v>0</v>
      </c>
      <c r="AO170" s="26">
        <f t="shared" si="53"/>
        <v>0</v>
      </c>
      <c r="AP170" s="9">
        <v>0</v>
      </c>
      <c r="AQ170" s="8" t="s">
        <v>620</v>
      </c>
      <c r="AR170" s="10">
        <f t="shared" si="54"/>
        <v>0</v>
      </c>
      <c r="AS170" s="10">
        <f t="shared" si="55"/>
        <v>0</v>
      </c>
      <c r="AT170" s="11">
        <v>0</v>
      </c>
      <c r="AU170" s="11">
        <v>0</v>
      </c>
      <c r="AV170" s="11">
        <v>0</v>
      </c>
      <c r="AW170" s="5" t="str">
        <f t="shared" si="56"/>
        <v/>
      </c>
      <c r="AX170" s="5" t="str">
        <f t="shared" si="57"/>
        <v/>
      </c>
      <c r="AY170" s="25">
        <f t="shared" si="58"/>
        <v>0</v>
      </c>
      <c r="AZ170" s="5">
        <v>0.90297724676805136</v>
      </c>
      <c r="BA170" s="12">
        <v>0</v>
      </c>
      <c r="BB170" s="12">
        <f t="shared" si="59"/>
        <v>2661.8300227</v>
      </c>
      <c r="BC170" s="6" t="str">
        <f t="shared" si="60"/>
        <v>check!</v>
      </c>
      <c r="BD170" s="12">
        <v>0</v>
      </c>
      <c r="BE170" s="12">
        <v>0</v>
      </c>
      <c r="BF170" s="6" t="str">
        <f t="shared" si="61"/>
        <v>no capex</v>
      </c>
      <c r="BG170" s="31"/>
      <c r="BH170" s="13">
        <v>0</v>
      </c>
      <c r="BI170" s="13">
        <v>0</v>
      </c>
      <c r="BJ170" s="13">
        <v>0</v>
      </c>
      <c r="BK170" s="14" t="str">
        <f t="shared" si="62"/>
        <v/>
      </c>
      <c r="BL170" s="15">
        <v>0</v>
      </c>
      <c r="BM170" s="15">
        <v>0</v>
      </c>
      <c r="BN170" s="15">
        <v>0</v>
      </c>
      <c r="BO170" s="17" t="str">
        <f t="shared" si="63"/>
        <v/>
      </c>
      <c r="BP170" s="13">
        <v>0</v>
      </c>
      <c r="BQ170" s="13">
        <v>0</v>
      </c>
      <c r="BR170" s="13">
        <v>0</v>
      </c>
      <c r="BS170" s="14" t="str">
        <f t="shared" si="64"/>
        <v/>
      </c>
      <c r="BT170" s="15">
        <v>0</v>
      </c>
      <c r="BU170" s="15">
        <v>0</v>
      </c>
      <c r="BV170" s="15">
        <v>0</v>
      </c>
      <c r="BW170" s="17" t="str">
        <f t="shared" si="65"/>
        <v/>
      </c>
      <c r="BX170" s="13">
        <v>0</v>
      </c>
      <c r="BY170" s="13">
        <v>0</v>
      </c>
      <c r="BZ170" s="13">
        <v>0</v>
      </c>
      <c r="CA170" s="14" t="str">
        <f t="shared" si="66"/>
        <v/>
      </c>
      <c r="CB170" s="15">
        <v>0</v>
      </c>
      <c r="CC170" s="15">
        <v>0</v>
      </c>
      <c r="CD170" s="15">
        <v>0</v>
      </c>
      <c r="CE170" s="17" t="str">
        <f t="shared" si="67"/>
        <v/>
      </c>
      <c r="CF170" s="13">
        <v>0</v>
      </c>
      <c r="CG170" s="13">
        <v>0</v>
      </c>
      <c r="CH170" s="13">
        <v>0</v>
      </c>
      <c r="CI170" s="14" t="str">
        <f t="shared" si="68"/>
        <v/>
      </c>
      <c r="CJ170" s="15">
        <v>0</v>
      </c>
      <c r="CK170" s="15">
        <v>0</v>
      </c>
      <c r="CL170" s="15">
        <v>0</v>
      </c>
      <c r="CM170" s="18" t="str">
        <f t="shared" si="69"/>
        <v/>
      </c>
      <c r="CN170" s="13">
        <v>0</v>
      </c>
      <c r="CO170" s="13">
        <v>0</v>
      </c>
      <c r="CP170" s="13">
        <v>0</v>
      </c>
      <c r="CQ170" s="18" t="str">
        <f t="shared" si="70"/>
        <v/>
      </c>
      <c r="CR170" s="15">
        <v>0</v>
      </c>
      <c r="CS170" s="15">
        <v>0</v>
      </c>
      <c r="CT170" s="15">
        <v>0</v>
      </c>
      <c r="CU170" s="18" t="str">
        <f t="shared" si="71"/>
        <v/>
      </c>
      <c r="CV170" s="13">
        <v>0</v>
      </c>
      <c r="CW170" s="13">
        <v>0</v>
      </c>
      <c r="CX170" s="13">
        <v>0</v>
      </c>
      <c r="CY170" s="14" t="str">
        <f t="shared" si="72"/>
        <v/>
      </c>
      <c r="CZ170" s="15">
        <v>0</v>
      </c>
      <c r="DA170" s="15">
        <v>0</v>
      </c>
      <c r="DB170" s="15">
        <v>0</v>
      </c>
      <c r="DC170" s="18" t="str">
        <f t="shared" si="73"/>
        <v/>
      </c>
      <c r="DD170" s="13">
        <v>0</v>
      </c>
      <c r="DE170" s="13">
        <v>0</v>
      </c>
      <c r="DF170" s="13">
        <v>0</v>
      </c>
      <c r="DG170" s="14" t="str">
        <f t="shared" si="74"/>
        <v/>
      </c>
      <c r="DH170" s="15">
        <v>0</v>
      </c>
      <c r="DI170" s="15">
        <v>0</v>
      </c>
      <c r="DJ170" s="15">
        <v>0</v>
      </c>
      <c r="DK170" s="18" t="str">
        <f t="shared" si="75"/>
        <v/>
      </c>
      <c r="DL170" s="13">
        <v>0</v>
      </c>
      <c r="DM170" s="13">
        <v>0</v>
      </c>
      <c r="DN170" s="13">
        <v>0</v>
      </c>
      <c r="DO170" s="18" t="str">
        <f t="shared" si="76"/>
        <v/>
      </c>
      <c r="DP170" s="19"/>
      <c r="DQ170" s="7"/>
      <c r="DR170" s="19"/>
      <c r="DS170" s="7" t="str">
        <f t="shared" si="77"/>
        <v/>
      </c>
      <c r="DT170" s="70"/>
      <c r="DU170" s="70"/>
      <c r="DV170" s="70"/>
      <c r="DW170" s="70"/>
      <c r="DX170" s="70"/>
      <c r="DY170" s="71"/>
      <c r="DZ170" s="70"/>
      <c r="EA170" s="70"/>
    </row>
    <row r="171" spans="1:131" x14ac:dyDescent="0.35">
      <c r="A171" s="16">
        <v>2022</v>
      </c>
      <c r="B171" s="16" t="s">
        <v>1</v>
      </c>
      <c r="C171" s="16" t="s">
        <v>7</v>
      </c>
      <c r="D171" s="16"/>
      <c r="E171" s="16" t="s">
        <v>4</v>
      </c>
      <c r="F171" s="16" t="s">
        <v>876</v>
      </c>
      <c r="G171" s="16"/>
      <c r="H171" s="16">
        <v>11377208</v>
      </c>
      <c r="I171" s="70" t="s">
        <v>381</v>
      </c>
      <c r="J171" s="70"/>
      <c r="K171" s="70" t="s">
        <v>382</v>
      </c>
      <c r="L171" s="16" t="s">
        <v>92</v>
      </c>
      <c r="M171" s="16" t="s">
        <v>17</v>
      </c>
      <c r="N171" s="70" t="s">
        <v>40</v>
      </c>
      <c r="O171" s="16" t="s">
        <v>16</v>
      </c>
      <c r="P171" s="16" t="s">
        <v>25</v>
      </c>
      <c r="Q171" s="16"/>
      <c r="R171" s="16" t="s">
        <v>28</v>
      </c>
      <c r="S171" s="16" t="s">
        <v>36</v>
      </c>
      <c r="T171" s="16" t="s">
        <v>95</v>
      </c>
      <c r="U171" s="71">
        <v>44538</v>
      </c>
      <c r="V171" s="70"/>
      <c r="W171" s="73">
        <v>465655.58980000002</v>
      </c>
      <c r="X171" s="73">
        <v>0</v>
      </c>
      <c r="Y171" s="70" t="s">
        <v>383</v>
      </c>
      <c r="Z171" s="16" t="s">
        <v>28</v>
      </c>
      <c r="AA171" s="70"/>
      <c r="AB171" s="70"/>
      <c r="AC171" s="70" t="s">
        <v>93</v>
      </c>
      <c r="AD171" s="72"/>
      <c r="AE171" s="16">
        <v>2021</v>
      </c>
      <c r="AF171" s="16"/>
      <c r="AG171" s="70" t="s">
        <v>706</v>
      </c>
      <c r="AH171" s="74"/>
      <c r="AI171" s="16" t="s">
        <v>27</v>
      </c>
      <c r="AJ171" s="70" t="s">
        <v>94</v>
      </c>
      <c r="AK171" s="72"/>
      <c r="AL171" s="28" t="s">
        <v>36</v>
      </c>
      <c r="AM171" s="32" t="s">
        <v>620</v>
      </c>
      <c r="AN171" s="26">
        <f t="shared" si="52"/>
        <v>0</v>
      </c>
      <c r="AO171" s="26">
        <f t="shared" si="53"/>
        <v>0</v>
      </c>
      <c r="AP171" s="9">
        <v>1.1167726421586894</v>
      </c>
      <c r="AQ171" s="8"/>
      <c r="AR171" s="10">
        <f t="shared" si="54"/>
        <v>0</v>
      </c>
      <c r="AS171" s="10">
        <f t="shared" si="55"/>
        <v>0</v>
      </c>
      <c r="AT171" s="11">
        <v>2470.5220879637127</v>
      </c>
      <c r="AU171" s="11">
        <v>2573.0972748547165</v>
      </c>
      <c r="AV171" s="11">
        <v>983</v>
      </c>
      <c r="AW171" s="5">
        <f t="shared" si="56"/>
        <v>0.38202986323379579</v>
      </c>
      <c r="AX171" s="5" t="str">
        <f t="shared" si="57"/>
        <v>YES</v>
      </c>
      <c r="AY171" s="25">
        <f t="shared" si="58"/>
        <v>-1487.5220879637127</v>
      </c>
      <c r="AZ171" s="5"/>
      <c r="BA171" s="12">
        <v>0</v>
      </c>
      <c r="BB171" s="12">
        <f t="shared" si="59"/>
        <v>465.65558980000003</v>
      </c>
      <c r="BC171" s="6" t="str">
        <f t="shared" si="60"/>
        <v>check!</v>
      </c>
      <c r="BD171" s="12">
        <v>0</v>
      </c>
      <c r="BE171" s="12">
        <v>0</v>
      </c>
      <c r="BF171" s="6" t="str">
        <f t="shared" si="61"/>
        <v>no capex</v>
      </c>
      <c r="BG171" s="31"/>
      <c r="BH171" s="13">
        <v>12802.282200000001</v>
      </c>
      <c r="BI171" s="13">
        <v>13363.249507600001</v>
      </c>
      <c r="BJ171" s="13">
        <v>105</v>
      </c>
      <c r="BK171" s="14">
        <f t="shared" si="62"/>
        <v>7.8573703155272213E-3</v>
      </c>
      <c r="BL171" s="15">
        <v>565.00919999999996</v>
      </c>
      <c r="BM171" s="15">
        <v>576.30938400000002</v>
      </c>
      <c r="BN171" s="15">
        <v>521</v>
      </c>
      <c r="BO171" s="17">
        <f t="shared" si="63"/>
        <v>0.90402831268143979</v>
      </c>
      <c r="BP171" s="13">
        <v>200.13526977787117</v>
      </c>
      <c r="BQ171" s="13">
        <v>206.95515564879764</v>
      </c>
      <c r="BR171" s="13">
        <v>37</v>
      </c>
      <c r="BS171" s="14">
        <f t="shared" si="64"/>
        <v>0.17878269272396818</v>
      </c>
      <c r="BT171" s="15">
        <v>83.125281336405536</v>
      </c>
      <c r="BU171" s="15">
        <v>85.360212775405529</v>
      </c>
      <c r="BV171" s="15">
        <v>51</v>
      </c>
      <c r="BW171" s="17">
        <f t="shared" si="65"/>
        <v>0.59746805147016235</v>
      </c>
      <c r="BX171" s="13">
        <v>0</v>
      </c>
      <c r="BY171" s="13">
        <v>0</v>
      </c>
      <c r="BZ171" s="13">
        <v>0</v>
      </c>
      <c r="CA171" s="14" t="str">
        <f t="shared" si="66"/>
        <v/>
      </c>
      <c r="CB171" s="15">
        <v>200.13526977787117</v>
      </c>
      <c r="CC171" s="15">
        <v>206.95515564879764</v>
      </c>
      <c r="CD171" s="15">
        <v>37</v>
      </c>
      <c r="CE171" s="17">
        <f t="shared" si="67"/>
        <v>0.17878269272396818</v>
      </c>
      <c r="CF171" s="13">
        <v>1341.7153533640558</v>
      </c>
      <c r="CG171" s="13">
        <v>1379.5761259020558</v>
      </c>
      <c r="CH171" s="13">
        <v>31</v>
      </c>
      <c r="CI171" s="14">
        <f t="shared" si="68"/>
        <v>2.2470670097839075E-2</v>
      </c>
      <c r="CJ171" s="15">
        <v>2401.5448107327529</v>
      </c>
      <c r="CK171" s="15">
        <v>2502.5387606226386</v>
      </c>
      <c r="CL171" s="15">
        <v>1131</v>
      </c>
      <c r="CM171" s="18">
        <f t="shared" si="69"/>
        <v>0.45194105194143092</v>
      </c>
      <c r="CN171" s="13">
        <v>-230.67403394147948</v>
      </c>
      <c r="CO171" s="13">
        <v>-240.49004155498844</v>
      </c>
      <c r="CP171" s="13">
        <v>-881</v>
      </c>
      <c r="CQ171" s="18">
        <f t="shared" si="70"/>
        <v>0</v>
      </c>
      <c r="CR171" s="15">
        <v>74.209119236735489</v>
      </c>
      <c r="CS171" s="15">
        <v>74.209119236735489</v>
      </c>
      <c r="CT171" s="15">
        <v>21</v>
      </c>
      <c r="CU171" s="18">
        <f t="shared" si="71"/>
        <v>0.28298408896361676</v>
      </c>
      <c r="CV171" s="13">
        <v>2371.0060465691445</v>
      </c>
      <c r="CW171" s="13">
        <v>2469.0038747164481</v>
      </c>
      <c r="CX171" s="13">
        <v>481</v>
      </c>
      <c r="CY171" s="14">
        <f t="shared" si="72"/>
        <v>0.19481540913144182</v>
      </c>
      <c r="CZ171" s="15">
        <v>-93.773243569844013</v>
      </c>
      <c r="DA171" s="15">
        <v>-96.268815881775822</v>
      </c>
      <c r="DB171" s="15">
        <v>-5</v>
      </c>
      <c r="DC171" s="18">
        <f t="shared" si="73"/>
        <v>1.9480621013751711</v>
      </c>
      <c r="DD171" s="13">
        <v>0</v>
      </c>
      <c r="DE171" s="13">
        <v>0</v>
      </c>
      <c r="DF171" s="13">
        <v>0</v>
      </c>
      <c r="DG171" s="14" t="str">
        <f t="shared" si="74"/>
        <v/>
      </c>
      <c r="DH171" s="15">
        <v>193.28928496441202</v>
      </c>
      <c r="DI171" s="15">
        <v>200.36221602004443</v>
      </c>
      <c r="DJ171" s="15">
        <v>48</v>
      </c>
      <c r="DK171" s="18">
        <f t="shared" si="75"/>
        <v>0.23956612655550802</v>
      </c>
      <c r="DL171" s="13">
        <v>0</v>
      </c>
      <c r="DM171" s="13">
        <v>0</v>
      </c>
      <c r="DN171" s="13">
        <v>24</v>
      </c>
      <c r="DO171" s="18" t="str">
        <f t="shared" si="76"/>
        <v/>
      </c>
      <c r="DP171" s="19"/>
      <c r="DQ171" s="7" t="e">
        <f>IF(AND(BB171/BA171&gt;1.05, ((BB171-BA171)/VLOOKUP(E171,#REF!,2,0))&gt;10),"YES","")</f>
        <v>#DIV/0!</v>
      </c>
      <c r="DR171" s="19"/>
      <c r="DS171" s="7" t="str">
        <f t="shared" si="77"/>
        <v>YES</v>
      </c>
      <c r="DT171" s="70"/>
      <c r="DU171" s="70"/>
      <c r="DV171" s="70"/>
      <c r="DW171" s="70"/>
      <c r="DX171" s="70"/>
      <c r="DY171" s="71"/>
      <c r="DZ171" s="70"/>
      <c r="EA171" s="70"/>
    </row>
    <row r="172" spans="1:131" x14ac:dyDescent="0.35">
      <c r="A172" s="16">
        <v>2022</v>
      </c>
      <c r="B172" s="16" t="s">
        <v>2</v>
      </c>
      <c r="C172" s="16" t="s">
        <v>7</v>
      </c>
      <c r="D172" s="16"/>
      <c r="E172" s="16" t="s">
        <v>4</v>
      </c>
      <c r="F172" s="16" t="s">
        <v>876</v>
      </c>
      <c r="G172" s="16"/>
      <c r="H172" s="16">
        <v>11539534</v>
      </c>
      <c r="I172" s="70" t="s">
        <v>199</v>
      </c>
      <c r="J172" s="70"/>
      <c r="K172" s="70" t="s">
        <v>196</v>
      </c>
      <c r="L172" s="16" t="s">
        <v>92</v>
      </c>
      <c r="M172" s="16" t="s">
        <v>17</v>
      </c>
      <c r="N172" s="70" t="s">
        <v>18</v>
      </c>
      <c r="O172" s="16" t="s">
        <v>16</v>
      </c>
      <c r="P172" s="16" t="s">
        <v>25</v>
      </c>
      <c r="Q172" s="16"/>
      <c r="R172" s="16" t="s">
        <v>27</v>
      </c>
      <c r="S172" s="16" t="s">
        <v>196</v>
      </c>
      <c r="T172" s="16" t="s">
        <v>95</v>
      </c>
      <c r="U172" s="71">
        <v>43830</v>
      </c>
      <c r="V172" s="70"/>
      <c r="W172" s="73">
        <v>166278.10999999999</v>
      </c>
      <c r="X172" s="73">
        <v>0</v>
      </c>
      <c r="Y172" s="70" t="s">
        <v>147</v>
      </c>
      <c r="Z172" s="16" t="s">
        <v>27</v>
      </c>
      <c r="AA172" s="70" t="s">
        <v>27</v>
      </c>
      <c r="AB172" s="70"/>
      <c r="AC172" s="70"/>
      <c r="AD172" s="72"/>
      <c r="AE172" s="16">
        <v>2019</v>
      </c>
      <c r="AF172" s="16"/>
      <c r="AG172" s="70" t="s">
        <v>705</v>
      </c>
      <c r="AH172" s="74"/>
      <c r="AI172" s="16" t="s">
        <v>28</v>
      </c>
      <c r="AJ172" s="70" t="s">
        <v>182</v>
      </c>
      <c r="AK172" s="72"/>
      <c r="AL172" s="28">
        <v>0</v>
      </c>
      <c r="AM172" s="32" t="s">
        <v>620</v>
      </c>
      <c r="AN172" s="26">
        <f t="shared" si="52"/>
        <v>0</v>
      </c>
      <c r="AO172" s="26">
        <f t="shared" si="53"/>
        <v>0</v>
      </c>
      <c r="AP172" s="9">
        <v>0</v>
      </c>
      <c r="AQ172" s="8" t="s">
        <v>620</v>
      </c>
      <c r="AR172" s="10">
        <f t="shared" si="54"/>
        <v>0</v>
      </c>
      <c r="AS172" s="10">
        <f t="shared" si="55"/>
        <v>0</v>
      </c>
      <c r="AT172" s="11">
        <v>0</v>
      </c>
      <c r="AU172" s="11">
        <v>0</v>
      </c>
      <c r="AV172" s="11">
        <v>0</v>
      </c>
      <c r="AW172" s="5" t="str">
        <f t="shared" si="56"/>
        <v/>
      </c>
      <c r="AX172" s="5" t="str">
        <f t="shared" si="57"/>
        <v/>
      </c>
      <c r="AY172" s="25">
        <f t="shared" si="58"/>
        <v>0</v>
      </c>
      <c r="AZ172" s="5">
        <v>0.61541373852577264</v>
      </c>
      <c r="BA172" s="12">
        <v>0</v>
      </c>
      <c r="BB172" s="12">
        <f t="shared" si="59"/>
        <v>166.27811</v>
      </c>
      <c r="BC172" s="6" t="str">
        <f t="shared" si="60"/>
        <v>check!</v>
      </c>
      <c r="BD172" s="12">
        <v>0</v>
      </c>
      <c r="BE172" s="12">
        <v>0</v>
      </c>
      <c r="BF172" s="6" t="str">
        <f t="shared" si="61"/>
        <v>no capex</v>
      </c>
      <c r="BG172" s="31"/>
      <c r="BH172" s="13">
        <v>0</v>
      </c>
      <c r="BI172" s="13">
        <v>0</v>
      </c>
      <c r="BJ172" s="13">
        <v>0</v>
      </c>
      <c r="BK172" s="14" t="str">
        <f t="shared" si="62"/>
        <v/>
      </c>
      <c r="BL172" s="15">
        <v>0</v>
      </c>
      <c r="BM172" s="15">
        <v>0</v>
      </c>
      <c r="BN172" s="15">
        <v>0</v>
      </c>
      <c r="BO172" s="17" t="str">
        <f t="shared" si="63"/>
        <v/>
      </c>
      <c r="BP172" s="13">
        <v>0</v>
      </c>
      <c r="BQ172" s="13">
        <v>0</v>
      </c>
      <c r="BR172" s="13">
        <v>0</v>
      </c>
      <c r="BS172" s="14" t="str">
        <f t="shared" si="64"/>
        <v/>
      </c>
      <c r="BT172" s="15">
        <v>0</v>
      </c>
      <c r="BU172" s="15">
        <v>0</v>
      </c>
      <c r="BV172" s="15">
        <v>0</v>
      </c>
      <c r="BW172" s="17" t="str">
        <f t="shared" si="65"/>
        <v/>
      </c>
      <c r="BX172" s="13">
        <v>0</v>
      </c>
      <c r="BY172" s="13">
        <v>0</v>
      </c>
      <c r="BZ172" s="13">
        <v>0</v>
      </c>
      <c r="CA172" s="14" t="str">
        <f t="shared" si="66"/>
        <v/>
      </c>
      <c r="CB172" s="15">
        <v>0</v>
      </c>
      <c r="CC172" s="15">
        <v>0</v>
      </c>
      <c r="CD172" s="15">
        <v>0</v>
      </c>
      <c r="CE172" s="17" t="str">
        <f t="shared" si="67"/>
        <v/>
      </c>
      <c r="CF172" s="13">
        <v>0</v>
      </c>
      <c r="CG172" s="13">
        <v>0</v>
      </c>
      <c r="CH172" s="13">
        <v>0</v>
      </c>
      <c r="CI172" s="14" t="str">
        <f t="shared" si="68"/>
        <v/>
      </c>
      <c r="CJ172" s="15">
        <v>0</v>
      </c>
      <c r="CK172" s="15">
        <v>0</v>
      </c>
      <c r="CL172" s="15">
        <v>0</v>
      </c>
      <c r="CM172" s="18" t="str">
        <f t="shared" si="69"/>
        <v/>
      </c>
      <c r="CN172" s="13">
        <v>0</v>
      </c>
      <c r="CO172" s="13">
        <v>0</v>
      </c>
      <c r="CP172" s="13">
        <v>0</v>
      </c>
      <c r="CQ172" s="18" t="str">
        <f t="shared" si="70"/>
        <v/>
      </c>
      <c r="CR172" s="15">
        <v>0</v>
      </c>
      <c r="CS172" s="15">
        <v>0</v>
      </c>
      <c r="CT172" s="15">
        <v>0</v>
      </c>
      <c r="CU172" s="18" t="str">
        <f t="shared" si="71"/>
        <v/>
      </c>
      <c r="CV172" s="13">
        <v>0</v>
      </c>
      <c r="CW172" s="13">
        <v>0</v>
      </c>
      <c r="CX172" s="13">
        <v>0</v>
      </c>
      <c r="CY172" s="14" t="str">
        <f t="shared" si="72"/>
        <v/>
      </c>
      <c r="CZ172" s="15">
        <v>0</v>
      </c>
      <c r="DA172" s="15">
        <v>0</v>
      </c>
      <c r="DB172" s="15">
        <v>0</v>
      </c>
      <c r="DC172" s="18" t="str">
        <f t="shared" si="73"/>
        <v/>
      </c>
      <c r="DD172" s="13">
        <v>0</v>
      </c>
      <c r="DE172" s="13">
        <v>0</v>
      </c>
      <c r="DF172" s="13">
        <v>0</v>
      </c>
      <c r="DG172" s="14" t="str">
        <f t="shared" si="74"/>
        <v/>
      </c>
      <c r="DH172" s="15">
        <v>0</v>
      </c>
      <c r="DI172" s="15">
        <v>0</v>
      </c>
      <c r="DJ172" s="15">
        <v>0</v>
      </c>
      <c r="DK172" s="18" t="str">
        <f t="shared" si="75"/>
        <v/>
      </c>
      <c r="DL172" s="13">
        <v>0</v>
      </c>
      <c r="DM172" s="13">
        <v>0</v>
      </c>
      <c r="DN172" s="13">
        <v>0</v>
      </c>
      <c r="DO172" s="18" t="str">
        <f t="shared" si="76"/>
        <v/>
      </c>
      <c r="DP172" s="19"/>
      <c r="DQ172" s="7"/>
      <c r="DR172" s="19"/>
      <c r="DS172" s="7" t="str">
        <f t="shared" si="77"/>
        <v/>
      </c>
      <c r="DT172" s="70" t="s">
        <v>28</v>
      </c>
      <c r="DU172" s="70" t="s">
        <v>91</v>
      </c>
      <c r="DV172" s="70" t="s">
        <v>117</v>
      </c>
      <c r="DW172" s="70" t="s">
        <v>28</v>
      </c>
      <c r="DX172" s="70" t="s">
        <v>99</v>
      </c>
      <c r="DY172" s="71">
        <v>45199</v>
      </c>
      <c r="DZ172" s="70"/>
      <c r="EA172" s="70"/>
    </row>
    <row r="173" spans="1:131" x14ac:dyDescent="0.35">
      <c r="A173" s="16">
        <v>2022</v>
      </c>
      <c r="B173" s="16" t="s">
        <v>1</v>
      </c>
      <c r="C173" s="16" t="s">
        <v>7</v>
      </c>
      <c r="D173" s="16"/>
      <c r="E173" s="16" t="s">
        <v>4</v>
      </c>
      <c r="F173" s="16" t="s">
        <v>876</v>
      </c>
      <c r="G173" s="16"/>
      <c r="H173" s="16">
        <v>11539564</v>
      </c>
      <c r="I173" s="70" t="s">
        <v>369</v>
      </c>
      <c r="J173" s="70"/>
      <c r="K173" s="70" t="s">
        <v>140</v>
      </c>
      <c r="L173" s="16" t="s">
        <v>92</v>
      </c>
      <c r="M173" s="16" t="s">
        <v>17</v>
      </c>
      <c r="N173" s="70" t="s">
        <v>37</v>
      </c>
      <c r="O173" s="16" t="s">
        <v>16</v>
      </c>
      <c r="P173" s="16" t="s">
        <v>25</v>
      </c>
      <c r="Q173" s="16"/>
      <c r="R173" s="16" t="s">
        <v>28</v>
      </c>
      <c r="S173" s="16" t="s">
        <v>36</v>
      </c>
      <c r="T173" s="16" t="s">
        <v>95</v>
      </c>
      <c r="U173" s="71">
        <v>44555</v>
      </c>
      <c r="V173" s="70"/>
      <c r="W173" s="73">
        <v>7732112.184899997</v>
      </c>
      <c r="X173" s="73">
        <v>0</v>
      </c>
      <c r="Y173" s="70" t="s">
        <v>370</v>
      </c>
      <c r="Z173" s="16" t="s">
        <v>28</v>
      </c>
      <c r="AA173" s="70"/>
      <c r="AB173" s="70"/>
      <c r="AC173" s="70" t="s">
        <v>93</v>
      </c>
      <c r="AD173" s="72"/>
      <c r="AE173" s="16">
        <v>2021</v>
      </c>
      <c r="AF173" s="16"/>
      <c r="AG173" s="70" t="s">
        <v>704</v>
      </c>
      <c r="AH173" s="74"/>
      <c r="AI173" s="16" t="s">
        <v>27</v>
      </c>
      <c r="AJ173" s="70" t="s">
        <v>94</v>
      </c>
      <c r="AK173" s="72"/>
      <c r="AL173" s="28">
        <v>0.21847014916421803</v>
      </c>
      <c r="AM173" s="32"/>
      <c r="AN173" s="26">
        <f t="shared" si="52"/>
        <v>0</v>
      </c>
      <c r="AO173" s="26">
        <f t="shared" si="53"/>
        <v>0</v>
      </c>
      <c r="AP173" s="9">
        <v>0.71370171825269746</v>
      </c>
      <c r="AQ173" s="8"/>
      <c r="AR173" s="10">
        <f t="shared" si="54"/>
        <v>0</v>
      </c>
      <c r="AS173" s="10">
        <f t="shared" si="55"/>
        <v>0</v>
      </c>
      <c r="AT173" s="11">
        <v>4797.9807574358792</v>
      </c>
      <c r="AU173" s="11">
        <v>5594.1339531263529</v>
      </c>
      <c r="AV173" s="11">
        <v>721</v>
      </c>
      <c r="AW173" s="5">
        <f t="shared" si="56"/>
        <v>0.12888500812481618</v>
      </c>
      <c r="AX173" s="5" t="str">
        <f t="shared" si="57"/>
        <v>YES</v>
      </c>
      <c r="AY173" s="25">
        <f t="shared" si="58"/>
        <v>-4076.9807574358792</v>
      </c>
      <c r="AZ173" s="5"/>
      <c r="BA173" s="12">
        <v>0</v>
      </c>
      <c r="BB173" s="12">
        <f t="shared" si="59"/>
        <v>7732.1121848999974</v>
      </c>
      <c r="BC173" s="6" t="str">
        <f t="shared" si="60"/>
        <v>check!</v>
      </c>
      <c r="BD173" s="12">
        <v>0</v>
      </c>
      <c r="BE173" s="12">
        <v>0</v>
      </c>
      <c r="BF173" s="6" t="str">
        <f t="shared" si="61"/>
        <v>no capex</v>
      </c>
      <c r="BG173" s="31"/>
      <c r="BH173" s="13">
        <v>20133.837115000002</v>
      </c>
      <c r="BI173" s="13">
        <v>22535.720112000003</v>
      </c>
      <c r="BJ173" s="13">
        <v>1619</v>
      </c>
      <c r="BK173" s="14">
        <f t="shared" si="62"/>
        <v>7.1841502821021544E-2</v>
      </c>
      <c r="BL173" s="15">
        <v>2763.3978199999992</v>
      </c>
      <c r="BM173" s="15">
        <v>3075.5665015999994</v>
      </c>
      <c r="BN173" s="15">
        <v>54</v>
      </c>
      <c r="BO173" s="17">
        <f t="shared" si="63"/>
        <v>1.7557740979396032E-2</v>
      </c>
      <c r="BP173" s="13">
        <v>258.65388468358714</v>
      </c>
      <c r="BQ173" s="13">
        <v>501.14812236765476</v>
      </c>
      <c r="BR173" s="13">
        <v>57</v>
      </c>
      <c r="BS173" s="14">
        <f t="shared" si="64"/>
        <v>0.11373882781542854</v>
      </c>
      <c r="BT173" s="15">
        <v>87.744640000000004</v>
      </c>
      <c r="BU173" s="15">
        <v>316.55303078400004</v>
      </c>
      <c r="BV173" s="15">
        <v>27</v>
      </c>
      <c r="BW173" s="17">
        <f t="shared" si="65"/>
        <v>8.5293765575801581E-2</v>
      </c>
      <c r="BX173" s="13">
        <v>0</v>
      </c>
      <c r="BY173" s="13">
        <v>0</v>
      </c>
      <c r="BZ173" s="13">
        <v>0</v>
      </c>
      <c r="CA173" s="14" t="str">
        <f t="shared" si="66"/>
        <v/>
      </c>
      <c r="CB173" s="15">
        <v>258.65388468358714</v>
      </c>
      <c r="CC173" s="15">
        <v>501.14812236765476</v>
      </c>
      <c r="CD173" s="15">
        <v>57</v>
      </c>
      <c r="CE173" s="17">
        <f t="shared" si="67"/>
        <v>0.11373882781542854</v>
      </c>
      <c r="CF173" s="13">
        <v>1797.68112</v>
      </c>
      <c r="CG173" s="13">
        <v>3688.012296672</v>
      </c>
      <c r="CH173" s="13">
        <v>2647</v>
      </c>
      <c r="CI173" s="14">
        <f t="shared" si="68"/>
        <v>0.71773079563444186</v>
      </c>
      <c r="CJ173" s="15">
        <v>4644.7972435238962</v>
      </c>
      <c r="CK173" s="15">
        <v>5176.3178660839994</v>
      </c>
      <c r="CL173" s="15">
        <v>1356</v>
      </c>
      <c r="CM173" s="18">
        <f t="shared" si="69"/>
        <v>0.26196227416494505</v>
      </c>
      <c r="CN173" s="13">
        <v>-462.27122668773609</v>
      </c>
      <c r="CO173" s="13">
        <v>-516.02212680805167</v>
      </c>
      <c r="CP173" s="13">
        <v>-1580</v>
      </c>
      <c r="CQ173" s="18">
        <f t="shared" si="70"/>
        <v>0</v>
      </c>
      <c r="CR173" s="15">
        <v>55.953642717962964</v>
      </c>
      <c r="CS173" s="15">
        <v>55.953642717962964</v>
      </c>
      <c r="CT173" s="15">
        <v>18</v>
      </c>
      <c r="CU173" s="18">
        <f t="shared" si="71"/>
        <v>0.32169487321370421</v>
      </c>
      <c r="CV173" s="13">
        <v>4441.1799015197475</v>
      </c>
      <c r="CW173" s="13">
        <v>5161.4438616436028</v>
      </c>
      <c r="CX173" s="13">
        <v>164</v>
      </c>
      <c r="CY173" s="14">
        <f t="shared" si="72"/>
        <v>3.1774054779271796E-2</v>
      </c>
      <c r="CZ173" s="15">
        <v>-149.52652546361844</v>
      </c>
      <c r="DA173" s="15">
        <v>-162.01642228967296</v>
      </c>
      <c r="DB173" s="15">
        <v>-74</v>
      </c>
      <c r="DC173" s="18">
        <f t="shared" si="73"/>
        <v>1.5432561776503517</v>
      </c>
      <c r="DD173" s="13">
        <v>0</v>
      </c>
      <c r="DE173" s="13">
        <v>0</v>
      </c>
      <c r="DF173" s="13">
        <v>0</v>
      </c>
      <c r="DG173" s="14" t="str">
        <f t="shared" si="74"/>
        <v/>
      </c>
      <c r="DH173" s="15">
        <v>506.32738137975059</v>
      </c>
      <c r="DI173" s="15">
        <v>594.7065137724228</v>
      </c>
      <c r="DJ173" s="15">
        <v>22</v>
      </c>
      <c r="DK173" s="18">
        <f t="shared" si="75"/>
        <v>3.6993036885448964E-2</v>
      </c>
      <c r="DL173" s="13">
        <v>0</v>
      </c>
      <c r="DM173" s="13">
        <v>0</v>
      </c>
      <c r="DN173" s="13">
        <v>46</v>
      </c>
      <c r="DO173" s="18" t="str">
        <f t="shared" si="76"/>
        <v/>
      </c>
      <c r="DP173" s="19"/>
      <c r="DQ173" s="7" t="e">
        <f>IF(AND(BB173/BA173&gt;1.05, ((BB173-BA173)/VLOOKUP(E173,#REF!,2,0))&gt;10),"YES","")</f>
        <v>#DIV/0!</v>
      </c>
      <c r="DR173" s="19"/>
      <c r="DS173" s="7" t="str">
        <f t="shared" si="77"/>
        <v>YES</v>
      </c>
      <c r="DT173" s="70" t="s">
        <v>28</v>
      </c>
      <c r="DU173" s="70" t="s">
        <v>91</v>
      </c>
      <c r="DV173" s="70" t="s">
        <v>360</v>
      </c>
      <c r="DW173" s="70" t="s">
        <v>28</v>
      </c>
      <c r="DX173" s="70" t="s">
        <v>99</v>
      </c>
      <c r="DY173" s="71">
        <v>45169</v>
      </c>
      <c r="DZ173" s="70"/>
      <c r="EA173" s="70"/>
    </row>
    <row r="174" spans="1:131" x14ac:dyDescent="0.35">
      <c r="A174" s="16">
        <v>2022</v>
      </c>
      <c r="B174" s="16" t="s">
        <v>2</v>
      </c>
      <c r="C174" s="16" t="s">
        <v>7</v>
      </c>
      <c r="D174" s="16"/>
      <c r="E174" s="16" t="s">
        <v>4</v>
      </c>
      <c r="F174" s="16" t="s">
        <v>876</v>
      </c>
      <c r="G174" s="16"/>
      <c r="H174" s="16">
        <v>11539585</v>
      </c>
      <c r="I174" s="70" t="s">
        <v>159</v>
      </c>
      <c r="J174" s="70"/>
      <c r="K174" s="70" t="s">
        <v>157</v>
      </c>
      <c r="L174" s="16" t="s">
        <v>92</v>
      </c>
      <c r="M174" s="16" t="s">
        <v>13</v>
      </c>
      <c r="N174" s="70" t="s">
        <v>45</v>
      </c>
      <c r="O174" s="16" t="s">
        <v>16</v>
      </c>
      <c r="P174" s="16" t="s">
        <v>31</v>
      </c>
      <c r="Q174" s="16" t="s">
        <v>41</v>
      </c>
      <c r="R174" s="16" t="s">
        <v>27</v>
      </c>
      <c r="S174" s="16" t="s">
        <v>157</v>
      </c>
      <c r="T174" s="16" t="s">
        <v>95</v>
      </c>
      <c r="U174" s="71">
        <v>43847</v>
      </c>
      <c r="V174" s="70"/>
      <c r="W174" s="73">
        <v>153509.10500000001</v>
      </c>
      <c r="X174" s="73">
        <v>0</v>
      </c>
      <c r="Y174" s="70" t="s">
        <v>147</v>
      </c>
      <c r="Z174" s="16" t="s">
        <v>27</v>
      </c>
      <c r="AA174" s="70" t="s">
        <v>27</v>
      </c>
      <c r="AB174" s="70"/>
      <c r="AC174" s="70"/>
      <c r="AD174" s="72"/>
      <c r="AE174" s="16">
        <v>2020</v>
      </c>
      <c r="AF174" s="16"/>
      <c r="AG174" s="70" t="s">
        <v>703</v>
      </c>
      <c r="AH174" s="74"/>
      <c r="AI174" s="16" t="s">
        <v>28</v>
      </c>
      <c r="AJ174" s="70" t="s">
        <v>158</v>
      </c>
      <c r="AK174" s="72"/>
      <c r="AL174" s="28">
        <v>0</v>
      </c>
      <c r="AM174" s="32" t="s">
        <v>620</v>
      </c>
      <c r="AN174" s="26">
        <f t="shared" si="52"/>
        <v>0</v>
      </c>
      <c r="AO174" s="26">
        <f t="shared" si="53"/>
        <v>0</v>
      </c>
      <c r="AP174" s="9">
        <v>0</v>
      </c>
      <c r="AQ174" s="8" t="s">
        <v>620</v>
      </c>
      <c r="AR174" s="10">
        <f t="shared" si="54"/>
        <v>0</v>
      </c>
      <c r="AS174" s="10">
        <f t="shared" si="55"/>
        <v>0</v>
      </c>
      <c r="AT174" s="11">
        <v>0</v>
      </c>
      <c r="AU174" s="11">
        <v>0</v>
      </c>
      <c r="AV174" s="11">
        <v>0</v>
      </c>
      <c r="AW174" s="5" t="str">
        <f t="shared" si="56"/>
        <v/>
      </c>
      <c r="AX174" s="5" t="str">
        <f t="shared" si="57"/>
        <v/>
      </c>
      <c r="AY174" s="25">
        <f t="shared" si="58"/>
        <v>0</v>
      </c>
      <c r="AZ174" s="5">
        <v>0.66974624087412571</v>
      </c>
      <c r="BA174" s="12">
        <v>0</v>
      </c>
      <c r="BB174" s="12">
        <f t="shared" si="59"/>
        <v>153.50910500000001</v>
      </c>
      <c r="BC174" s="6" t="str">
        <f t="shared" si="60"/>
        <v>check!</v>
      </c>
      <c r="BD174" s="12">
        <v>0</v>
      </c>
      <c r="BE174" s="12">
        <v>0</v>
      </c>
      <c r="BF174" s="6" t="str">
        <f t="shared" si="61"/>
        <v>no capex</v>
      </c>
      <c r="BG174" s="31"/>
      <c r="BH174" s="13">
        <v>0</v>
      </c>
      <c r="BI174" s="13">
        <v>0</v>
      </c>
      <c r="BJ174" s="13">
        <v>0</v>
      </c>
      <c r="BK174" s="14" t="str">
        <f t="shared" si="62"/>
        <v/>
      </c>
      <c r="BL174" s="15">
        <v>0</v>
      </c>
      <c r="BM174" s="15">
        <v>0</v>
      </c>
      <c r="BN174" s="15">
        <v>0</v>
      </c>
      <c r="BO174" s="17" t="str">
        <f t="shared" si="63"/>
        <v/>
      </c>
      <c r="BP174" s="13">
        <v>0</v>
      </c>
      <c r="BQ174" s="13">
        <v>0</v>
      </c>
      <c r="BR174" s="13">
        <v>0</v>
      </c>
      <c r="BS174" s="14" t="str">
        <f t="shared" si="64"/>
        <v/>
      </c>
      <c r="BT174" s="15">
        <v>0</v>
      </c>
      <c r="BU174" s="15">
        <v>0</v>
      </c>
      <c r="BV174" s="15">
        <v>0</v>
      </c>
      <c r="BW174" s="17" t="str">
        <f t="shared" si="65"/>
        <v/>
      </c>
      <c r="BX174" s="13">
        <v>0</v>
      </c>
      <c r="BY174" s="13">
        <v>0</v>
      </c>
      <c r="BZ174" s="13">
        <v>0</v>
      </c>
      <c r="CA174" s="14" t="str">
        <f t="shared" si="66"/>
        <v/>
      </c>
      <c r="CB174" s="15">
        <v>0</v>
      </c>
      <c r="CC174" s="15">
        <v>0</v>
      </c>
      <c r="CD174" s="15">
        <v>0</v>
      </c>
      <c r="CE174" s="17" t="str">
        <f t="shared" si="67"/>
        <v/>
      </c>
      <c r="CF174" s="13">
        <v>0</v>
      </c>
      <c r="CG174" s="13">
        <v>0</v>
      </c>
      <c r="CH174" s="13">
        <v>0</v>
      </c>
      <c r="CI174" s="14" t="str">
        <f t="shared" si="68"/>
        <v/>
      </c>
      <c r="CJ174" s="15">
        <v>0</v>
      </c>
      <c r="CK174" s="15">
        <v>0</v>
      </c>
      <c r="CL174" s="15">
        <v>0</v>
      </c>
      <c r="CM174" s="18" t="str">
        <f t="shared" si="69"/>
        <v/>
      </c>
      <c r="CN174" s="13">
        <v>0</v>
      </c>
      <c r="CO174" s="13">
        <v>0</v>
      </c>
      <c r="CP174" s="13">
        <v>0</v>
      </c>
      <c r="CQ174" s="18" t="str">
        <f t="shared" si="70"/>
        <v/>
      </c>
      <c r="CR174" s="15">
        <v>0</v>
      </c>
      <c r="CS174" s="15">
        <v>0</v>
      </c>
      <c r="CT174" s="15">
        <v>0</v>
      </c>
      <c r="CU174" s="18" t="str">
        <f t="shared" si="71"/>
        <v/>
      </c>
      <c r="CV174" s="13">
        <v>0</v>
      </c>
      <c r="CW174" s="13">
        <v>0</v>
      </c>
      <c r="CX174" s="13">
        <v>0</v>
      </c>
      <c r="CY174" s="14" t="str">
        <f t="shared" si="72"/>
        <v/>
      </c>
      <c r="CZ174" s="15">
        <v>0</v>
      </c>
      <c r="DA174" s="15">
        <v>0</v>
      </c>
      <c r="DB174" s="15">
        <v>0</v>
      </c>
      <c r="DC174" s="18" t="str">
        <f t="shared" si="73"/>
        <v/>
      </c>
      <c r="DD174" s="13">
        <v>0</v>
      </c>
      <c r="DE174" s="13">
        <v>0</v>
      </c>
      <c r="DF174" s="13">
        <v>0</v>
      </c>
      <c r="DG174" s="14" t="str">
        <f t="shared" si="74"/>
        <v/>
      </c>
      <c r="DH174" s="15">
        <v>0</v>
      </c>
      <c r="DI174" s="15">
        <v>0</v>
      </c>
      <c r="DJ174" s="15">
        <v>0</v>
      </c>
      <c r="DK174" s="18" t="str">
        <f t="shared" si="75"/>
        <v/>
      </c>
      <c r="DL174" s="13">
        <v>0</v>
      </c>
      <c r="DM174" s="13">
        <v>0</v>
      </c>
      <c r="DN174" s="13">
        <v>0</v>
      </c>
      <c r="DO174" s="18" t="str">
        <f t="shared" si="76"/>
        <v/>
      </c>
      <c r="DP174" s="19"/>
      <c r="DQ174" s="7"/>
      <c r="DR174" s="19"/>
      <c r="DS174" s="7" t="str">
        <f t="shared" si="77"/>
        <v/>
      </c>
      <c r="DT174" s="70"/>
      <c r="DU174" s="70"/>
      <c r="DV174" s="70"/>
      <c r="DW174" s="70"/>
      <c r="DX174" s="70"/>
      <c r="DY174" s="71"/>
      <c r="DZ174" s="70"/>
      <c r="EA174" s="70"/>
    </row>
    <row r="175" spans="1:131" x14ac:dyDescent="0.35">
      <c r="A175" s="16">
        <v>2022</v>
      </c>
      <c r="B175" s="16" t="s">
        <v>2</v>
      </c>
      <c r="C175" s="16" t="s">
        <v>7</v>
      </c>
      <c r="D175" s="16"/>
      <c r="E175" s="16" t="s">
        <v>3</v>
      </c>
      <c r="F175" s="16" t="s">
        <v>877</v>
      </c>
      <c r="G175" s="16"/>
      <c r="H175" s="16">
        <v>11547330</v>
      </c>
      <c r="I175" s="70" t="s">
        <v>436</v>
      </c>
      <c r="J175" s="70"/>
      <c r="K175" s="70" t="s">
        <v>13</v>
      </c>
      <c r="L175" s="16" t="s">
        <v>92</v>
      </c>
      <c r="M175" s="16" t="s">
        <v>13</v>
      </c>
      <c r="N175" s="70" t="s">
        <v>44</v>
      </c>
      <c r="O175" s="16" t="s">
        <v>16</v>
      </c>
      <c r="P175" s="16" t="s">
        <v>31</v>
      </c>
      <c r="Q175" s="16" t="s">
        <v>41</v>
      </c>
      <c r="R175" s="16" t="s">
        <v>28</v>
      </c>
      <c r="S175" s="16" t="s">
        <v>431</v>
      </c>
      <c r="T175" s="16" t="s">
        <v>95</v>
      </c>
      <c r="U175" s="71">
        <v>44011</v>
      </c>
      <c r="V175" s="70"/>
      <c r="W175" s="73">
        <v>51222</v>
      </c>
      <c r="X175" s="73">
        <v>0</v>
      </c>
      <c r="Y175" s="70" t="s">
        <v>437</v>
      </c>
      <c r="Z175" s="16" t="s">
        <v>28</v>
      </c>
      <c r="AA175" s="70" t="s">
        <v>27</v>
      </c>
      <c r="AB175" s="70"/>
      <c r="AC175" s="70"/>
      <c r="AD175" s="72"/>
      <c r="AE175" s="16">
        <v>2020</v>
      </c>
      <c r="AF175" s="16">
        <v>14600</v>
      </c>
      <c r="AG175" s="70" t="s">
        <v>702</v>
      </c>
      <c r="AH175" s="74"/>
      <c r="AI175" s="16" t="s">
        <v>28</v>
      </c>
      <c r="AJ175" s="70" t="s">
        <v>433</v>
      </c>
      <c r="AK175" s="72"/>
      <c r="AL175" s="28">
        <v>0</v>
      </c>
      <c r="AM175" s="32" t="s">
        <v>620</v>
      </c>
      <c r="AN175" s="26">
        <f t="shared" si="52"/>
        <v>0</v>
      </c>
      <c r="AO175" s="26">
        <f t="shared" si="53"/>
        <v>0</v>
      </c>
      <c r="AP175" s="9">
        <v>0.77801714234893471</v>
      </c>
      <c r="AQ175" s="8"/>
      <c r="AR175" s="10">
        <f t="shared" si="54"/>
        <v>0</v>
      </c>
      <c r="AS175" s="10">
        <f t="shared" si="55"/>
        <v>0</v>
      </c>
      <c r="AT175" s="11">
        <v>149.15489288694525</v>
      </c>
      <c r="AU175" s="11">
        <v>301.18296061988787</v>
      </c>
      <c r="AV175" s="11">
        <v>742</v>
      </c>
      <c r="AW175" s="5">
        <f t="shared" si="56"/>
        <v>2.4636187866432837</v>
      </c>
      <c r="AX175" s="5" t="str">
        <f t="shared" si="57"/>
        <v/>
      </c>
      <c r="AY175" s="25">
        <f t="shared" si="58"/>
        <v>592.84510711305472</v>
      </c>
      <c r="AZ175" s="5">
        <v>0.65146015108339939</v>
      </c>
      <c r="BA175" s="12">
        <v>0</v>
      </c>
      <c r="BB175" s="12">
        <f t="shared" si="59"/>
        <v>51.222000000000001</v>
      </c>
      <c r="BC175" s="6" t="str">
        <f t="shared" si="60"/>
        <v>check!</v>
      </c>
      <c r="BD175" s="12">
        <v>0</v>
      </c>
      <c r="BE175" s="12">
        <v>0</v>
      </c>
      <c r="BF175" s="6" t="str">
        <f t="shared" si="61"/>
        <v>no capex</v>
      </c>
      <c r="BG175" s="31"/>
      <c r="BH175" s="13">
        <v>1.7836396163212995</v>
      </c>
      <c r="BI175" s="13">
        <v>1.7836396163212995</v>
      </c>
      <c r="BJ175" s="13">
        <v>164</v>
      </c>
      <c r="BK175" s="14">
        <f t="shared" si="62"/>
        <v>91.946825187839693</v>
      </c>
      <c r="BL175" s="15">
        <v>0</v>
      </c>
      <c r="BM175" s="15">
        <v>0</v>
      </c>
      <c r="BN175" s="15">
        <v>0</v>
      </c>
      <c r="BO175" s="17" t="str">
        <f t="shared" si="63"/>
        <v/>
      </c>
      <c r="BP175" s="13">
        <v>0</v>
      </c>
      <c r="BQ175" s="13">
        <v>141.86333333333332</v>
      </c>
      <c r="BR175" s="13">
        <v>40</v>
      </c>
      <c r="BS175" s="14">
        <f t="shared" si="64"/>
        <v>0.28196151225357741</v>
      </c>
      <c r="BT175" s="15">
        <v>0</v>
      </c>
      <c r="BU175" s="15">
        <v>141.86333333333332</v>
      </c>
      <c r="BV175" s="15">
        <v>64</v>
      </c>
      <c r="BW175" s="17">
        <f t="shared" si="65"/>
        <v>0.45113841960572387</v>
      </c>
      <c r="BX175" s="13">
        <v>0</v>
      </c>
      <c r="BY175" s="13">
        <v>166.63356288165556</v>
      </c>
      <c r="BZ175" s="13">
        <v>257</v>
      </c>
      <c r="CA175" s="14">
        <f t="shared" si="66"/>
        <v>1.5423063370644206</v>
      </c>
      <c r="CB175" s="15">
        <v>0</v>
      </c>
      <c r="CC175" s="15">
        <v>308.49689621498885</v>
      </c>
      <c r="CD175" s="15">
        <v>297</v>
      </c>
      <c r="CE175" s="17">
        <f t="shared" si="67"/>
        <v>0.96273253845971674</v>
      </c>
      <c r="CF175" s="13">
        <v>0</v>
      </c>
      <c r="CG175" s="13">
        <v>1182.1944444444443</v>
      </c>
      <c r="CH175" s="13">
        <v>365</v>
      </c>
      <c r="CI175" s="14">
        <f t="shared" si="68"/>
        <v>0.30874785591766729</v>
      </c>
      <c r="CJ175" s="15">
        <v>0</v>
      </c>
      <c r="CK175" s="15">
        <v>70.832966627121237</v>
      </c>
      <c r="CL175" s="15">
        <v>1532</v>
      </c>
      <c r="CM175" s="18">
        <f t="shared" si="69"/>
        <v>21.628347264695989</v>
      </c>
      <c r="CN175" s="13">
        <v>0</v>
      </c>
      <c r="CO175" s="13">
        <v>0</v>
      </c>
      <c r="CP175" s="13">
        <v>0</v>
      </c>
      <c r="CQ175" s="18" t="str">
        <f t="shared" si="70"/>
        <v/>
      </c>
      <c r="CR175" s="15">
        <v>0</v>
      </c>
      <c r="CS175" s="15">
        <v>70.832966627121237</v>
      </c>
      <c r="CT175" s="15">
        <v>38</v>
      </c>
      <c r="CU175" s="18">
        <f t="shared" si="71"/>
        <v>0.5364733655733992</v>
      </c>
      <c r="CV175" s="13">
        <v>0</v>
      </c>
      <c r="CW175" s="13">
        <v>212.69629996045455</v>
      </c>
      <c r="CX175" s="13">
        <v>974</v>
      </c>
      <c r="CY175" s="14">
        <f t="shared" si="72"/>
        <v>4.5792992176219824</v>
      </c>
      <c r="CZ175" s="15">
        <v>0</v>
      </c>
      <c r="DA175" s="34">
        <v>0</v>
      </c>
      <c r="DB175" s="15">
        <v>0</v>
      </c>
      <c r="DC175" s="18" t="str">
        <f t="shared" si="73"/>
        <v/>
      </c>
      <c r="DD175" s="13">
        <v>0</v>
      </c>
      <c r="DE175" s="13">
        <v>0</v>
      </c>
      <c r="DF175" s="13">
        <v>0</v>
      </c>
      <c r="DG175" s="14" t="str">
        <f t="shared" si="74"/>
        <v/>
      </c>
      <c r="DH175" s="15">
        <v>0</v>
      </c>
      <c r="DI175" s="15">
        <v>0</v>
      </c>
      <c r="DJ175" s="15">
        <v>0</v>
      </c>
      <c r="DK175" s="18" t="str">
        <f t="shared" si="75"/>
        <v/>
      </c>
      <c r="DL175" s="13">
        <v>0</v>
      </c>
      <c r="DM175" s="13">
        <v>-78.146902222222252</v>
      </c>
      <c r="DN175" s="13">
        <v>47</v>
      </c>
      <c r="DO175" s="18">
        <f t="shared" si="76"/>
        <v>2.6014313896454726</v>
      </c>
      <c r="DP175" s="19"/>
      <c r="DQ175" s="7"/>
      <c r="DR175" s="19"/>
      <c r="DS175" s="7" t="str">
        <f t="shared" si="77"/>
        <v/>
      </c>
      <c r="DT175" s="70" t="s">
        <v>28</v>
      </c>
      <c r="DU175" s="70" t="s">
        <v>91</v>
      </c>
      <c r="DV175" s="70" t="s">
        <v>434</v>
      </c>
      <c r="DW175" s="70" t="s">
        <v>28</v>
      </c>
      <c r="DX175" s="70" t="s">
        <v>435</v>
      </c>
      <c r="DY175" s="71" t="s">
        <v>96</v>
      </c>
      <c r="DZ175" s="70"/>
      <c r="EA175" s="70"/>
    </row>
    <row r="176" spans="1:131" x14ac:dyDescent="0.35">
      <c r="A176" s="16">
        <v>2022</v>
      </c>
      <c r="B176" s="16" t="s">
        <v>1</v>
      </c>
      <c r="C176" s="16" t="s">
        <v>7</v>
      </c>
      <c r="D176" s="16"/>
      <c r="E176" s="16" t="s">
        <v>4</v>
      </c>
      <c r="F176" s="16" t="s">
        <v>876</v>
      </c>
      <c r="G176" s="16"/>
      <c r="H176" s="16">
        <v>11606366</v>
      </c>
      <c r="I176" s="70" t="s">
        <v>356</v>
      </c>
      <c r="J176" s="70"/>
      <c r="K176" s="70" t="s">
        <v>352</v>
      </c>
      <c r="L176" s="16" t="s">
        <v>92</v>
      </c>
      <c r="M176" s="16" t="s">
        <v>13</v>
      </c>
      <c r="N176" s="70" t="s">
        <v>47</v>
      </c>
      <c r="O176" s="16" t="s">
        <v>16</v>
      </c>
      <c r="P176" s="16" t="s">
        <v>31</v>
      </c>
      <c r="Q176" s="16" t="s">
        <v>41</v>
      </c>
      <c r="R176" s="16" t="s">
        <v>27</v>
      </c>
      <c r="S176" s="16" t="s">
        <v>353</v>
      </c>
      <c r="T176" s="16" t="s">
        <v>95</v>
      </c>
      <c r="U176" s="71">
        <v>44541</v>
      </c>
      <c r="V176" s="70"/>
      <c r="W176" s="73">
        <v>11844.664600000002</v>
      </c>
      <c r="X176" s="73">
        <v>0</v>
      </c>
      <c r="Y176" s="70" t="s">
        <v>147</v>
      </c>
      <c r="Z176" s="16" t="s">
        <v>28</v>
      </c>
      <c r="AA176" s="70"/>
      <c r="AB176" s="70"/>
      <c r="AC176" s="70"/>
      <c r="AD176" s="72"/>
      <c r="AE176" s="16">
        <v>2021</v>
      </c>
      <c r="AF176" s="16"/>
      <c r="AG176" s="70" t="s">
        <v>701</v>
      </c>
      <c r="AH176" s="74"/>
      <c r="AI176" s="16" t="s">
        <v>28</v>
      </c>
      <c r="AJ176" s="70" t="s">
        <v>151</v>
      </c>
      <c r="AK176" s="72"/>
      <c r="AL176" s="28">
        <v>0</v>
      </c>
      <c r="AM176" s="32" t="s">
        <v>620</v>
      </c>
      <c r="AN176" s="26">
        <f t="shared" si="52"/>
        <v>0</v>
      </c>
      <c r="AO176" s="26">
        <f t="shared" si="53"/>
        <v>0</v>
      </c>
      <c r="AP176" s="9">
        <v>0</v>
      </c>
      <c r="AQ176" s="8" t="s">
        <v>620</v>
      </c>
      <c r="AR176" s="10">
        <f t="shared" si="54"/>
        <v>0</v>
      </c>
      <c r="AS176" s="10">
        <f t="shared" si="55"/>
        <v>0</v>
      </c>
      <c r="AT176" s="11">
        <v>0</v>
      </c>
      <c r="AU176" s="11">
        <v>0</v>
      </c>
      <c r="AV176" s="11">
        <v>0</v>
      </c>
      <c r="AW176" s="5" t="str">
        <f t="shared" si="56"/>
        <v/>
      </c>
      <c r="AX176" s="5" t="str">
        <f t="shared" si="57"/>
        <v/>
      </c>
      <c r="AY176" s="25">
        <f t="shared" si="58"/>
        <v>0</v>
      </c>
      <c r="AZ176" s="5"/>
      <c r="BA176" s="12">
        <v>0</v>
      </c>
      <c r="BB176" s="12">
        <f t="shared" si="59"/>
        <v>11.844664600000002</v>
      </c>
      <c r="BC176" s="6" t="str">
        <f t="shared" si="60"/>
        <v>check!</v>
      </c>
      <c r="BD176" s="12">
        <v>0</v>
      </c>
      <c r="BE176" s="12">
        <v>0</v>
      </c>
      <c r="BF176" s="6" t="str">
        <f t="shared" si="61"/>
        <v>no capex</v>
      </c>
      <c r="BG176" s="31"/>
      <c r="BH176" s="13">
        <v>0</v>
      </c>
      <c r="BI176" s="13">
        <v>0</v>
      </c>
      <c r="BJ176" s="13">
        <v>0</v>
      </c>
      <c r="BK176" s="14" t="str">
        <f t="shared" si="62"/>
        <v/>
      </c>
      <c r="BL176" s="15">
        <v>0</v>
      </c>
      <c r="BM176" s="15">
        <v>0</v>
      </c>
      <c r="BN176" s="15">
        <v>0</v>
      </c>
      <c r="BO176" s="17" t="str">
        <f t="shared" si="63"/>
        <v/>
      </c>
      <c r="BP176" s="13">
        <v>0</v>
      </c>
      <c r="BQ176" s="13">
        <v>0</v>
      </c>
      <c r="BR176" s="13">
        <v>0</v>
      </c>
      <c r="BS176" s="14" t="str">
        <f t="shared" si="64"/>
        <v/>
      </c>
      <c r="BT176" s="15">
        <v>0</v>
      </c>
      <c r="BU176" s="15">
        <v>0</v>
      </c>
      <c r="BV176" s="15">
        <v>0</v>
      </c>
      <c r="BW176" s="17" t="str">
        <f t="shared" si="65"/>
        <v/>
      </c>
      <c r="BX176" s="13">
        <v>0</v>
      </c>
      <c r="BY176" s="13">
        <v>0</v>
      </c>
      <c r="BZ176" s="13">
        <v>0</v>
      </c>
      <c r="CA176" s="14" t="str">
        <f t="shared" si="66"/>
        <v/>
      </c>
      <c r="CB176" s="15">
        <v>0</v>
      </c>
      <c r="CC176" s="15">
        <v>0</v>
      </c>
      <c r="CD176" s="15">
        <v>0</v>
      </c>
      <c r="CE176" s="17" t="str">
        <f t="shared" si="67"/>
        <v/>
      </c>
      <c r="CF176" s="13">
        <v>0</v>
      </c>
      <c r="CG176" s="13">
        <v>0</v>
      </c>
      <c r="CH176" s="13">
        <v>0</v>
      </c>
      <c r="CI176" s="14" t="str">
        <f t="shared" si="68"/>
        <v/>
      </c>
      <c r="CJ176" s="15">
        <v>0</v>
      </c>
      <c r="CK176" s="15">
        <v>0</v>
      </c>
      <c r="CL176" s="15">
        <v>0</v>
      </c>
      <c r="CM176" s="18" t="str">
        <f t="shared" si="69"/>
        <v/>
      </c>
      <c r="CN176" s="13">
        <v>0</v>
      </c>
      <c r="CO176" s="13">
        <v>0</v>
      </c>
      <c r="CP176" s="13">
        <v>0</v>
      </c>
      <c r="CQ176" s="18" t="str">
        <f t="shared" si="70"/>
        <v/>
      </c>
      <c r="CR176" s="15">
        <v>0</v>
      </c>
      <c r="CS176" s="15">
        <v>0</v>
      </c>
      <c r="CT176" s="15">
        <v>0</v>
      </c>
      <c r="CU176" s="18" t="str">
        <f t="shared" si="71"/>
        <v/>
      </c>
      <c r="CV176" s="13">
        <v>0</v>
      </c>
      <c r="CW176" s="13">
        <v>0</v>
      </c>
      <c r="CX176" s="13">
        <v>0</v>
      </c>
      <c r="CY176" s="14" t="str">
        <f t="shared" si="72"/>
        <v/>
      </c>
      <c r="CZ176" s="15">
        <v>0</v>
      </c>
      <c r="DA176" s="15">
        <v>0</v>
      </c>
      <c r="DB176" s="15">
        <v>0</v>
      </c>
      <c r="DC176" s="18" t="str">
        <f t="shared" si="73"/>
        <v/>
      </c>
      <c r="DD176" s="13">
        <v>0</v>
      </c>
      <c r="DE176" s="13">
        <v>0</v>
      </c>
      <c r="DF176" s="13">
        <v>0</v>
      </c>
      <c r="DG176" s="14" t="str">
        <f t="shared" si="74"/>
        <v/>
      </c>
      <c r="DH176" s="15">
        <v>0</v>
      </c>
      <c r="DI176" s="15">
        <v>0</v>
      </c>
      <c r="DJ176" s="15">
        <v>0</v>
      </c>
      <c r="DK176" s="18" t="str">
        <f t="shared" si="75"/>
        <v/>
      </c>
      <c r="DL176" s="13">
        <v>0</v>
      </c>
      <c r="DM176" s="13">
        <v>0</v>
      </c>
      <c r="DN176" s="13">
        <v>0</v>
      </c>
      <c r="DO176" s="18" t="str">
        <f t="shared" si="76"/>
        <v/>
      </c>
      <c r="DP176" s="19"/>
      <c r="DQ176" s="7" t="e">
        <f>IF(AND(BB176/BA176&gt;1.05, ((BB176-BA176)/VLOOKUP(E176,#REF!,2,0))&gt;10),"YES","")</f>
        <v>#DIV/0!</v>
      </c>
      <c r="DR176" s="19"/>
      <c r="DS176" s="7" t="str">
        <f t="shared" si="77"/>
        <v/>
      </c>
      <c r="DT176" s="70"/>
      <c r="DU176" s="70"/>
      <c r="DV176" s="70"/>
      <c r="DW176" s="70"/>
      <c r="DX176" s="70"/>
      <c r="DY176" s="71"/>
      <c r="DZ176" s="70"/>
      <c r="EA176" s="70"/>
    </row>
    <row r="177" spans="1:131" x14ac:dyDescent="0.35">
      <c r="A177" s="16">
        <v>2022</v>
      </c>
      <c r="B177" s="16" t="s">
        <v>1</v>
      </c>
      <c r="C177" s="16" t="s">
        <v>7</v>
      </c>
      <c r="D177" s="16"/>
      <c r="E177" s="16" t="s">
        <v>4</v>
      </c>
      <c r="F177" s="16" t="s">
        <v>876</v>
      </c>
      <c r="G177" s="16"/>
      <c r="H177" s="16">
        <v>11784129</v>
      </c>
      <c r="I177" s="70" t="s">
        <v>361</v>
      </c>
      <c r="J177" s="70"/>
      <c r="K177" s="70" t="s">
        <v>140</v>
      </c>
      <c r="L177" s="16" t="s">
        <v>92</v>
      </c>
      <c r="M177" s="16" t="s">
        <v>17</v>
      </c>
      <c r="N177" s="70" t="s">
        <v>37</v>
      </c>
      <c r="O177" s="16" t="s">
        <v>16</v>
      </c>
      <c r="P177" s="16" t="s">
        <v>25</v>
      </c>
      <c r="Q177" s="16"/>
      <c r="R177" s="16" t="s">
        <v>28</v>
      </c>
      <c r="S177" s="16" t="s">
        <v>36</v>
      </c>
      <c r="T177" s="16" t="s">
        <v>95</v>
      </c>
      <c r="U177" s="71">
        <v>44196</v>
      </c>
      <c r="V177" s="70"/>
      <c r="W177" s="73">
        <v>2360657.7967999997</v>
      </c>
      <c r="X177" s="73">
        <v>0</v>
      </c>
      <c r="Y177" s="70" t="s">
        <v>362</v>
      </c>
      <c r="Z177" s="16" t="s">
        <v>28</v>
      </c>
      <c r="AA177" s="70"/>
      <c r="AB177" s="70"/>
      <c r="AC177" s="70" t="s">
        <v>93</v>
      </c>
      <c r="AD177" s="72"/>
      <c r="AE177" s="16">
        <v>2020</v>
      </c>
      <c r="AF177" s="16"/>
      <c r="AG177" s="70" t="s">
        <v>700</v>
      </c>
      <c r="AH177" s="74"/>
      <c r="AI177" s="16" t="s">
        <v>27</v>
      </c>
      <c r="AJ177" s="70" t="s">
        <v>94</v>
      </c>
      <c r="AK177" s="72"/>
      <c r="AL177" s="28">
        <v>0.19102979930712194</v>
      </c>
      <c r="AM177" s="32"/>
      <c r="AN177" s="26">
        <f t="shared" si="52"/>
        <v>0</v>
      </c>
      <c r="AO177" s="26">
        <f t="shared" si="53"/>
        <v>0</v>
      </c>
      <c r="AP177" s="9">
        <v>1.1947639671879886</v>
      </c>
      <c r="AQ177" s="8"/>
      <c r="AR177" s="10">
        <f t="shared" si="54"/>
        <v>0</v>
      </c>
      <c r="AS177" s="10">
        <f t="shared" si="55"/>
        <v>0</v>
      </c>
      <c r="AT177" s="11">
        <v>1977.1357823505371</v>
      </c>
      <c r="AU177" s="11">
        <v>3440.4680760785618</v>
      </c>
      <c r="AV177" s="11">
        <v>959</v>
      </c>
      <c r="AW177" s="5">
        <f t="shared" si="56"/>
        <v>0.2787411418428466</v>
      </c>
      <c r="AX177" s="5" t="str">
        <f t="shared" si="57"/>
        <v>YES</v>
      </c>
      <c r="AY177" s="25">
        <f t="shared" si="58"/>
        <v>-1018.1357823505371</v>
      </c>
      <c r="AZ177" s="5"/>
      <c r="BA177" s="12">
        <v>0</v>
      </c>
      <c r="BB177" s="12">
        <f t="shared" si="59"/>
        <v>2360.6577967999997</v>
      </c>
      <c r="BC177" s="6" t="str">
        <f t="shared" si="60"/>
        <v>check!</v>
      </c>
      <c r="BD177" s="12">
        <v>0</v>
      </c>
      <c r="BE177" s="12">
        <v>0</v>
      </c>
      <c r="BF177" s="6" t="str">
        <f t="shared" si="61"/>
        <v>no capex</v>
      </c>
      <c r="BG177" s="31"/>
      <c r="BH177" s="13">
        <v>9911.5377890000018</v>
      </c>
      <c r="BI177" s="13">
        <v>13583.990615150002</v>
      </c>
      <c r="BJ177" s="13">
        <v>1922</v>
      </c>
      <c r="BK177" s="14">
        <f t="shared" si="62"/>
        <v>0.14149008597344179</v>
      </c>
      <c r="BL177" s="15">
        <v>1309.9597200000003</v>
      </c>
      <c r="BM177" s="15">
        <v>1968.4456220000004</v>
      </c>
      <c r="BN177" s="15">
        <v>590</v>
      </c>
      <c r="BO177" s="17">
        <f t="shared" si="63"/>
        <v>0.29972887917551011</v>
      </c>
      <c r="BP177" s="13">
        <v>202.20613459873456</v>
      </c>
      <c r="BQ177" s="13">
        <v>701.10328828853778</v>
      </c>
      <c r="BR177" s="13">
        <v>79</v>
      </c>
      <c r="BS177" s="14">
        <f t="shared" si="64"/>
        <v>0.11267954568127442</v>
      </c>
      <c r="BT177" s="15">
        <v>104.56024142380423</v>
      </c>
      <c r="BU177" s="15">
        <v>601.97294082287431</v>
      </c>
      <c r="BV177" s="15">
        <v>55</v>
      </c>
      <c r="BW177" s="17">
        <f t="shared" si="65"/>
        <v>9.1366233048311235E-2</v>
      </c>
      <c r="BX177" s="13">
        <v>0</v>
      </c>
      <c r="BY177" s="13">
        <v>0</v>
      </c>
      <c r="BZ177" s="13">
        <v>0</v>
      </c>
      <c r="CA177" s="14" t="str">
        <f t="shared" si="66"/>
        <v/>
      </c>
      <c r="CB177" s="15">
        <v>202.20613459873456</v>
      </c>
      <c r="CC177" s="15">
        <v>701.10328828853778</v>
      </c>
      <c r="CD177" s="15">
        <v>79</v>
      </c>
      <c r="CE177" s="17">
        <f t="shared" si="67"/>
        <v>0.11267954568127442</v>
      </c>
      <c r="CF177" s="13">
        <v>1182.8941842380423</v>
      </c>
      <c r="CG177" s="13">
        <v>2295.5924101739324</v>
      </c>
      <c r="CH177" s="13">
        <v>2686</v>
      </c>
      <c r="CI177" s="14">
        <f t="shared" si="68"/>
        <v>1.1700683396999414</v>
      </c>
      <c r="CJ177" s="15">
        <v>2212.9055870235507</v>
      </c>
      <c r="CK177" s="15">
        <v>3177.602081837415</v>
      </c>
      <c r="CL177" s="15">
        <v>664</v>
      </c>
      <c r="CM177" s="18">
        <f t="shared" si="69"/>
        <v>0.20896260227021535</v>
      </c>
      <c r="CN177" s="13">
        <v>-204.1694544933749</v>
      </c>
      <c r="CO177" s="13">
        <v>-282.05167266689688</v>
      </c>
      <c r="CP177" s="13">
        <v>-1715</v>
      </c>
      <c r="CQ177" s="18">
        <f t="shared" si="70"/>
        <v>0</v>
      </c>
      <c r="CR177" s="15">
        <v>36.312016957723188</v>
      </c>
      <c r="CS177" s="15">
        <v>36.312016957723188</v>
      </c>
      <c r="CT177" s="15">
        <v>44</v>
      </c>
      <c r="CU177" s="18">
        <f t="shared" si="71"/>
        <v>1.2117200774395886</v>
      </c>
      <c r="CV177" s="13">
        <v>2210.9422671289103</v>
      </c>
      <c r="CW177" s="13">
        <v>3596.6536974590558</v>
      </c>
      <c r="CX177" s="13">
        <v>387</v>
      </c>
      <c r="CY177" s="14">
        <f t="shared" si="72"/>
        <v>0.10760001728089798</v>
      </c>
      <c r="CZ177" s="15">
        <v>-425.35209362085584</v>
      </c>
      <c r="DA177" s="15">
        <v>-445.05176768017947</v>
      </c>
      <c r="DB177" s="15">
        <v>-92</v>
      </c>
      <c r="DC177" s="18">
        <f t="shared" si="73"/>
        <v>1.7932824748016447</v>
      </c>
      <c r="DD177" s="13">
        <v>0</v>
      </c>
      <c r="DE177" s="13">
        <v>0</v>
      </c>
      <c r="DF177" s="13">
        <v>0</v>
      </c>
      <c r="DG177" s="14" t="str">
        <f t="shared" si="74"/>
        <v/>
      </c>
      <c r="DH177" s="15">
        <v>191.54560884248255</v>
      </c>
      <c r="DI177" s="15">
        <v>288.86614629968551</v>
      </c>
      <c r="DJ177" s="15">
        <v>94</v>
      </c>
      <c r="DK177" s="18">
        <f t="shared" si="75"/>
        <v>0.32541023309280165</v>
      </c>
      <c r="DL177" s="13">
        <v>0</v>
      </c>
      <c r="DM177" s="13">
        <v>0</v>
      </c>
      <c r="DN177" s="13">
        <v>62</v>
      </c>
      <c r="DO177" s="18" t="str">
        <f t="shared" si="76"/>
        <v/>
      </c>
      <c r="DP177" s="19"/>
      <c r="DQ177" s="7" t="e">
        <f>IF(AND(BB177/BA177&gt;1.05, ((BB177-BA177)/VLOOKUP(E177,#REF!,2,0))&gt;10),"YES","")</f>
        <v>#DIV/0!</v>
      </c>
      <c r="DR177" s="19"/>
      <c r="DS177" s="7" t="str">
        <f t="shared" si="77"/>
        <v>YES</v>
      </c>
      <c r="DT177" s="70"/>
      <c r="DU177" s="70"/>
      <c r="DV177" s="70"/>
      <c r="DW177" s="70"/>
      <c r="DX177" s="70"/>
      <c r="DY177" s="71"/>
      <c r="DZ177" s="70"/>
      <c r="EA177" s="70"/>
    </row>
    <row r="178" spans="1:131" x14ac:dyDescent="0.35">
      <c r="A178" s="16">
        <v>2022</v>
      </c>
      <c r="B178" s="16" t="s">
        <v>2</v>
      </c>
      <c r="C178" s="16" t="s">
        <v>7</v>
      </c>
      <c r="D178" s="16"/>
      <c r="E178" s="16" t="s">
        <v>4</v>
      </c>
      <c r="F178" s="16" t="s">
        <v>876</v>
      </c>
      <c r="G178" s="16"/>
      <c r="H178" s="16">
        <v>11788272</v>
      </c>
      <c r="I178" s="70" t="s">
        <v>191</v>
      </c>
      <c r="J178" s="70"/>
      <c r="K178" s="70" t="s">
        <v>181</v>
      </c>
      <c r="L178" s="16" t="s">
        <v>92</v>
      </c>
      <c r="M178" s="16" t="s">
        <v>17</v>
      </c>
      <c r="N178" s="70" t="s">
        <v>38</v>
      </c>
      <c r="O178" s="16" t="s">
        <v>16</v>
      </c>
      <c r="P178" s="16" t="s">
        <v>25</v>
      </c>
      <c r="Q178" s="16"/>
      <c r="R178" s="16" t="s">
        <v>27</v>
      </c>
      <c r="S178" s="16" t="s">
        <v>181</v>
      </c>
      <c r="T178" s="16" t="s">
        <v>95</v>
      </c>
      <c r="U178" s="71">
        <v>43854</v>
      </c>
      <c r="V178" s="70"/>
      <c r="W178" s="73">
        <v>768734.59850339766</v>
      </c>
      <c r="X178" s="73">
        <v>0</v>
      </c>
      <c r="Y178" s="70" t="s">
        <v>147</v>
      </c>
      <c r="Z178" s="16" t="s">
        <v>27</v>
      </c>
      <c r="AA178" s="70" t="s">
        <v>27</v>
      </c>
      <c r="AB178" s="70"/>
      <c r="AC178" s="70"/>
      <c r="AD178" s="72"/>
      <c r="AE178" s="16">
        <v>2020</v>
      </c>
      <c r="AF178" s="16"/>
      <c r="AG178" s="70" t="s">
        <v>699</v>
      </c>
      <c r="AH178" s="74"/>
      <c r="AI178" s="16" t="s">
        <v>28</v>
      </c>
      <c r="AJ178" s="70" t="s">
        <v>182</v>
      </c>
      <c r="AK178" s="72"/>
      <c r="AL178" s="28">
        <v>0</v>
      </c>
      <c r="AM178" s="32" t="s">
        <v>620</v>
      </c>
      <c r="AN178" s="26">
        <f t="shared" si="52"/>
        <v>0</v>
      </c>
      <c r="AO178" s="26">
        <f t="shared" si="53"/>
        <v>0</v>
      </c>
      <c r="AP178" s="9">
        <v>0</v>
      </c>
      <c r="AQ178" s="8" t="s">
        <v>620</v>
      </c>
      <c r="AR178" s="10">
        <f t="shared" si="54"/>
        <v>0</v>
      </c>
      <c r="AS178" s="10">
        <f t="shared" si="55"/>
        <v>0</v>
      </c>
      <c r="AT178" s="11">
        <v>0</v>
      </c>
      <c r="AU178" s="11">
        <v>0</v>
      </c>
      <c r="AV178" s="11">
        <v>0</v>
      </c>
      <c r="AW178" s="5" t="str">
        <f t="shared" si="56"/>
        <v/>
      </c>
      <c r="AX178" s="5" t="str">
        <f t="shared" si="57"/>
        <v/>
      </c>
      <c r="AY178" s="25">
        <f t="shared" si="58"/>
        <v>0</v>
      </c>
      <c r="AZ178" s="5">
        <v>0.54980067650932485</v>
      </c>
      <c r="BA178" s="12">
        <v>0</v>
      </c>
      <c r="BB178" s="12">
        <f t="shared" si="59"/>
        <v>768.73459850339771</v>
      </c>
      <c r="BC178" s="6" t="str">
        <f t="shared" si="60"/>
        <v>check!</v>
      </c>
      <c r="BD178" s="12">
        <v>0</v>
      </c>
      <c r="BE178" s="12">
        <v>0</v>
      </c>
      <c r="BF178" s="6" t="str">
        <f t="shared" si="61"/>
        <v>no capex</v>
      </c>
      <c r="BG178" s="31"/>
      <c r="BH178" s="13">
        <v>0</v>
      </c>
      <c r="BI178" s="13">
        <v>0</v>
      </c>
      <c r="BJ178" s="13">
        <v>0</v>
      </c>
      <c r="BK178" s="14" t="str">
        <f t="shared" si="62"/>
        <v/>
      </c>
      <c r="BL178" s="15">
        <v>0</v>
      </c>
      <c r="BM178" s="15">
        <v>0</v>
      </c>
      <c r="BN178" s="15">
        <v>0</v>
      </c>
      <c r="BO178" s="17" t="str">
        <f t="shared" si="63"/>
        <v/>
      </c>
      <c r="BP178" s="13">
        <v>0</v>
      </c>
      <c r="BQ178" s="13">
        <v>0</v>
      </c>
      <c r="BR178" s="13">
        <v>0</v>
      </c>
      <c r="BS178" s="14" t="str">
        <f t="shared" si="64"/>
        <v/>
      </c>
      <c r="BT178" s="15">
        <v>0</v>
      </c>
      <c r="BU178" s="15">
        <v>0</v>
      </c>
      <c r="BV178" s="15">
        <v>0</v>
      </c>
      <c r="BW178" s="17" t="str">
        <f t="shared" si="65"/>
        <v/>
      </c>
      <c r="BX178" s="13">
        <v>0</v>
      </c>
      <c r="BY178" s="13">
        <v>0</v>
      </c>
      <c r="BZ178" s="13">
        <v>0</v>
      </c>
      <c r="CA178" s="14" t="str">
        <f t="shared" si="66"/>
        <v/>
      </c>
      <c r="CB178" s="15">
        <v>0</v>
      </c>
      <c r="CC178" s="15">
        <v>0</v>
      </c>
      <c r="CD178" s="15">
        <v>0</v>
      </c>
      <c r="CE178" s="17" t="str">
        <f t="shared" si="67"/>
        <v/>
      </c>
      <c r="CF178" s="13">
        <v>0</v>
      </c>
      <c r="CG178" s="13">
        <v>0</v>
      </c>
      <c r="CH178" s="13">
        <v>0</v>
      </c>
      <c r="CI178" s="14" t="str">
        <f t="shared" si="68"/>
        <v/>
      </c>
      <c r="CJ178" s="15">
        <v>0</v>
      </c>
      <c r="CK178" s="15">
        <v>0</v>
      </c>
      <c r="CL178" s="15">
        <v>0</v>
      </c>
      <c r="CM178" s="18" t="str">
        <f t="shared" si="69"/>
        <v/>
      </c>
      <c r="CN178" s="13">
        <v>0</v>
      </c>
      <c r="CO178" s="13">
        <v>0</v>
      </c>
      <c r="CP178" s="13">
        <v>0</v>
      </c>
      <c r="CQ178" s="18" t="str">
        <f t="shared" si="70"/>
        <v/>
      </c>
      <c r="CR178" s="15">
        <v>0</v>
      </c>
      <c r="CS178" s="15">
        <v>0</v>
      </c>
      <c r="CT178" s="15">
        <v>0</v>
      </c>
      <c r="CU178" s="18" t="str">
        <f t="shared" si="71"/>
        <v/>
      </c>
      <c r="CV178" s="13">
        <v>0</v>
      </c>
      <c r="CW178" s="13">
        <v>0</v>
      </c>
      <c r="CX178" s="13">
        <v>0</v>
      </c>
      <c r="CY178" s="14" t="str">
        <f t="shared" si="72"/>
        <v/>
      </c>
      <c r="CZ178" s="15">
        <v>0</v>
      </c>
      <c r="DA178" s="15">
        <v>0</v>
      </c>
      <c r="DB178" s="15">
        <v>0</v>
      </c>
      <c r="DC178" s="18" t="str">
        <f t="shared" si="73"/>
        <v/>
      </c>
      <c r="DD178" s="13">
        <v>0</v>
      </c>
      <c r="DE178" s="13">
        <v>0</v>
      </c>
      <c r="DF178" s="13">
        <v>0</v>
      </c>
      <c r="DG178" s="14" t="str">
        <f t="shared" si="74"/>
        <v/>
      </c>
      <c r="DH178" s="15">
        <v>0</v>
      </c>
      <c r="DI178" s="15">
        <v>0</v>
      </c>
      <c r="DJ178" s="15">
        <v>0</v>
      </c>
      <c r="DK178" s="18" t="str">
        <f t="shared" si="75"/>
        <v/>
      </c>
      <c r="DL178" s="13">
        <v>0</v>
      </c>
      <c r="DM178" s="13">
        <v>0</v>
      </c>
      <c r="DN178" s="13">
        <v>0</v>
      </c>
      <c r="DO178" s="18" t="str">
        <f t="shared" si="76"/>
        <v/>
      </c>
      <c r="DP178" s="19"/>
      <c r="DQ178" s="7"/>
      <c r="DR178" s="19"/>
      <c r="DS178" s="7" t="str">
        <f t="shared" si="77"/>
        <v/>
      </c>
      <c r="DT178" s="70"/>
      <c r="DU178" s="70"/>
      <c r="DV178" s="70"/>
      <c r="DW178" s="70"/>
      <c r="DX178" s="70"/>
      <c r="DY178" s="71"/>
      <c r="DZ178" s="70"/>
      <c r="EA178" s="70"/>
    </row>
    <row r="179" spans="1:131" x14ac:dyDescent="0.35">
      <c r="A179" s="16">
        <v>2022</v>
      </c>
      <c r="B179" s="16" t="s">
        <v>2</v>
      </c>
      <c r="C179" s="16" t="s">
        <v>7</v>
      </c>
      <c r="D179" s="16"/>
      <c r="E179" s="16" t="s">
        <v>3</v>
      </c>
      <c r="F179" s="16" t="s">
        <v>877</v>
      </c>
      <c r="G179" s="16"/>
      <c r="H179" s="16">
        <v>11845217</v>
      </c>
      <c r="I179" s="70" t="s">
        <v>445</v>
      </c>
      <c r="J179" s="70"/>
      <c r="K179" s="70" t="s">
        <v>409</v>
      </c>
      <c r="L179" s="16" t="s">
        <v>89</v>
      </c>
      <c r="M179" s="16" t="s">
        <v>6</v>
      </c>
      <c r="N179" s="70" t="s">
        <v>21</v>
      </c>
      <c r="O179" s="16" t="s">
        <v>20</v>
      </c>
      <c r="P179" s="16" t="s">
        <v>32</v>
      </c>
      <c r="Q179" s="16"/>
      <c r="R179" s="16" t="s">
        <v>28</v>
      </c>
      <c r="S179" s="16" t="s">
        <v>410</v>
      </c>
      <c r="T179" s="16" t="s">
        <v>95</v>
      </c>
      <c r="U179" s="71">
        <v>43902</v>
      </c>
      <c r="V179" s="70"/>
      <c r="W179" s="73">
        <v>1422226</v>
      </c>
      <c r="X179" s="73">
        <v>0</v>
      </c>
      <c r="Y179" s="70" t="s">
        <v>446</v>
      </c>
      <c r="Z179" s="16" t="s">
        <v>28</v>
      </c>
      <c r="AA179" s="70" t="s">
        <v>28</v>
      </c>
      <c r="AB179" s="70"/>
      <c r="AC179" s="70"/>
      <c r="AD179" s="72"/>
      <c r="AE179" s="16">
        <v>2020</v>
      </c>
      <c r="AF179" s="16">
        <v>14600</v>
      </c>
      <c r="AG179" s="70" t="s">
        <v>698</v>
      </c>
      <c r="AH179" s="74"/>
      <c r="AI179" s="16" t="s">
        <v>28</v>
      </c>
      <c r="AJ179" s="70" t="s">
        <v>412</v>
      </c>
      <c r="AK179" s="72"/>
      <c r="AL179" s="28">
        <v>0</v>
      </c>
      <c r="AM179" s="32" t="s">
        <v>620</v>
      </c>
      <c r="AN179" s="26">
        <f t="shared" si="52"/>
        <v>0</v>
      </c>
      <c r="AO179" s="26">
        <f t="shared" si="53"/>
        <v>0</v>
      </c>
      <c r="AP179" s="9">
        <v>0.74080731281630197</v>
      </c>
      <c r="AQ179" s="8"/>
      <c r="AR179" s="10">
        <f t="shared" si="54"/>
        <v>12163.297780524479</v>
      </c>
      <c r="AS179" s="10">
        <f t="shared" si="55"/>
        <v>16418.976392503042</v>
      </c>
      <c r="AT179" s="11">
        <v>0</v>
      </c>
      <c r="AU179" s="11">
        <v>8693.4708505567651</v>
      </c>
      <c r="AV179" s="11">
        <v>997</v>
      </c>
      <c r="AW179" s="5">
        <f t="shared" si="56"/>
        <v>0.1146837686740674</v>
      </c>
      <c r="AX179" s="5" t="str">
        <f t="shared" si="57"/>
        <v>YES</v>
      </c>
      <c r="AY179" s="25">
        <f t="shared" si="58"/>
        <v>997</v>
      </c>
      <c r="AZ179" s="5">
        <v>1.5239988335267913</v>
      </c>
      <c r="BA179" s="12">
        <v>16418.976392503042</v>
      </c>
      <c r="BB179" s="12">
        <f t="shared" si="59"/>
        <v>1422.2260000000001</v>
      </c>
      <c r="BC179" s="6">
        <f t="shared" si="60"/>
        <v>8.6620868804549417E-2</v>
      </c>
      <c r="BD179" s="12">
        <v>0</v>
      </c>
      <c r="BE179" s="12">
        <f>X179/1000</f>
        <v>0</v>
      </c>
      <c r="BF179" s="6" t="str">
        <f t="shared" si="61"/>
        <v>no capex</v>
      </c>
      <c r="BG179" s="31"/>
      <c r="BH179" s="13">
        <v>0</v>
      </c>
      <c r="BI179" s="13">
        <v>8362.1506219315324</v>
      </c>
      <c r="BJ179" s="13">
        <v>2216</v>
      </c>
      <c r="BK179" s="14">
        <f t="shared" si="62"/>
        <v>0.26500359778118143</v>
      </c>
      <c r="BL179" s="15">
        <v>0</v>
      </c>
      <c r="BM179" s="15">
        <v>2462.5610543038274</v>
      </c>
      <c r="BN179" s="15">
        <v>160</v>
      </c>
      <c r="BO179" s="17">
        <f t="shared" si="63"/>
        <v>6.4973008372875618E-2</v>
      </c>
      <c r="BP179" s="13">
        <v>0</v>
      </c>
      <c r="BQ179" s="13">
        <v>265.53749999999997</v>
      </c>
      <c r="BR179" s="13">
        <v>39</v>
      </c>
      <c r="BS179" s="14">
        <f t="shared" si="64"/>
        <v>0.14687191074706965</v>
      </c>
      <c r="BT179" s="15">
        <v>0</v>
      </c>
      <c r="BU179" s="15">
        <v>265.53749999999997</v>
      </c>
      <c r="BV179" s="15">
        <v>86</v>
      </c>
      <c r="BW179" s="17">
        <f t="shared" si="65"/>
        <v>0.32387139292943562</v>
      </c>
      <c r="BX179" s="13">
        <v>0</v>
      </c>
      <c r="BY179" s="13">
        <v>216.55958399999994</v>
      </c>
      <c r="BZ179" s="13">
        <v>74</v>
      </c>
      <c r="CA179" s="14">
        <f t="shared" si="66"/>
        <v>0.34170734276992337</v>
      </c>
      <c r="CB179" s="15">
        <v>0</v>
      </c>
      <c r="CC179" s="15">
        <v>482.09708399999988</v>
      </c>
      <c r="CD179" s="15">
        <v>113</v>
      </c>
      <c r="CE179" s="17">
        <f t="shared" si="67"/>
        <v>0.23439262287676485</v>
      </c>
      <c r="CF179" s="13">
        <v>0</v>
      </c>
      <c r="CG179" s="13">
        <v>1770.25</v>
      </c>
      <c r="CH179" s="13">
        <v>420</v>
      </c>
      <c r="CI179" s="14">
        <f t="shared" si="68"/>
        <v>0.23725462505295863</v>
      </c>
      <c r="CJ179" s="15">
        <v>0</v>
      </c>
      <c r="CK179" s="15">
        <v>14310.432962374334</v>
      </c>
      <c r="CL179" s="15">
        <v>499</v>
      </c>
      <c r="CM179" s="18">
        <f t="shared" si="69"/>
        <v>3.4869664762204912E-2</v>
      </c>
      <c r="CN179" s="13">
        <v>0</v>
      </c>
      <c r="CO179" s="13">
        <v>-3424.1626544552964</v>
      </c>
      <c r="CP179" s="13">
        <v>-949</v>
      </c>
      <c r="CQ179" s="18">
        <f t="shared" si="70"/>
        <v>1.7228519507491202</v>
      </c>
      <c r="CR179" s="15">
        <v>0</v>
      </c>
      <c r="CS179" s="15">
        <v>869.70594000000006</v>
      </c>
      <c r="CT179" s="15">
        <v>13</v>
      </c>
      <c r="CU179" s="18">
        <f t="shared" si="71"/>
        <v>1.4947581018016272E-2</v>
      </c>
      <c r="CV179" s="13">
        <v>0</v>
      </c>
      <c r="CW179" s="13">
        <v>11151.807807919038</v>
      </c>
      <c r="CX179" s="13">
        <v>1768</v>
      </c>
      <c r="CY179" s="14">
        <f t="shared" si="72"/>
        <v>0.15853931761131332</v>
      </c>
      <c r="CZ179" s="15">
        <v>0</v>
      </c>
      <c r="DA179" s="15">
        <v>-1170.0832880069138</v>
      </c>
      <c r="DB179" s="15">
        <v>-89</v>
      </c>
      <c r="DC179" s="18">
        <f t="shared" si="73"/>
        <v>1.9239370385747496</v>
      </c>
      <c r="DD179" s="13">
        <v>0</v>
      </c>
      <c r="DE179" s="13">
        <v>0</v>
      </c>
      <c r="DF179" s="13">
        <v>0</v>
      </c>
      <c r="DG179" s="14" t="str">
        <f t="shared" si="74"/>
        <v/>
      </c>
      <c r="DH179" s="15">
        <v>0</v>
      </c>
      <c r="DI179" s="15">
        <v>-1159.0319521028828</v>
      </c>
      <c r="DJ179" s="15">
        <v>79</v>
      </c>
      <c r="DK179" s="18">
        <f t="shared" si="75"/>
        <v>2.0681603297102091</v>
      </c>
      <c r="DL179" s="13">
        <v>0</v>
      </c>
      <c r="DM179" s="13">
        <v>-345.78130125247753</v>
      </c>
      <c r="DN179" s="13">
        <v>65</v>
      </c>
      <c r="DO179" s="18">
        <f t="shared" si="76"/>
        <v>2.1879800896247401</v>
      </c>
      <c r="DP179" s="19"/>
      <c r="DQ179" s="7"/>
      <c r="DR179" s="19"/>
      <c r="DS179" s="7" t="str">
        <f t="shared" si="77"/>
        <v>YES</v>
      </c>
      <c r="DT179" s="70" t="s">
        <v>28</v>
      </c>
      <c r="DU179" s="70" t="s">
        <v>91</v>
      </c>
      <c r="DV179" s="70" t="s">
        <v>447</v>
      </c>
      <c r="DW179" s="70" t="s">
        <v>28</v>
      </c>
      <c r="DX179" s="70" t="s">
        <v>414</v>
      </c>
      <c r="DY179" s="71" t="s">
        <v>96</v>
      </c>
      <c r="DZ179" s="70"/>
      <c r="EA179" s="70"/>
    </row>
    <row r="180" spans="1:131" x14ac:dyDescent="0.35">
      <c r="A180" s="16">
        <v>2022</v>
      </c>
      <c r="B180" s="16" t="s">
        <v>1</v>
      </c>
      <c r="C180" s="16" t="s">
        <v>7</v>
      </c>
      <c r="D180" s="16"/>
      <c r="E180" s="16" t="s">
        <v>3</v>
      </c>
      <c r="F180" s="16" t="s">
        <v>877</v>
      </c>
      <c r="G180" s="16"/>
      <c r="H180" s="16">
        <v>11943518</v>
      </c>
      <c r="I180" s="70" t="s">
        <v>448</v>
      </c>
      <c r="J180" s="70" t="s">
        <v>449</v>
      </c>
      <c r="K180" s="70" t="s">
        <v>13</v>
      </c>
      <c r="L180" s="16" t="s">
        <v>92</v>
      </c>
      <c r="M180" s="16" t="s">
        <v>13</v>
      </c>
      <c r="N180" s="70" t="s">
        <v>46</v>
      </c>
      <c r="O180" s="16" t="s">
        <v>16</v>
      </c>
      <c r="P180" s="16" t="s">
        <v>31</v>
      </c>
      <c r="Q180" s="16" t="s">
        <v>42</v>
      </c>
      <c r="R180" s="16" t="s">
        <v>28</v>
      </c>
      <c r="S180" s="16" t="s">
        <v>450</v>
      </c>
      <c r="T180" s="16" t="s">
        <v>95</v>
      </c>
      <c r="U180" s="71">
        <v>44039</v>
      </c>
      <c r="V180" s="70"/>
      <c r="W180" s="73">
        <v>75900</v>
      </c>
      <c r="X180" s="73">
        <v>0</v>
      </c>
      <c r="Y180" s="70" t="s">
        <v>451</v>
      </c>
      <c r="Z180" s="16" t="s">
        <v>28</v>
      </c>
      <c r="AA180" s="70" t="s">
        <v>28</v>
      </c>
      <c r="AB180" s="70"/>
      <c r="AC180" s="70"/>
      <c r="AD180" s="72"/>
      <c r="AE180" s="16">
        <v>2020</v>
      </c>
      <c r="AF180" s="16">
        <v>14600</v>
      </c>
      <c r="AG180" s="70" t="s">
        <v>697</v>
      </c>
      <c r="AH180" s="74"/>
      <c r="AI180" s="16" t="s">
        <v>27</v>
      </c>
      <c r="AJ180" s="70" t="s">
        <v>452</v>
      </c>
      <c r="AK180" s="72"/>
      <c r="AL180" s="28">
        <v>1.3647796547548934</v>
      </c>
      <c r="AM180" s="32" t="s">
        <v>620</v>
      </c>
      <c r="AN180" s="26">
        <f t="shared" si="52"/>
        <v>0</v>
      </c>
      <c r="AO180" s="26">
        <f t="shared" si="53"/>
        <v>0</v>
      </c>
      <c r="AP180" s="9">
        <v>2.994978801406301</v>
      </c>
      <c r="AQ180" s="8"/>
      <c r="AR180" s="10">
        <f t="shared" si="54"/>
        <v>2644.5662816417639</v>
      </c>
      <c r="AS180" s="10">
        <f t="shared" si="55"/>
        <v>883</v>
      </c>
      <c r="AT180" s="11">
        <v>-6.1774235470319647</v>
      </c>
      <c r="AU180" s="11">
        <v>617.88773333333324</v>
      </c>
      <c r="AV180" s="11">
        <v>53</v>
      </c>
      <c r="AW180" s="5">
        <f t="shared" si="56"/>
        <v>8.5776099994864241E-2</v>
      </c>
      <c r="AX180" s="5" t="str">
        <f t="shared" si="57"/>
        <v>YES</v>
      </c>
      <c r="AY180" s="25">
        <f t="shared" si="58"/>
        <v>59.177423547031964</v>
      </c>
      <c r="AZ180" s="5"/>
      <c r="BA180" s="12">
        <v>883</v>
      </c>
      <c r="BB180" s="12">
        <f t="shared" si="59"/>
        <v>75.900000000000006</v>
      </c>
      <c r="BC180" s="6">
        <f t="shared" si="60"/>
        <v>8.5956964892412238E-2</v>
      </c>
      <c r="BD180" s="12">
        <v>0</v>
      </c>
      <c r="BE180" s="12">
        <v>0</v>
      </c>
      <c r="BF180" s="6" t="str">
        <f t="shared" si="61"/>
        <v>no capex</v>
      </c>
      <c r="BG180" s="31"/>
      <c r="BH180" s="13">
        <v>0</v>
      </c>
      <c r="BI180" s="35">
        <v>20.440000000000001</v>
      </c>
      <c r="BJ180" s="13">
        <v>337</v>
      </c>
      <c r="BK180" s="14">
        <f t="shared" si="62"/>
        <v>16.487279843444227</v>
      </c>
      <c r="BL180" s="15">
        <v>0</v>
      </c>
      <c r="BM180" s="15">
        <v>0</v>
      </c>
      <c r="BN180" s="15">
        <v>0</v>
      </c>
      <c r="BO180" s="17" t="str">
        <f t="shared" si="63"/>
        <v/>
      </c>
      <c r="BP180" s="13">
        <v>0</v>
      </c>
      <c r="BQ180" s="13">
        <v>45.260000000000005</v>
      </c>
      <c r="BR180" s="13">
        <v>64</v>
      </c>
      <c r="BS180" s="14">
        <f t="shared" si="64"/>
        <v>1.4140521431727793</v>
      </c>
      <c r="BT180" s="15">
        <v>0</v>
      </c>
      <c r="BU180" s="15">
        <v>45.260000000000005</v>
      </c>
      <c r="BV180" s="15">
        <v>78</v>
      </c>
      <c r="BW180" s="17">
        <f t="shared" si="65"/>
        <v>1.7233760494918249</v>
      </c>
      <c r="BX180" s="13">
        <v>0</v>
      </c>
      <c r="BY180" s="13">
        <v>0</v>
      </c>
      <c r="BZ180" s="13">
        <v>0</v>
      </c>
      <c r="CA180" s="14" t="str">
        <f t="shared" si="66"/>
        <v/>
      </c>
      <c r="CB180" s="15">
        <v>0</v>
      </c>
      <c r="CC180" s="15">
        <v>45.260000000000005</v>
      </c>
      <c r="CD180" s="15">
        <v>64</v>
      </c>
      <c r="CE180" s="17">
        <f t="shared" si="67"/>
        <v>1.4140521431727793</v>
      </c>
      <c r="CF180" s="13">
        <v>0</v>
      </c>
      <c r="CG180" s="13">
        <v>905.2</v>
      </c>
      <c r="CH180" s="13">
        <v>1975</v>
      </c>
      <c r="CI180" s="14">
        <f t="shared" si="68"/>
        <v>2.1818382677861243</v>
      </c>
      <c r="CJ180" s="15">
        <v>109.87628288000001</v>
      </c>
      <c r="CK180" s="15">
        <v>812.69439999999997</v>
      </c>
      <c r="CL180" s="15">
        <v>756</v>
      </c>
      <c r="CM180" s="18">
        <f t="shared" si="69"/>
        <v>0.9302389680549048</v>
      </c>
      <c r="CN180" s="13">
        <v>0</v>
      </c>
      <c r="CO180" s="13">
        <v>0</v>
      </c>
      <c r="CP180" s="13">
        <v>0</v>
      </c>
      <c r="CQ180" s="18" t="str">
        <f t="shared" si="70"/>
        <v/>
      </c>
      <c r="CR180" s="15">
        <v>109.87628288000001</v>
      </c>
      <c r="CS180" s="15">
        <v>812.69439999999997</v>
      </c>
      <c r="CT180" s="15">
        <v>43</v>
      </c>
      <c r="CU180" s="18">
        <f t="shared" si="71"/>
        <v>5.2910417495186386E-2</v>
      </c>
      <c r="CV180" s="13">
        <v>109.87628288000001</v>
      </c>
      <c r="CW180" s="13">
        <v>857.95439999999996</v>
      </c>
      <c r="CX180" s="13">
        <v>1044</v>
      </c>
      <c r="CY180" s="14">
        <f t="shared" si="72"/>
        <v>1.2168478884192446</v>
      </c>
      <c r="CZ180" s="15">
        <v>0</v>
      </c>
      <c r="DA180" s="15">
        <v>-40</v>
      </c>
      <c r="DB180" s="15">
        <v>-16</v>
      </c>
      <c r="DC180" s="18">
        <f t="shared" si="73"/>
        <v>1.6</v>
      </c>
      <c r="DD180" s="13">
        <v>0</v>
      </c>
      <c r="DE180" s="13">
        <v>0</v>
      </c>
      <c r="DF180" s="13">
        <v>0</v>
      </c>
      <c r="DG180" s="14" t="str">
        <f t="shared" si="74"/>
        <v/>
      </c>
      <c r="DH180" s="15">
        <v>0</v>
      </c>
      <c r="DI180" s="15">
        <v>0</v>
      </c>
      <c r="DJ180" s="15">
        <v>0</v>
      </c>
      <c r="DK180" s="18" t="str">
        <f t="shared" si="75"/>
        <v/>
      </c>
      <c r="DL180" s="13">
        <v>-200.06666666666669</v>
      </c>
      <c r="DM180" s="13">
        <v>-200.06666666666669</v>
      </c>
      <c r="DN180" s="13">
        <v>3</v>
      </c>
      <c r="DO180" s="18">
        <f t="shared" si="76"/>
        <v>2.0149950016661116</v>
      </c>
      <c r="DP180" s="19"/>
      <c r="DQ180" s="7" t="e">
        <f>IF(AND(BB180/BA180&gt;1.05, ((BB180-BA180)/VLOOKUP(E180,#REF!,2,0))&gt;10),"YES","")</f>
        <v>#REF!</v>
      </c>
      <c r="DR180" s="19"/>
      <c r="DS180" s="7" t="str">
        <f t="shared" si="77"/>
        <v>YES</v>
      </c>
      <c r="DT180" s="70" t="s">
        <v>28</v>
      </c>
      <c r="DU180" s="70" t="s">
        <v>91</v>
      </c>
      <c r="DV180" s="70" t="s">
        <v>453</v>
      </c>
      <c r="DW180" s="70" t="s">
        <v>28</v>
      </c>
      <c r="DX180" s="70" t="s">
        <v>435</v>
      </c>
      <c r="DY180" s="71" t="s">
        <v>96</v>
      </c>
      <c r="DZ180" s="70"/>
      <c r="EA180" s="70"/>
    </row>
    <row r="181" spans="1:131" x14ac:dyDescent="0.35">
      <c r="A181" s="16">
        <v>2022</v>
      </c>
      <c r="B181" s="16" t="s">
        <v>1</v>
      </c>
      <c r="C181" s="16" t="s">
        <v>7</v>
      </c>
      <c r="D181" s="16"/>
      <c r="E181" s="16" t="s">
        <v>4</v>
      </c>
      <c r="F181" s="16" t="s">
        <v>876</v>
      </c>
      <c r="G181" s="16"/>
      <c r="H181" s="16">
        <v>11957883</v>
      </c>
      <c r="I181" s="70" t="s">
        <v>293</v>
      </c>
      <c r="J181" s="70"/>
      <c r="K181" s="70" t="s">
        <v>171</v>
      </c>
      <c r="L181" s="16" t="s">
        <v>92</v>
      </c>
      <c r="M181" s="16" t="s">
        <v>13</v>
      </c>
      <c r="N181" s="70" t="s">
        <v>45</v>
      </c>
      <c r="O181" s="16" t="s">
        <v>16</v>
      </c>
      <c r="P181" s="16" t="s">
        <v>31</v>
      </c>
      <c r="Q181" s="16" t="s">
        <v>41</v>
      </c>
      <c r="R181" s="16" t="s">
        <v>27</v>
      </c>
      <c r="S181" s="16" t="s">
        <v>171</v>
      </c>
      <c r="T181" s="16" t="s">
        <v>95</v>
      </c>
      <c r="U181" s="71">
        <v>44207</v>
      </c>
      <c r="V181" s="70"/>
      <c r="W181" s="73">
        <v>315883.42050000018</v>
      </c>
      <c r="X181" s="73">
        <v>0</v>
      </c>
      <c r="Y181" s="70" t="s">
        <v>147</v>
      </c>
      <c r="Z181" s="16" t="s">
        <v>28</v>
      </c>
      <c r="AA181" s="70"/>
      <c r="AB181" s="70"/>
      <c r="AC181" s="70"/>
      <c r="AD181" s="72"/>
      <c r="AE181" s="16">
        <v>2021</v>
      </c>
      <c r="AF181" s="16"/>
      <c r="AG181" s="70" t="s">
        <v>696</v>
      </c>
      <c r="AH181" s="74"/>
      <c r="AI181" s="16" t="s">
        <v>28</v>
      </c>
      <c r="AJ181" s="70" t="s">
        <v>158</v>
      </c>
      <c r="AK181" s="72"/>
      <c r="AL181" s="28">
        <v>0</v>
      </c>
      <c r="AM181" s="32" t="s">
        <v>620</v>
      </c>
      <c r="AN181" s="26">
        <f t="shared" si="52"/>
        <v>0</v>
      </c>
      <c r="AO181" s="26">
        <f t="shared" si="53"/>
        <v>0</v>
      </c>
      <c r="AP181" s="9">
        <v>0</v>
      </c>
      <c r="AQ181" s="8" t="s">
        <v>620</v>
      </c>
      <c r="AR181" s="10">
        <f t="shared" si="54"/>
        <v>0</v>
      </c>
      <c r="AS181" s="10">
        <f t="shared" si="55"/>
        <v>0</v>
      </c>
      <c r="AT181" s="11">
        <v>0</v>
      </c>
      <c r="AU181" s="11">
        <v>0</v>
      </c>
      <c r="AV181" s="11">
        <v>0</v>
      </c>
      <c r="AW181" s="5" t="str">
        <f t="shared" si="56"/>
        <v/>
      </c>
      <c r="AX181" s="5" t="str">
        <f t="shared" si="57"/>
        <v/>
      </c>
      <c r="AY181" s="25">
        <f t="shared" si="58"/>
        <v>0</v>
      </c>
      <c r="AZ181" s="5"/>
      <c r="BA181" s="12">
        <v>0</v>
      </c>
      <c r="BB181" s="12">
        <f t="shared" si="59"/>
        <v>315.88342050000017</v>
      </c>
      <c r="BC181" s="6" t="str">
        <f t="shared" si="60"/>
        <v>check!</v>
      </c>
      <c r="BD181" s="12">
        <v>0</v>
      </c>
      <c r="BE181" s="12">
        <v>0</v>
      </c>
      <c r="BF181" s="6" t="str">
        <f t="shared" si="61"/>
        <v>no capex</v>
      </c>
      <c r="BG181" s="31"/>
      <c r="BH181" s="13">
        <v>0</v>
      </c>
      <c r="BI181" s="13">
        <v>0</v>
      </c>
      <c r="BJ181" s="13">
        <v>0</v>
      </c>
      <c r="BK181" s="14" t="str">
        <f t="shared" si="62"/>
        <v/>
      </c>
      <c r="BL181" s="15">
        <v>0</v>
      </c>
      <c r="BM181" s="15">
        <v>0</v>
      </c>
      <c r="BN181" s="15">
        <v>0</v>
      </c>
      <c r="BO181" s="17" t="str">
        <f t="shared" si="63"/>
        <v/>
      </c>
      <c r="BP181" s="13">
        <v>0</v>
      </c>
      <c r="BQ181" s="13">
        <v>0</v>
      </c>
      <c r="BR181" s="13">
        <v>0</v>
      </c>
      <c r="BS181" s="14" t="str">
        <f t="shared" si="64"/>
        <v/>
      </c>
      <c r="BT181" s="15">
        <v>0</v>
      </c>
      <c r="BU181" s="15">
        <v>0</v>
      </c>
      <c r="BV181" s="15">
        <v>0</v>
      </c>
      <c r="BW181" s="17" t="str">
        <f t="shared" si="65"/>
        <v/>
      </c>
      <c r="BX181" s="13">
        <v>0</v>
      </c>
      <c r="BY181" s="13">
        <v>0</v>
      </c>
      <c r="BZ181" s="13">
        <v>0</v>
      </c>
      <c r="CA181" s="14" t="str">
        <f t="shared" si="66"/>
        <v/>
      </c>
      <c r="CB181" s="15">
        <v>0</v>
      </c>
      <c r="CC181" s="15">
        <v>0</v>
      </c>
      <c r="CD181" s="15">
        <v>0</v>
      </c>
      <c r="CE181" s="17" t="str">
        <f t="shared" si="67"/>
        <v/>
      </c>
      <c r="CF181" s="13">
        <v>0</v>
      </c>
      <c r="CG181" s="13">
        <v>0</v>
      </c>
      <c r="CH181" s="13">
        <v>0</v>
      </c>
      <c r="CI181" s="14" t="str">
        <f t="shared" si="68"/>
        <v/>
      </c>
      <c r="CJ181" s="15">
        <v>0</v>
      </c>
      <c r="CK181" s="15">
        <v>0</v>
      </c>
      <c r="CL181" s="15">
        <v>0</v>
      </c>
      <c r="CM181" s="18" t="str">
        <f t="shared" si="69"/>
        <v/>
      </c>
      <c r="CN181" s="13">
        <v>0</v>
      </c>
      <c r="CO181" s="13">
        <v>0</v>
      </c>
      <c r="CP181" s="13">
        <v>0</v>
      </c>
      <c r="CQ181" s="18" t="str">
        <f t="shared" si="70"/>
        <v/>
      </c>
      <c r="CR181" s="15">
        <v>0</v>
      </c>
      <c r="CS181" s="15">
        <v>0</v>
      </c>
      <c r="CT181" s="15">
        <v>0</v>
      </c>
      <c r="CU181" s="18" t="str">
        <f t="shared" si="71"/>
        <v/>
      </c>
      <c r="CV181" s="13">
        <v>0</v>
      </c>
      <c r="CW181" s="13">
        <v>0</v>
      </c>
      <c r="CX181" s="13">
        <v>0</v>
      </c>
      <c r="CY181" s="14" t="str">
        <f t="shared" si="72"/>
        <v/>
      </c>
      <c r="CZ181" s="15">
        <v>0</v>
      </c>
      <c r="DA181" s="15">
        <v>0</v>
      </c>
      <c r="DB181" s="15">
        <v>0</v>
      </c>
      <c r="DC181" s="18" t="str">
        <f t="shared" si="73"/>
        <v/>
      </c>
      <c r="DD181" s="13">
        <v>0</v>
      </c>
      <c r="DE181" s="13">
        <v>0</v>
      </c>
      <c r="DF181" s="13">
        <v>0</v>
      </c>
      <c r="DG181" s="14" t="str">
        <f t="shared" si="74"/>
        <v/>
      </c>
      <c r="DH181" s="15">
        <v>0</v>
      </c>
      <c r="DI181" s="15">
        <v>0</v>
      </c>
      <c r="DJ181" s="15">
        <v>0</v>
      </c>
      <c r="DK181" s="18" t="str">
        <f t="shared" si="75"/>
        <v/>
      </c>
      <c r="DL181" s="13">
        <v>0</v>
      </c>
      <c r="DM181" s="13">
        <v>0</v>
      </c>
      <c r="DN181" s="13">
        <v>0</v>
      </c>
      <c r="DO181" s="18" t="str">
        <f t="shared" si="76"/>
        <v/>
      </c>
      <c r="DP181" s="19"/>
      <c r="DQ181" s="7" t="e">
        <f>IF(AND(BB181/BA181&gt;1.05, ((BB181-BA181)/VLOOKUP(E181,#REF!,2,0))&gt;10),"YES","")</f>
        <v>#DIV/0!</v>
      </c>
      <c r="DR181" s="19"/>
      <c r="DS181" s="7" t="str">
        <f t="shared" si="77"/>
        <v/>
      </c>
      <c r="DT181" s="70"/>
      <c r="DU181" s="70"/>
      <c r="DV181" s="70"/>
      <c r="DW181" s="70"/>
      <c r="DX181" s="70"/>
      <c r="DY181" s="71"/>
      <c r="DZ181" s="70"/>
      <c r="EA181" s="70"/>
    </row>
    <row r="182" spans="1:131" x14ac:dyDescent="0.35">
      <c r="A182" s="16">
        <v>2022</v>
      </c>
      <c r="B182" s="16" t="s">
        <v>2</v>
      </c>
      <c r="C182" s="16" t="s">
        <v>7</v>
      </c>
      <c r="D182" s="16"/>
      <c r="E182" s="16" t="s">
        <v>4</v>
      </c>
      <c r="F182" s="16" t="s">
        <v>876</v>
      </c>
      <c r="G182" s="16"/>
      <c r="H182" s="16">
        <v>12040705</v>
      </c>
      <c r="I182" s="70" t="s">
        <v>162</v>
      </c>
      <c r="J182" s="70"/>
      <c r="K182" s="70" t="s">
        <v>157</v>
      </c>
      <c r="L182" s="16" t="s">
        <v>92</v>
      </c>
      <c r="M182" s="16" t="s">
        <v>13</v>
      </c>
      <c r="N182" s="70" t="s">
        <v>45</v>
      </c>
      <c r="O182" s="16" t="s">
        <v>16</v>
      </c>
      <c r="P182" s="16" t="s">
        <v>31</v>
      </c>
      <c r="Q182" s="16" t="s">
        <v>41</v>
      </c>
      <c r="R182" s="16" t="s">
        <v>27</v>
      </c>
      <c r="S182" s="16" t="s">
        <v>157</v>
      </c>
      <c r="T182" s="16" t="s">
        <v>95</v>
      </c>
      <c r="U182" s="71">
        <v>44007</v>
      </c>
      <c r="V182" s="70"/>
      <c r="W182" s="73">
        <v>122208.81</v>
      </c>
      <c r="X182" s="73">
        <v>0</v>
      </c>
      <c r="Y182" s="70" t="s">
        <v>147</v>
      </c>
      <c r="Z182" s="16" t="s">
        <v>27</v>
      </c>
      <c r="AA182" s="70" t="s">
        <v>27</v>
      </c>
      <c r="AB182" s="70"/>
      <c r="AC182" s="70"/>
      <c r="AD182" s="72"/>
      <c r="AE182" s="16">
        <v>2020</v>
      </c>
      <c r="AF182" s="16"/>
      <c r="AG182" s="70" t="s">
        <v>695</v>
      </c>
      <c r="AH182" s="74"/>
      <c r="AI182" s="16" t="s">
        <v>28</v>
      </c>
      <c r="AJ182" s="70" t="s">
        <v>158</v>
      </c>
      <c r="AK182" s="72"/>
      <c r="AL182" s="28">
        <v>0</v>
      </c>
      <c r="AM182" s="32" t="s">
        <v>620</v>
      </c>
      <c r="AN182" s="26">
        <f t="shared" si="52"/>
        <v>0</v>
      </c>
      <c r="AO182" s="26">
        <f t="shared" si="53"/>
        <v>0</v>
      </c>
      <c r="AP182" s="9">
        <v>0</v>
      </c>
      <c r="AQ182" s="8" t="s">
        <v>620</v>
      </c>
      <c r="AR182" s="10">
        <f t="shared" si="54"/>
        <v>0</v>
      </c>
      <c r="AS182" s="10">
        <f t="shared" si="55"/>
        <v>0</v>
      </c>
      <c r="AT182" s="11">
        <v>0</v>
      </c>
      <c r="AU182" s="11">
        <v>0</v>
      </c>
      <c r="AV182" s="11">
        <v>0</v>
      </c>
      <c r="AW182" s="5" t="str">
        <f t="shared" si="56"/>
        <v/>
      </c>
      <c r="AX182" s="5" t="str">
        <f t="shared" si="57"/>
        <v/>
      </c>
      <c r="AY182" s="25">
        <f t="shared" si="58"/>
        <v>0</v>
      </c>
      <c r="AZ182" s="5">
        <v>0.66194133064798166</v>
      </c>
      <c r="BA182" s="12">
        <v>0</v>
      </c>
      <c r="BB182" s="12">
        <f t="shared" si="59"/>
        <v>122.20881</v>
      </c>
      <c r="BC182" s="6" t="str">
        <f t="shared" si="60"/>
        <v>check!</v>
      </c>
      <c r="BD182" s="12">
        <v>0</v>
      </c>
      <c r="BE182" s="12">
        <v>0</v>
      </c>
      <c r="BF182" s="6" t="str">
        <f t="shared" si="61"/>
        <v>no capex</v>
      </c>
      <c r="BG182" s="31"/>
      <c r="BH182" s="13">
        <v>0</v>
      </c>
      <c r="BI182" s="13">
        <v>0</v>
      </c>
      <c r="BJ182" s="13">
        <v>0</v>
      </c>
      <c r="BK182" s="14" t="str">
        <f t="shared" si="62"/>
        <v/>
      </c>
      <c r="BL182" s="15">
        <v>0</v>
      </c>
      <c r="BM182" s="15">
        <v>0</v>
      </c>
      <c r="BN182" s="15">
        <v>0</v>
      </c>
      <c r="BO182" s="17" t="str">
        <f t="shared" si="63"/>
        <v/>
      </c>
      <c r="BP182" s="13">
        <v>0</v>
      </c>
      <c r="BQ182" s="13">
        <v>0</v>
      </c>
      <c r="BR182" s="13">
        <v>0</v>
      </c>
      <c r="BS182" s="14" t="str">
        <f t="shared" si="64"/>
        <v/>
      </c>
      <c r="BT182" s="15">
        <v>0</v>
      </c>
      <c r="BU182" s="15">
        <v>0</v>
      </c>
      <c r="BV182" s="15">
        <v>0</v>
      </c>
      <c r="BW182" s="17" t="str">
        <f t="shared" si="65"/>
        <v/>
      </c>
      <c r="BX182" s="13">
        <v>0</v>
      </c>
      <c r="BY182" s="13">
        <v>0</v>
      </c>
      <c r="BZ182" s="13">
        <v>0</v>
      </c>
      <c r="CA182" s="14" t="str">
        <f t="shared" si="66"/>
        <v/>
      </c>
      <c r="CB182" s="15">
        <v>0</v>
      </c>
      <c r="CC182" s="15">
        <v>0</v>
      </c>
      <c r="CD182" s="15">
        <v>0</v>
      </c>
      <c r="CE182" s="17" t="str">
        <f t="shared" si="67"/>
        <v/>
      </c>
      <c r="CF182" s="13">
        <v>0</v>
      </c>
      <c r="CG182" s="13">
        <v>0</v>
      </c>
      <c r="CH182" s="13">
        <v>0</v>
      </c>
      <c r="CI182" s="14" t="str">
        <f t="shared" si="68"/>
        <v/>
      </c>
      <c r="CJ182" s="15">
        <v>0</v>
      </c>
      <c r="CK182" s="15">
        <v>0</v>
      </c>
      <c r="CL182" s="15">
        <v>0</v>
      </c>
      <c r="CM182" s="18" t="str">
        <f t="shared" si="69"/>
        <v/>
      </c>
      <c r="CN182" s="13">
        <v>0</v>
      </c>
      <c r="CO182" s="13">
        <v>0</v>
      </c>
      <c r="CP182" s="13">
        <v>0</v>
      </c>
      <c r="CQ182" s="18" t="str">
        <f t="shared" si="70"/>
        <v/>
      </c>
      <c r="CR182" s="15">
        <v>0</v>
      </c>
      <c r="CS182" s="15">
        <v>0</v>
      </c>
      <c r="CT182" s="15">
        <v>0</v>
      </c>
      <c r="CU182" s="18" t="str">
        <f t="shared" si="71"/>
        <v/>
      </c>
      <c r="CV182" s="13">
        <v>0</v>
      </c>
      <c r="CW182" s="13">
        <v>0</v>
      </c>
      <c r="CX182" s="13">
        <v>0</v>
      </c>
      <c r="CY182" s="14" t="str">
        <f t="shared" si="72"/>
        <v/>
      </c>
      <c r="CZ182" s="15">
        <v>0</v>
      </c>
      <c r="DA182" s="15">
        <v>0</v>
      </c>
      <c r="DB182" s="15">
        <v>0</v>
      </c>
      <c r="DC182" s="18" t="str">
        <f t="shared" si="73"/>
        <v/>
      </c>
      <c r="DD182" s="13">
        <v>0</v>
      </c>
      <c r="DE182" s="13">
        <v>0</v>
      </c>
      <c r="DF182" s="13">
        <v>0</v>
      </c>
      <c r="DG182" s="14" t="str">
        <f t="shared" si="74"/>
        <v/>
      </c>
      <c r="DH182" s="15">
        <v>0</v>
      </c>
      <c r="DI182" s="15">
        <v>0</v>
      </c>
      <c r="DJ182" s="15">
        <v>0</v>
      </c>
      <c r="DK182" s="18" t="str">
        <f t="shared" si="75"/>
        <v/>
      </c>
      <c r="DL182" s="13">
        <v>0</v>
      </c>
      <c r="DM182" s="13">
        <v>0</v>
      </c>
      <c r="DN182" s="13">
        <v>0</v>
      </c>
      <c r="DO182" s="18" t="str">
        <f t="shared" si="76"/>
        <v/>
      </c>
      <c r="DP182" s="19"/>
      <c r="DQ182" s="7"/>
      <c r="DR182" s="19"/>
      <c r="DS182" s="7" t="str">
        <f t="shared" si="77"/>
        <v/>
      </c>
      <c r="DT182" s="70"/>
      <c r="DU182" s="70"/>
      <c r="DV182" s="70"/>
      <c r="DW182" s="70"/>
      <c r="DX182" s="70"/>
      <c r="DY182" s="71"/>
      <c r="DZ182" s="70"/>
      <c r="EA182" s="70"/>
    </row>
    <row r="183" spans="1:131" x14ac:dyDescent="0.35">
      <c r="A183" s="16">
        <v>2022</v>
      </c>
      <c r="B183" s="16" t="s">
        <v>1</v>
      </c>
      <c r="C183" s="16" t="s">
        <v>7</v>
      </c>
      <c r="D183" s="16"/>
      <c r="E183" s="16" t="s">
        <v>4</v>
      </c>
      <c r="F183" s="16" t="s">
        <v>876</v>
      </c>
      <c r="G183" s="16"/>
      <c r="H183" s="16">
        <v>12083199</v>
      </c>
      <c r="I183" s="70" t="s">
        <v>229</v>
      </c>
      <c r="J183" s="70"/>
      <c r="K183" s="70" t="s">
        <v>230</v>
      </c>
      <c r="L183" s="16" t="s">
        <v>89</v>
      </c>
      <c r="M183" s="16" t="s">
        <v>6</v>
      </c>
      <c r="N183" s="70" t="s">
        <v>21</v>
      </c>
      <c r="O183" s="16" t="s">
        <v>20</v>
      </c>
      <c r="P183" s="16" t="s">
        <v>32</v>
      </c>
      <c r="Q183" s="16"/>
      <c r="R183" s="16" t="s">
        <v>28</v>
      </c>
      <c r="S183" s="16" t="s">
        <v>36</v>
      </c>
      <c r="T183" s="16" t="s">
        <v>95</v>
      </c>
      <c r="U183" s="71">
        <v>44529</v>
      </c>
      <c r="V183" s="70"/>
      <c r="W183" s="73">
        <v>7241001.7338000005</v>
      </c>
      <c r="X183" s="73">
        <v>2635000</v>
      </c>
      <c r="Y183" s="70" t="s">
        <v>231</v>
      </c>
      <c r="Z183" s="16" t="s">
        <v>28</v>
      </c>
      <c r="AA183" s="70"/>
      <c r="AB183" s="70"/>
      <c r="AC183" s="70"/>
      <c r="AD183" s="72"/>
      <c r="AE183" s="16">
        <v>2021</v>
      </c>
      <c r="AF183" s="16"/>
      <c r="AG183" s="70" t="s">
        <v>694</v>
      </c>
      <c r="AH183" s="74"/>
      <c r="AI183" s="16" t="s">
        <v>28</v>
      </c>
      <c r="AJ183" s="70"/>
      <c r="AK183" s="72"/>
      <c r="AL183" s="28">
        <v>0</v>
      </c>
      <c r="AM183" s="32" t="s">
        <v>620</v>
      </c>
      <c r="AN183" s="26">
        <f t="shared" si="52"/>
        <v>0</v>
      </c>
      <c r="AO183" s="26">
        <f t="shared" si="53"/>
        <v>0</v>
      </c>
      <c r="AP183" s="9">
        <v>0.73429479781234031</v>
      </c>
      <c r="AQ183" s="8"/>
      <c r="AR183" s="10">
        <f t="shared" si="54"/>
        <v>6678.2092550338357</v>
      </c>
      <c r="AS183" s="10">
        <f t="shared" si="55"/>
        <v>9094.7249999999985</v>
      </c>
      <c r="AT183" s="11">
        <v>0</v>
      </c>
      <c r="AU183" s="11">
        <v>1735.0333029132494</v>
      </c>
      <c r="AV183" s="11">
        <v>793</v>
      </c>
      <c r="AW183" s="5">
        <f t="shared" si="56"/>
        <v>0.45705174573219676</v>
      </c>
      <c r="AX183" s="5" t="str">
        <f t="shared" si="57"/>
        <v>YES</v>
      </c>
      <c r="AY183" s="25">
        <f t="shared" si="58"/>
        <v>793</v>
      </c>
      <c r="AZ183" s="5"/>
      <c r="BA183" s="12">
        <v>9094.7249999999985</v>
      </c>
      <c r="BB183" s="12">
        <f t="shared" si="59"/>
        <v>7241.0017338000007</v>
      </c>
      <c r="BC183" s="6">
        <f t="shared" si="60"/>
        <v>0.79617599584374477</v>
      </c>
      <c r="BD183" s="12">
        <v>0</v>
      </c>
      <c r="BE183" s="12">
        <v>0</v>
      </c>
      <c r="BF183" s="6" t="str">
        <f t="shared" si="61"/>
        <v>no capex</v>
      </c>
      <c r="BG183" s="31"/>
      <c r="BH183" s="13">
        <v>0</v>
      </c>
      <c r="BI183" s="13">
        <v>8760.5592473500001</v>
      </c>
      <c r="BJ183" s="13">
        <v>2573</v>
      </c>
      <c r="BK183" s="14">
        <f t="shared" si="62"/>
        <v>0.29370271090607741</v>
      </c>
      <c r="BL183" s="15">
        <v>0</v>
      </c>
      <c r="BM183" s="15">
        <v>968.28939796101315</v>
      </c>
      <c r="BN183" s="15">
        <v>438</v>
      </c>
      <c r="BO183" s="17">
        <f t="shared" si="63"/>
        <v>0.45234410386225821</v>
      </c>
      <c r="BP183" s="13">
        <v>0</v>
      </c>
      <c r="BQ183" s="13">
        <v>78.098985333470949</v>
      </c>
      <c r="BR183" s="13">
        <v>47</v>
      </c>
      <c r="BS183" s="14">
        <f t="shared" si="64"/>
        <v>0.60180039214744019</v>
      </c>
      <c r="BT183" s="15">
        <v>0</v>
      </c>
      <c r="BU183" s="15">
        <v>27.780409149023235</v>
      </c>
      <c r="BV183" s="15">
        <v>91</v>
      </c>
      <c r="BW183" s="17">
        <f t="shared" si="65"/>
        <v>3.2756896959956969</v>
      </c>
      <c r="BX183" s="13">
        <v>0</v>
      </c>
      <c r="BY183" s="13">
        <v>15.215321574357002</v>
      </c>
      <c r="BZ183" s="13">
        <v>103</v>
      </c>
      <c r="CA183" s="14">
        <f t="shared" si="66"/>
        <v>6.769492152804057</v>
      </c>
      <c r="CB183" s="15">
        <v>0</v>
      </c>
      <c r="CC183" s="15">
        <v>93.314306907827955</v>
      </c>
      <c r="CD183" s="15">
        <v>150</v>
      </c>
      <c r="CE183" s="17">
        <f t="shared" si="67"/>
        <v>1.6074705473423689</v>
      </c>
      <c r="CF183" s="13">
        <v>0</v>
      </c>
      <c r="CG183" s="13">
        <v>514.45202127820801</v>
      </c>
      <c r="CH183" s="13">
        <v>500</v>
      </c>
      <c r="CI183" s="14">
        <f t="shared" si="68"/>
        <v>0.97190793177894319</v>
      </c>
      <c r="CJ183" s="15">
        <v>0</v>
      </c>
      <c r="CK183" s="15">
        <v>1999.4038973252527</v>
      </c>
      <c r="CL183" s="15">
        <v>525</v>
      </c>
      <c r="CM183" s="18">
        <f t="shared" si="69"/>
        <v>0.26257826180209537</v>
      </c>
      <c r="CN183" s="13">
        <v>0</v>
      </c>
      <c r="CO183" s="13">
        <v>-293.19779523700385</v>
      </c>
      <c r="CP183" s="13">
        <v>-1837</v>
      </c>
      <c r="CQ183" s="18">
        <f t="shared" si="70"/>
        <v>0</v>
      </c>
      <c r="CR183" s="15">
        <v>0</v>
      </c>
      <c r="CS183" s="15">
        <v>19.490524947212837</v>
      </c>
      <c r="CT183" s="15">
        <v>44</v>
      </c>
      <c r="CU183" s="18">
        <f t="shared" si="71"/>
        <v>2.2575071794714305</v>
      </c>
      <c r="CV183" s="13">
        <v>0</v>
      </c>
      <c r="CW183" s="13">
        <v>1784.3050874217197</v>
      </c>
      <c r="CX183" s="13">
        <v>301</v>
      </c>
      <c r="CY183" s="14">
        <f t="shared" si="72"/>
        <v>0.168693124355173</v>
      </c>
      <c r="CZ183" s="15">
        <v>0</v>
      </c>
      <c r="DA183" s="15">
        <v>-217.87154477282729</v>
      </c>
      <c r="DB183" s="15">
        <v>-13</v>
      </c>
      <c r="DC183" s="18">
        <f t="shared" si="73"/>
        <v>1.9403318133464609</v>
      </c>
      <c r="DD183" s="13">
        <v>0</v>
      </c>
      <c r="DE183" s="13">
        <v>0</v>
      </c>
      <c r="DF183" s="13">
        <v>0</v>
      </c>
      <c r="DG183" s="14" t="str">
        <f t="shared" si="74"/>
        <v/>
      </c>
      <c r="DH183" s="15">
        <v>0</v>
      </c>
      <c r="DI183" s="15">
        <v>153.38443869000005</v>
      </c>
      <c r="DJ183" s="15">
        <v>83</v>
      </c>
      <c r="DK183" s="18">
        <f t="shared" si="75"/>
        <v>0.54112399346943152</v>
      </c>
      <c r="DL183" s="13">
        <v>0</v>
      </c>
      <c r="DM183" s="13">
        <v>0</v>
      </c>
      <c r="DN183" s="13">
        <v>62</v>
      </c>
      <c r="DO183" s="18" t="str">
        <f t="shared" si="76"/>
        <v/>
      </c>
      <c r="DP183" s="19"/>
      <c r="DQ183" s="7" t="e">
        <f>IF(AND(BB183/BA183&gt;1.05, ((BB183-BA183)/VLOOKUP(E183,#REF!,2,0))&gt;10),"YES","")</f>
        <v>#REF!</v>
      </c>
      <c r="DR183" s="19"/>
      <c r="DS183" s="7" t="str">
        <f t="shared" si="77"/>
        <v>YES</v>
      </c>
      <c r="DT183" s="70" t="s">
        <v>28</v>
      </c>
      <c r="DU183" s="70" t="s">
        <v>91</v>
      </c>
      <c r="DV183" s="70" t="s">
        <v>117</v>
      </c>
      <c r="DW183" s="70" t="s">
        <v>28</v>
      </c>
      <c r="DX183" s="70" t="s">
        <v>99</v>
      </c>
      <c r="DY183" s="71">
        <v>45199</v>
      </c>
      <c r="DZ183" s="70"/>
      <c r="EA183" s="70"/>
    </row>
    <row r="184" spans="1:131" x14ac:dyDescent="0.35">
      <c r="A184" s="16">
        <v>2022</v>
      </c>
      <c r="B184" s="16" t="s">
        <v>1</v>
      </c>
      <c r="C184" s="16" t="s">
        <v>7</v>
      </c>
      <c r="D184" s="16"/>
      <c r="E184" s="16" t="s">
        <v>3</v>
      </c>
      <c r="F184" s="16" t="s">
        <v>877</v>
      </c>
      <c r="G184" s="16"/>
      <c r="H184" s="16">
        <v>12110347</v>
      </c>
      <c r="I184" s="70" t="s">
        <v>469</v>
      </c>
      <c r="J184" s="70" t="s">
        <v>470</v>
      </c>
      <c r="K184" s="70" t="s">
        <v>409</v>
      </c>
      <c r="L184" s="16" t="s">
        <v>89</v>
      </c>
      <c r="M184" s="16" t="s">
        <v>6</v>
      </c>
      <c r="N184" s="70" t="s">
        <v>21</v>
      </c>
      <c r="O184" s="16" t="s">
        <v>20</v>
      </c>
      <c r="P184" s="16" t="s">
        <v>32</v>
      </c>
      <c r="Q184" s="16"/>
      <c r="R184" s="16" t="s">
        <v>28</v>
      </c>
      <c r="S184" s="16" t="s">
        <v>410</v>
      </c>
      <c r="T184" s="16" t="s">
        <v>95</v>
      </c>
      <c r="U184" s="71">
        <v>44253</v>
      </c>
      <c r="V184" s="70"/>
      <c r="W184" s="73">
        <v>957594.75000000023</v>
      </c>
      <c r="X184" s="73">
        <v>1441641.43</v>
      </c>
      <c r="Y184" s="70" t="s">
        <v>471</v>
      </c>
      <c r="Z184" s="16" t="s">
        <v>28</v>
      </c>
      <c r="AA184" s="70" t="s">
        <v>28</v>
      </c>
      <c r="AB184" s="70"/>
      <c r="AC184" s="70"/>
      <c r="AD184" s="72"/>
      <c r="AE184" s="16">
        <v>2021</v>
      </c>
      <c r="AF184" s="16">
        <v>14600</v>
      </c>
      <c r="AG184" s="70" t="s">
        <v>693</v>
      </c>
      <c r="AH184" s="74"/>
      <c r="AI184" s="16" t="s">
        <v>28</v>
      </c>
      <c r="AJ184" s="70" t="s">
        <v>412</v>
      </c>
      <c r="AK184" s="72"/>
      <c r="AL184" s="28">
        <v>0</v>
      </c>
      <c r="AM184" s="32" t="s">
        <v>620</v>
      </c>
      <c r="AN184" s="26">
        <f t="shared" si="52"/>
        <v>0</v>
      </c>
      <c r="AO184" s="26">
        <f t="shared" si="53"/>
        <v>0</v>
      </c>
      <c r="AP184" s="9">
        <v>0.73412014870015674</v>
      </c>
      <c r="AQ184" s="8"/>
      <c r="AR184" s="10">
        <f t="shared" si="54"/>
        <v>11213.163165145139</v>
      </c>
      <c r="AS184" s="10">
        <f t="shared" si="55"/>
        <v>15274.2888</v>
      </c>
      <c r="AT184" s="11">
        <v>0</v>
      </c>
      <c r="AU184" s="11">
        <v>6845.887922917731</v>
      </c>
      <c r="AV184" s="11">
        <v>452</v>
      </c>
      <c r="AW184" s="5">
        <f t="shared" si="56"/>
        <v>6.6025036502110404E-2</v>
      </c>
      <c r="AX184" s="5" t="str">
        <f t="shared" si="57"/>
        <v>YES</v>
      </c>
      <c r="AY184" s="25">
        <f t="shared" si="58"/>
        <v>452</v>
      </c>
      <c r="AZ184" s="5"/>
      <c r="BA184" s="12">
        <v>15274.2888</v>
      </c>
      <c r="BB184" s="12">
        <f t="shared" si="59"/>
        <v>957.5947500000002</v>
      </c>
      <c r="BC184" s="6">
        <f t="shared" si="60"/>
        <v>6.2693246313373377E-2</v>
      </c>
      <c r="BD184" s="12">
        <v>19818.167855491622</v>
      </c>
      <c r="BE184" s="12">
        <f>X184/1000</f>
        <v>1441.6414299999999</v>
      </c>
      <c r="BF184" s="6">
        <f t="shared" si="61"/>
        <v>7.2743426158867683E-2</v>
      </c>
      <c r="BG184" s="31"/>
      <c r="BH184" s="13">
        <v>0</v>
      </c>
      <c r="BI184" s="13">
        <v>6476.1635000000006</v>
      </c>
      <c r="BJ184" s="13">
        <v>2867</v>
      </c>
      <c r="BK184" s="14">
        <f t="shared" si="62"/>
        <v>0.4427003734541291</v>
      </c>
      <c r="BL184" s="15">
        <v>0</v>
      </c>
      <c r="BM184" s="15">
        <v>1670.9200410234353</v>
      </c>
      <c r="BN184" s="15">
        <v>303</v>
      </c>
      <c r="BO184" s="17">
        <f t="shared" si="63"/>
        <v>0.18133722294360244</v>
      </c>
      <c r="BP184" s="13">
        <v>0</v>
      </c>
      <c r="BQ184" s="13">
        <v>265.53749999999997</v>
      </c>
      <c r="BR184" s="13">
        <v>27</v>
      </c>
      <c r="BS184" s="14">
        <f t="shared" si="64"/>
        <v>0.10168055359412513</v>
      </c>
      <c r="BT184" s="15">
        <v>0</v>
      </c>
      <c r="BU184" s="15">
        <v>265.53749999999997</v>
      </c>
      <c r="BV184" s="15">
        <v>45</v>
      </c>
      <c r="BW184" s="17">
        <f t="shared" si="65"/>
        <v>0.16946758932354189</v>
      </c>
      <c r="BX184" s="13">
        <v>0</v>
      </c>
      <c r="BY184" s="13">
        <v>258.17893549999997</v>
      </c>
      <c r="BZ184" s="13">
        <v>443</v>
      </c>
      <c r="CA184" s="14">
        <f t="shared" si="66"/>
        <v>1.7158642285904075</v>
      </c>
      <c r="CB184" s="15">
        <v>0</v>
      </c>
      <c r="CC184" s="15">
        <v>523.71643549999999</v>
      </c>
      <c r="CD184" s="15">
        <v>470</v>
      </c>
      <c r="CE184" s="17">
        <f t="shared" si="67"/>
        <v>0.89743221358192415</v>
      </c>
      <c r="CF184" s="13">
        <v>0</v>
      </c>
      <c r="CG184" s="13">
        <v>1770.25</v>
      </c>
      <c r="CH184" s="13">
        <v>1158</v>
      </c>
      <c r="CI184" s="14">
        <f t="shared" si="68"/>
        <v>0.65414489478887161</v>
      </c>
      <c r="CJ184" s="15">
        <v>0</v>
      </c>
      <c r="CK184" s="15">
        <v>10531.768410847491</v>
      </c>
      <c r="CL184" s="15">
        <v>464</v>
      </c>
      <c r="CM184" s="18">
        <f t="shared" si="69"/>
        <v>4.4057178424289141E-2</v>
      </c>
      <c r="CN184" s="13">
        <v>0</v>
      </c>
      <c r="CO184" s="13">
        <v>-1735.521324446089</v>
      </c>
      <c r="CP184" s="13">
        <v>-149</v>
      </c>
      <c r="CQ184" s="18">
        <f t="shared" si="70"/>
        <v>1.9141468342098562</v>
      </c>
      <c r="CR184" s="15">
        <v>0</v>
      </c>
      <c r="CS184" s="15">
        <v>362.377475</v>
      </c>
      <c r="CT184" s="15">
        <v>37</v>
      </c>
      <c r="CU184" s="18">
        <f t="shared" si="71"/>
        <v>0.10210347649229577</v>
      </c>
      <c r="CV184" s="13">
        <v>0</v>
      </c>
      <c r="CW184" s="13">
        <v>9061.7845864014034</v>
      </c>
      <c r="CX184" s="13">
        <v>1538</v>
      </c>
      <c r="CY184" s="14">
        <f t="shared" si="72"/>
        <v>0.169723743191601</v>
      </c>
      <c r="CZ184" s="15">
        <v>0</v>
      </c>
      <c r="DA184" s="15">
        <v>-1072.0863450611394</v>
      </c>
      <c r="DB184" s="15">
        <v>-51</v>
      </c>
      <c r="DC184" s="18">
        <f t="shared" si="73"/>
        <v>1.9524292047604694</v>
      </c>
      <c r="DD184" s="13">
        <v>0</v>
      </c>
      <c r="DE184" s="13">
        <v>0</v>
      </c>
      <c r="DF184" s="13">
        <v>0</v>
      </c>
      <c r="DG184" s="14" t="str">
        <f t="shared" si="74"/>
        <v/>
      </c>
      <c r="DH184" s="15">
        <v>0</v>
      </c>
      <c r="DI184" s="15">
        <v>-837.05508231988904</v>
      </c>
      <c r="DJ184" s="15">
        <v>78</v>
      </c>
      <c r="DK184" s="18">
        <f t="shared" si="75"/>
        <v>2.0931838318021123</v>
      </c>
      <c r="DL184" s="13">
        <v>0</v>
      </c>
      <c r="DM184" s="13">
        <v>-564.93417160264403</v>
      </c>
      <c r="DN184" s="13">
        <v>23</v>
      </c>
      <c r="DO184" s="18">
        <f t="shared" si="76"/>
        <v>2.0407127080572094</v>
      </c>
      <c r="DP184" s="19"/>
      <c r="DQ184" s="7" t="e">
        <f>IF(AND(BB184/BA184&gt;1.05, ((BB184-BA184)/VLOOKUP(E184,#REF!,2,0))&gt;10),"YES","")</f>
        <v>#REF!</v>
      </c>
      <c r="DR184" s="19"/>
      <c r="DS184" s="7" t="str">
        <f t="shared" si="77"/>
        <v>YES</v>
      </c>
      <c r="DT184" s="70" t="s">
        <v>28</v>
      </c>
      <c r="DU184" s="70" t="s">
        <v>91</v>
      </c>
      <c r="DV184" s="70" t="s">
        <v>459</v>
      </c>
      <c r="DW184" s="70" t="s">
        <v>28</v>
      </c>
      <c r="DX184" s="70" t="s">
        <v>414</v>
      </c>
      <c r="DY184" s="71" t="s">
        <v>96</v>
      </c>
      <c r="DZ184" s="70"/>
      <c r="EA184" s="70"/>
    </row>
    <row r="185" spans="1:131" x14ac:dyDescent="0.35">
      <c r="A185" s="16">
        <v>2022</v>
      </c>
      <c r="B185" s="16" t="s">
        <v>2</v>
      </c>
      <c r="C185" s="16" t="s">
        <v>7</v>
      </c>
      <c r="D185" s="16"/>
      <c r="E185" s="16" t="s">
        <v>3</v>
      </c>
      <c r="F185" s="16" t="s">
        <v>877</v>
      </c>
      <c r="G185" s="16"/>
      <c r="H185" s="16">
        <v>12130401</v>
      </c>
      <c r="I185" s="70" t="s">
        <v>438</v>
      </c>
      <c r="J185" s="70"/>
      <c r="K185" s="70" t="s">
        <v>13</v>
      </c>
      <c r="L185" s="16" t="s">
        <v>92</v>
      </c>
      <c r="M185" s="16" t="s">
        <v>13</v>
      </c>
      <c r="N185" s="70" t="s">
        <v>44</v>
      </c>
      <c r="O185" s="16" t="s">
        <v>16</v>
      </c>
      <c r="P185" s="16" t="s">
        <v>31</v>
      </c>
      <c r="Q185" s="16" t="s">
        <v>41</v>
      </c>
      <c r="R185" s="16" t="s">
        <v>28</v>
      </c>
      <c r="S185" s="16" t="s">
        <v>431</v>
      </c>
      <c r="T185" s="16" t="s">
        <v>95</v>
      </c>
      <c r="U185" s="71">
        <v>44056</v>
      </c>
      <c r="V185" s="70"/>
      <c r="W185" s="73">
        <v>53841</v>
      </c>
      <c r="X185" s="73">
        <v>0</v>
      </c>
      <c r="Y185" s="70" t="s">
        <v>439</v>
      </c>
      <c r="Z185" s="16" t="s">
        <v>28</v>
      </c>
      <c r="AA185" s="70" t="s">
        <v>27</v>
      </c>
      <c r="AB185" s="70"/>
      <c r="AC185" s="70"/>
      <c r="AD185" s="72"/>
      <c r="AE185" s="16">
        <v>2020</v>
      </c>
      <c r="AF185" s="16">
        <v>14600</v>
      </c>
      <c r="AG185" s="70" t="s">
        <v>692</v>
      </c>
      <c r="AH185" s="74"/>
      <c r="AI185" s="16" t="s">
        <v>28</v>
      </c>
      <c r="AJ185" s="70" t="s">
        <v>433</v>
      </c>
      <c r="AK185" s="72"/>
      <c r="AL185" s="28">
        <v>0</v>
      </c>
      <c r="AM185" s="32" t="s">
        <v>620</v>
      </c>
      <c r="AN185" s="26">
        <f t="shared" si="52"/>
        <v>0</v>
      </c>
      <c r="AO185" s="26">
        <f t="shared" si="53"/>
        <v>0</v>
      </c>
      <c r="AP185" s="9">
        <v>0.7991576310874241</v>
      </c>
      <c r="AQ185" s="8"/>
      <c r="AR185" s="10">
        <f t="shared" si="54"/>
        <v>0</v>
      </c>
      <c r="AS185" s="10">
        <f t="shared" si="55"/>
        <v>0</v>
      </c>
      <c r="AT185" s="11">
        <v>142.2151854357466</v>
      </c>
      <c r="AU185" s="11">
        <v>350.19654061988786</v>
      </c>
      <c r="AV185" s="11">
        <v>180</v>
      </c>
      <c r="AW185" s="5">
        <f t="shared" si="56"/>
        <v>0.51399708198538874</v>
      </c>
      <c r="AX185" s="5" t="str">
        <f t="shared" si="57"/>
        <v>YES</v>
      </c>
      <c r="AY185" s="25">
        <f t="shared" si="58"/>
        <v>37.784814564253395</v>
      </c>
      <c r="AZ185" s="5">
        <v>0.42863528110475896</v>
      </c>
      <c r="BA185" s="12">
        <v>0</v>
      </c>
      <c r="BB185" s="12">
        <f t="shared" si="59"/>
        <v>53.841000000000001</v>
      </c>
      <c r="BC185" s="6" t="str">
        <f t="shared" si="60"/>
        <v>check!</v>
      </c>
      <c r="BD185" s="12">
        <v>0</v>
      </c>
      <c r="BE185" s="12">
        <v>0</v>
      </c>
      <c r="BF185" s="6" t="str">
        <f t="shared" si="61"/>
        <v>no capex</v>
      </c>
      <c r="BG185" s="31"/>
      <c r="BH185" s="13">
        <v>1.7836396163212995</v>
      </c>
      <c r="BI185" s="13">
        <v>1.7836396163212995</v>
      </c>
      <c r="BJ185" s="13">
        <v>990</v>
      </c>
      <c r="BK185" s="14">
        <f t="shared" si="62"/>
        <v>555.04485936561764</v>
      </c>
      <c r="BL185" s="15">
        <v>0</v>
      </c>
      <c r="BM185" s="15">
        <v>0</v>
      </c>
      <c r="BN185" s="15">
        <v>0</v>
      </c>
      <c r="BO185" s="17" t="str">
        <f t="shared" si="63"/>
        <v/>
      </c>
      <c r="BP185" s="13">
        <v>0</v>
      </c>
      <c r="BQ185" s="13">
        <v>141.86333333333332</v>
      </c>
      <c r="BR185" s="13">
        <v>88</v>
      </c>
      <c r="BS185" s="14">
        <f t="shared" si="64"/>
        <v>0.62031532695787028</v>
      </c>
      <c r="BT185" s="15">
        <v>0</v>
      </c>
      <c r="BU185" s="15">
        <v>141.86333333333332</v>
      </c>
      <c r="BV185" s="15">
        <v>58</v>
      </c>
      <c r="BW185" s="17">
        <f t="shared" si="65"/>
        <v>0.40884419276768724</v>
      </c>
      <c r="BX185" s="13">
        <v>0</v>
      </c>
      <c r="BY185" s="13">
        <v>166.63356288165556</v>
      </c>
      <c r="BZ185" s="13">
        <v>437</v>
      </c>
      <c r="CA185" s="14">
        <f t="shared" si="66"/>
        <v>2.6225208922068166</v>
      </c>
      <c r="CB185" s="15">
        <v>0</v>
      </c>
      <c r="CC185" s="15">
        <v>308.49689621498885</v>
      </c>
      <c r="CD185" s="15">
        <v>525</v>
      </c>
      <c r="CE185" s="17">
        <f t="shared" si="67"/>
        <v>1.7017999417217216</v>
      </c>
      <c r="CF185" s="13">
        <v>0</v>
      </c>
      <c r="CG185" s="13">
        <v>1182.1944444444443</v>
      </c>
      <c r="CH185" s="13">
        <v>2250</v>
      </c>
      <c r="CI185" s="14">
        <f t="shared" si="68"/>
        <v>1.9032402077116475</v>
      </c>
      <c r="CJ185" s="15">
        <v>0</v>
      </c>
      <c r="CK185" s="15">
        <v>70.832966627121237</v>
      </c>
      <c r="CL185" s="15">
        <v>30</v>
      </c>
      <c r="CM185" s="18">
        <f t="shared" si="69"/>
        <v>0.42353160440005205</v>
      </c>
      <c r="CN185" s="13">
        <v>0</v>
      </c>
      <c r="CO185" s="13">
        <v>0</v>
      </c>
      <c r="CP185" s="13">
        <v>0</v>
      </c>
      <c r="CQ185" s="18" t="str">
        <f t="shared" si="70"/>
        <v/>
      </c>
      <c r="CR185" s="15">
        <v>0</v>
      </c>
      <c r="CS185" s="15">
        <v>70.832966627121237</v>
      </c>
      <c r="CT185" s="15">
        <v>16</v>
      </c>
      <c r="CU185" s="18">
        <f t="shared" si="71"/>
        <v>0.22588352234669443</v>
      </c>
      <c r="CV185" s="13">
        <v>0</v>
      </c>
      <c r="CW185" s="13">
        <v>212.69629996045455</v>
      </c>
      <c r="CX185" s="13">
        <v>578</v>
      </c>
      <c r="CY185" s="14">
        <f t="shared" si="72"/>
        <v>2.717489679451238</v>
      </c>
      <c r="CZ185" s="15">
        <v>0</v>
      </c>
      <c r="DA185" s="15">
        <v>0</v>
      </c>
      <c r="DB185" s="15">
        <v>0</v>
      </c>
      <c r="DC185" s="18" t="str">
        <f t="shared" si="73"/>
        <v/>
      </c>
      <c r="DD185" s="13">
        <v>0</v>
      </c>
      <c r="DE185" s="13">
        <v>0</v>
      </c>
      <c r="DF185" s="13">
        <v>0</v>
      </c>
      <c r="DG185" s="14" t="str">
        <f t="shared" si="74"/>
        <v/>
      </c>
      <c r="DH185" s="15">
        <v>0</v>
      </c>
      <c r="DI185" s="15">
        <v>0</v>
      </c>
      <c r="DJ185" s="15">
        <v>0</v>
      </c>
      <c r="DK185" s="18" t="str">
        <f t="shared" si="75"/>
        <v/>
      </c>
      <c r="DL185" s="13">
        <v>0</v>
      </c>
      <c r="DM185" s="13">
        <v>-29.133322222222237</v>
      </c>
      <c r="DN185" s="13">
        <v>44</v>
      </c>
      <c r="DO185" s="18">
        <f t="shared" si="76"/>
        <v>3.5102980588474662</v>
      </c>
      <c r="DP185" s="19"/>
      <c r="DQ185" s="7"/>
      <c r="DR185" s="19"/>
      <c r="DS185" s="7" t="str">
        <f t="shared" si="77"/>
        <v>YES</v>
      </c>
      <c r="DT185" s="70" t="s">
        <v>28</v>
      </c>
      <c r="DU185" s="70" t="s">
        <v>91</v>
      </c>
      <c r="DV185" s="70" t="s">
        <v>434</v>
      </c>
      <c r="DW185" s="70" t="s">
        <v>28</v>
      </c>
      <c r="DX185" s="70" t="s">
        <v>435</v>
      </c>
      <c r="DY185" s="71" t="s">
        <v>96</v>
      </c>
      <c r="DZ185" s="70"/>
      <c r="EA185" s="70"/>
    </row>
    <row r="186" spans="1:131" x14ac:dyDescent="0.35">
      <c r="A186" s="16">
        <v>2022</v>
      </c>
      <c r="B186" s="16" t="s">
        <v>1</v>
      </c>
      <c r="C186" s="16" t="s">
        <v>7</v>
      </c>
      <c r="D186" s="16"/>
      <c r="E186" s="16" t="s">
        <v>4</v>
      </c>
      <c r="F186" s="16" t="s">
        <v>876</v>
      </c>
      <c r="G186" s="16"/>
      <c r="H186" s="16">
        <v>12169433</v>
      </c>
      <c r="I186" s="70" t="s">
        <v>365</v>
      </c>
      <c r="J186" s="70"/>
      <c r="K186" s="70" t="s">
        <v>140</v>
      </c>
      <c r="L186" s="16" t="s">
        <v>92</v>
      </c>
      <c r="M186" s="16" t="s">
        <v>17</v>
      </c>
      <c r="N186" s="70" t="s">
        <v>37</v>
      </c>
      <c r="O186" s="16" t="s">
        <v>16</v>
      </c>
      <c r="P186" s="16" t="s">
        <v>25</v>
      </c>
      <c r="Q186" s="16"/>
      <c r="R186" s="16" t="s">
        <v>28</v>
      </c>
      <c r="S186" s="16" t="s">
        <v>36</v>
      </c>
      <c r="T186" s="16" t="s">
        <v>95</v>
      </c>
      <c r="U186" s="71">
        <v>44189</v>
      </c>
      <c r="V186" s="70"/>
      <c r="W186" s="73">
        <v>643394.01740000001</v>
      </c>
      <c r="X186" s="73">
        <v>0</v>
      </c>
      <c r="Y186" s="70" t="s">
        <v>366</v>
      </c>
      <c r="Z186" s="16" t="s">
        <v>28</v>
      </c>
      <c r="AA186" s="70"/>
      <c r="AB186" s="70"/>
      <c r="AC186" s="70" t="s">
        <v>93</v>
      </c>
      <c r="AD186" s="72"/>
      <c r="AE186" s="16">
        <v>2020</v>
      </c>
      <c r="AF186" s="16"/>
      <c r="AG186" s="70" t="s">
        <v>691</v>
      </c>
      <c r="AH186" s="74"/>
      <c r="AI186" s="16" t="s">
        <v>27</v>
      </c>
      <c r="AJ186" s="70" t="s">
        <v>94</v>
      </c>
      <c r="AK186" s="72"/>
      <c r="AL186" s="28">
        <v>0.21509269466539171</v>
      </c>
      <c r="AM186" s="32"/>
      <c r="AN186" s="26">
        <f t="shared" si="52"/>
        <v>0</v>
      </c>
      <c r="AO186" s="26">
        <f t="shared" si="53"/>
        <v>0</v>
      </c>
      <c r="AP186" s="9">
        <v>1.1586236558966931</v>
      </c>
      <c r="AQ186" s="8"/>
      <c r="AR186" s="10">
        <f t="shared" si="54"/>
        <v>0</v>
      </c>
      <c r="AS186" s="10">
        <f t="shared" si="55"/>
        <v>0</v>
      </c>
      <c r="AT186" s="11">
        <v>1947.4337387972164</v>
      </c>
      <c r="AU186" s="11">
        <v>2114.5249290719075</v>
      </c>
      <c r="AV186" s="11">
        <v>394</v>
      </c>
      <c r="AW186" s="5">
        <f t="shared" si="56"/>
        <v>0.18633026954803117</v>
      </c>
      <c r="AX186" s="5" t="str">
        <f t="shared" si="57"/>
        <v>YES</v>
      </c>
      <c r="AY186" s="25">
        <f t="shared" si="58"/>
        <v>-1553.4337387972164</v>
      </c>
      <c r="AZ186" s="5"/>
      <c r="BA186" s="12">
        <v>0</v>
      </c>
      <c r="BB186" s="12">
        <f t="shared" si="59"/>
        <v>643.39401740000005</v>
      </c>
      <c r="BC186" s="6" t="str">
        <f t="shared" si="60"/>
        <v>check!</v>
      </c>
      <c r="BD186" s="12">
        <v>0</v>
      </c>
      <c r="BE186" s="12">
        <v>0</v>
      </c>
      <c r="BF186" s="6" t="str">
        <f t="shared" si="61"/>
        <v>no capex</v>
      </c>
      <c r="BG186" s="31"/>
      <c r="BH186" s="13">
        <v>12593.775979999999</v>
      </c>
      <c r="BI186" s="13">
        <v>13223.345178999998</v>
      </c>
      <c r="BJ186" s="13">
        <v>2063</v>
      </c>
      <c r="BK186" s="14">
        <f t="shared" si="62"/>
        <v>0.15601196006561574</v>
      </c>
      <c r="BL186" s="15">
        <v>1308.86546</v>
      </c>
      <c r="BM186" s="15">
        <v>1374.3087329999998</v>
      </c>
      <c r="BN186" s="15">
        <v>167</v>
      </c>
      <c r="BO186" s="17">
        <f t="shared" si="63"/>
        <v>0.12151563618129174</v>
      </c>
      <c r="BP186" s="13">
        <v>513.33899418461306</v>
      </c>
      <c r="BQ186" s="13">
        <v>608.36433950216281</v>
      </c>
      <c r="BR186" s="13">
        <v>11</v>
      </c>
      <c r="BS186" s="14">
        <f t="shared" si="64"/>
        <v>1.8081270195753962E-2</v>
      </c>
      <c r="BT186" s="15">
        <v>269.46706959565927</v>
      </c>
      <c r="BU186" s="15">
        <v>352.84219496476931</v>
      </c>
      <c r="BV186" s="15">
        <v>11</v>
      </c>
      <c r="BW186" s="17">
        <f t="shared" si="65"/>
        <v>3.1175409735500401E-2</v>
      </c>
      <c r="BX186" s="13">
        <v>0</v>
      </c>
      <c r="BY186" s="13">
        <v>0</v>
      </c>
      <c r="BZ186" s="13">
        <v>0</v>
      </c>
      <c r="CA186" s="14" t="str">
        <f t="shared" si="66"/>
        <v/>
      </c>
      <c r="CB186" s="15">
        <v>513.33899418461306</v>
      </c>
      <c r="CC186" s="15">
        <v>608.36433950216281</v>
      </c>
      <c r="CD186" s="15">
        <v>11</v>
      </c>
      <c r="CE186" s="17">
        <f t="shared" si="67"/>
        <v>1.8081270195753962E-2</v>
      </c>
      <c r="CF186" s="13">
        <v>3102.989220637729</v>
      </c>
      <c r="CG186" s="13">
        <v>3791.8894892486187</v>
      </c>
      <c r="CH186" s="13">
        <v>705</v>
      </c>
      <c r="CI186" s="14">
        <f t="shared" si="68"/>
        <v>0.18592313990134221</v>
      </c>
      <c r="CJ186" s="15">
        <v>2257.927753622937</v>
      </c>
      <c r="CK186" s="15">
        <v>2369.3429263032467</v>
      </c>
      <c r="CL186" s="15">
        <v>465</v>
      </c>
      <c r="CM186" s="18">
        <f t="shared" si="69"/>
        <v>0.19625694315407247</v>
      </c>
      <c r="CN186" s="13">
        <v>-944.83884850756556</v>
      </c>
      <c r="CO186" s="13">
        <v>-992.08079093294384</v>
      </c>
      <c r="CP186" s="13">
        <v>-1732</v>
      </c>
      <c r="CQ186" s="18">
        <f t="shared" si="70"/>
        <v>0.25417444241487352</v>
      </c>
      <c r="CR186" s="15">
        <v>29.624300016734249</v>
      </c>
      <c r="CS186" s="15">
        <v>29.624300016734249</v>
      </c>
      <c r="CT186" s="15">
        <v>40</v>
      </c>
      <c r="CU186" s="18">
        <f t="shared" si="71"/>
        <v>1.3502428741744008</v>
      </c>
      <c r="CV186" s="13">
        <v>1826.4278992999843</v>
      </c>
      <c r="CW186" s="13">
        <v>1985.6264748724657</v>
      </c>
      <c r="CX186" s="13">
        <v>457</v>
      </c>
      <c r="CY186" s="14">
        <f t="shared" si="72"/>
        <v>0.2301540626009998</v>
      </c>
      <c r="CZ186" s="15">
        <v>-92.861678257288091</v>
      </c>
      <c r="DA186" s="15">
        <v>-95.662439442804072</v>
      </c>
      <c r="DB186" s="15">
        <v>-43</v>
      </c>
      <c r="DC186" s="18">
        <f t="shared" si="73"/>
        <v>1.5505027861461822</v>
      </c>
      <c r="DD186" s="13">
        <v>0</v>
      </c>
      <c r="DE186" s="13">
        <v>0</v>
      </c>
      <c r="DF186" s="13">
        <v>0</v>
      </c>
      <c r="DG186" s="14" t="str">
        <f t="shared" si="74"/>
        <v/>
      </c>
      <c r="DH186" s="15">
        <v>213.86751775452001</v>
      </c>
      <c r="DI186" s="15">
        <v>224.56089364224599</v>
      </c>
      <c r="DJ186" s="15">
        <v>92</v>
      </c>
      <c r="DK186" s="18">
        <f t="shared" si="75"/>
        <v>0.40968843019732404</v>
      </c>
      <c r="DL186" s="13">
        <v>0</v>
      </c>
      <c r="DM186" s="13">
        <v>0</v>
      </c>
      <c r="DN186" s="13">
        <v>7</v>
      </c>
      <c r="DO186" s="18" t="str">
        <f t="shared" si="76"/>
        <v/>
      </c>
      <c r="DP186" s="19"/>
      <c r="DQ186" s="7" t="e">
        <f>IF(AND(BB186/BA186&gt;1.05, ((BB186-BA186)/VLOOKUP(E186,#REF!,2,0))&gt;10),"YES","")</f>
        <v>#DIV/0!</v>
      </c>
      <c r="DR186" s="19"/>
      <c r="DS186" s="7" t="str">
        <f t="shared" si="77"/>
        <v>YES</v>
      </c>
      <c r="DT186" s="70"/>
      <c r="DU186" s="70"/>
      <c r="DV186" s="70"/>
      <c r="DW186" s="70"/>
      <c r="DX186" s="70"/>
      <c r="DY186" s="71"/>
      <c r="DZ186" s="70"/>
      <c r="EA186" s="70"/>
    </row>
    <row r="187" spans="1:131" x14ac:dyDescent="0.35">
      <c r="A187" s="16">
        <v>2022</v>
      </c>
      <c r="B187" s="16" t="s">
        <v>1</v>
      </c>
      <c r="C187" s="16" t="s">
        <v>7</v>
      </c>
      <c r="D187" s="16"/>
      <c r="E187" s="16" t="s">
        <v>4</v>
      </c>
      <c r="F187" s="16" t="s">
        <v>876</v>
      </c>
      <c r="G187" s="16"/>
      <c r="H187" s="16">
        <v>12170179</v>
      </c>
      <c r="I187" s="70" t="s">
        <v>378</v>
      </c>
      <c r="J187" s="70"/>
      <c r="K187" s="70" t="s">
        <v>379</v>
      </c>
      <c r="L187" s="16" t="s">
        <v>92</v>
      </c>
      <c r="M187" s="16" t="s">
        <v>17</v>
      </c>
      <c r="N187" s="70" t="s">
        <v>39</v>
      </c>
      <c r="O187" s="16" t="s">
        <v>16</v>
      </c>
      <c r="P187" s="16" t="s">
        <v>25</v>
      </c>
      <c r="Q187" s="16"/>
      <c r="R187" s="16" t="s">
        <v>28</v>
      </c>
      <c r="S187" s="16" t="s">
        <v>36</v>
      </c>
      <c r="T187" s="16" t="s">
        <v>95</v>
      </c>
      <c r="U187" s="71">
        <v>43920</v>
      </c>
      <c r="V187" s="70"/>
      <c r="W187" s="73">
        <v>941000</v>
      </c>
      <c r="X187" s="73">
        <v>6400000</v>
      </c>
      <c r="Y187" s="70" t="s">
        <v>380</v>
      </c>
      <c r="Z187" s="16" t="s">
        <v>28</v>
      </c>
      <c r="AA187" s="70"/>
      <c r="AB187" s="70"/>
      <c r="AC187" s="70"/>
      <c r="AD187" s="72"/>
      <c r="AE187" s="16">
        <v>2020</v>
      </c>
      <c r="AF187" s="16"/>
      <c r="AG187" s="70" t="s">
        <v>690</v>
      </c>
      <c r="AH187" s="74"/>
      <c r="AI187" s="16" t="s">
        <v>28</v>
      </c>
      <c r="AJ187" s="70"/>
      <c r="AK187" s="72"/>
      <c r="AL187" s="28">
        <v>0</v>
      </c>
      <c r="AM187" s="32" t="s">
        <v>620</v>
      </c>
      <c r="AN187" s="26">
        <f t="shared" si="52"/>
        <v>0</v>
      </c>
      <c r="AO187" s="26">
        <f t="shared" si="53"/>
        <v>0</v>
      </c>
      <c r="AP187" s="9">
        <v>1.2251733232373592</v>
      </c>
      <c r="AQ187" s="8"/>
      <c r="AR187" s="10">
        <f t="shared" si="54"/>
        <v>5972.719950782126</v>
      </c>
      <c r="AS187" s="10">
        <f t="shared" si="55"/>
        <v>4875</v>
      </c>
      <c r="AT187" s="11">
        <v>0</v>
      </c>
      <c r="AU187" s="11">
        <v>2140.9406955786608</v>
      </c>
      <c r="AV187" s="11">
        <v>422</v>
      </c>
      <c r="AW187" s="5">
        <f t="shared" si="56"/>
        <v>0.19710961675467634</v>
      </c>
      <c r="AX187" s="5" t="str">
        <f t="shared" si="57"/>
        <v>YES</v>
      </c>
      <c r="AY187" s="25">
        <f t="shared" si="58"/>
        <v>422</v>
      </c>
      <c r="AZ187" s="5"/>
      <c r="BA187" s="12">
        <v>4875</v>
      </c>
      <c r="BB187" s="12">
        <f t="shared" si="59"/>
        <v>941</v>
      </c>
      <c r="BC187" s="6">
        <f t="shared" si="60"/>
        <v>0.19302564102564101</v>
      </c>
      <c r="BD187" s="12">
        <v>0</v>
      </c>
      <c r="BE187" s="12">
        <v>0</v>
      </c>
      <c r="BF187" s="6" t="str">
        <f t="shared" si="61"/>
        <v>no capex</v>
      </c>
      <c r="BG187" s="31"/>
      <c r="BH187" s="13">
        <v>0</v>
      </c>
      <c r="BI187" s="13">
        <v>12053.183083</v>
      </c>
      <c r="BJ187" s="13">
        <v>340</v>
      </c>
      <c r="BK187" s="14">
        <f t="shared" si="62"/>
        <v>2.8208316231381349E-2</v>
      </c>
      <c r="BL187" s="15">
        <v>0</v>
      </c>
      <c r="BM187" s="15">
        <v>813.75305400000002</v>
      </c>
      <c r="BN187" s="15">
        <v>492</v>
      </c>
      <c r="BO187" s="17">
        <f t="shared" si="63"/>
        <v>0.60460602584724676</v>
      </c>
      <c r="BP187" s="13">
        <v>0</v>
      </c>
      <c r="BQ187" s="13">
        <v>130.04604614573677</v>
      </c>
      <c r="BR187" s="13">
        <v>32</v>
      </c>
      <c r="BS187" s="14">
        <f t="shared" si="64"/>
        <v>0.24606668905672868</v>
      </c>
      <c r="BT187" s="15">
        <v>0</v>
      </c>
      <c r="BU187" s="15">
        <v>46.806690373244997</v>
      </c>
      <c r="BV187" s="15">
        <v>90</v>
      </c>
      <c r="BW187" s="17">
        <f t="shared" si="65"/>
        <v>1.9228020456546651</v>
      </c>
      <c r="BX187" s="13">
        <v>0</v>
      </c>
      <c r="BY187" s="13">
        <v>0</v>
      </c>
      <c r="BZ187" s="13">
        <v>0</v>
      </c>
      <c r="CA187" s="14" t="str">
        <f t="shared" si="66"/>
        <v/>
      </c>
      <c r="CB187" s="15">
        <v>0</v>
      </c>
      <c r="CC187" s="15">
        <v>130.04604614573677</v>
      </c>
      <c r="CD187" s="15">
        <v>32</v>
      </c>
      <c r="CE187" s="17">
        <f t="shared" si="67"/>
        <v>0.24606668905672868</v>
      </c>
      <c r="CF187" s="13">
        <v>0</v>
      </c>
      <c r="CG187" s="13">
        <v>851.030734059</v>
      </c>
      <c r="CH187" s="13">
        <v>2522</v>
      </c>
      <c r="CI187" s="14">
        <f t="shared" si="68"/>
        <v>2.9634652416973175</v>
      </c>
      <c r="CJ187" s="15">
        <v>0</v>
      </c>
      <c r="CK187" s="15">
        <v>2773.9567209994434</v>
      </c>
      <c r="CL187" s="15">
        <v>352</v>
      </c>
      <c r="CM187" s="18">
        <f t="shared" si="69"/>
        <v>0.12689455366599089</v>
      </c>
      <c r="CN187" s="13">
        <v>0</v>
      </c>
      <c r="CO187" s="13">
        <v>-788.36717616277178</v>
      </c>
      <c r="CP187" s="13">
        <v>-558</v>
      </c>
      <c r="CQ187" s="18">
        <f t="shared" si="70"/>
        <v>1.2922079750758275</v>
      </c>
      <c r="CR187" s="15">
        <v>0</v>
      </c>
      <c r="CS187" s="15">
        <v>54.496006852214634</v>
      </c>
      <c r="CT187" s="15">
        <v>29</v>
      </c>
      <c r="CU187" s="18">
        <f t="shared" si="71"/>
        <v>0.53214908165003438</v>
      </c>
      <c r="CV187" s="13">
        <v>0</v>
      </c>
      <c r="CW187" s="13">
        <v>2115.6355909824088</v>
      </c>
      <c r="CX187" s="13">
        <v>791</v>
      </c>
      <c r="CY187" s="14">
        <f t="shared" si="72"/>
        <v>0.37388291413300251</v>
      </c>
      <c r="CZ187" s="15">
        <v>0</v>
      </c>
      <c r="DA187" s="15">
        <v>-199.05152526949269</v>
      </c>
      <c r="DB187" s="15">
        <v>-55</v>
      </c>
      <c r="DC187" s="18">
        <f t="shared" si="73"/>
        <v>1.7236896329955957</v>
      </c>
      <c r="DD187" s="13">
        <v>0</v>
      </c>
      <c r="DE187" s="13">
        <v>0</v>
      </c>
      <c r="DF187" s="13">
        <v>0</v>
      </c>
      <c r="DG187" s="14" t="str">
        <f t="shared" si="74"/>
        <v/>
      </c>
      <c r="DH187" s="15">
        <v>0</v>
      </c>
      <c r="DI187" s="15">
        <v>224.35662986574482</v>
      </c>
      <c r="DJ187" s="15">
        <v>30</v>
      </c>
      <c r="DK187" s="18">
        <f t="shared" si="75"/>
        <v>0.13371568300857445</v>
      </c>
      <c r="DL187" s="13">
        <v>0</v>
      </c>
      <c r="DM187" s="13">
        <v>0</v>
      </c>
      <c r="DN187" s="13">
        <v>90</v>
      </c>
      <c r="DO187" s="18" t="str">
        <f t="shared" si="76"/>
        <v/>
      </c>
      <c r="DP187" s="19"/>
      <c r="DQ187" s="7" t="e">
        <f>IF(AND(BB187/BA187&gt;1.05, ((BB187-BA187)/VLOOKUP(E187,#REF!,2,0))&gt;10),"YES","")</f>
        <v>#REF!</v>
      </c>
      <c r="DR187" s="19"/>
      <c r="DS187" s="7" t="str">
        <f t="shared" si="77"/>
        <v>YES</v>
      </c>
      <c r="DT187" s="70" t="s">
        <v>28</v>
      </c>
      <c r="DU187" s="70" t="s">
        <v>90</v>
      </c>
      <c r="DV187" s="70" t="s">
        <v>144</v>
      </c>
      <c r="DW187" s="70" t="s">
        <v>28</v>
      </c>
      <c r="DX187" s="70"/>
      <c r="DY187" s="71"/>
      <c r="DZ187" s="70"/>
      <c r="EA187" s="70"/>
    </row>
    <row r="188" spans="1:131" x14ac:dyDescent="0.35">
      <c r="A188" s="16">
        <v>2022</v>
      </c>
      <c r="B188" s="16" t="s">
        <v>1</v>
      </c>
      <c r="C188" s="16" t="s">
        <v>7</v>
      </c>
      <c r="D188" s="16"/>
      <c r="E188" s="16" t="s">
        <v>4</v>
      </c>
      <c r="F188" s="16" t="s">
        <v>876</v>
      </c>
      <c r="G188" s="16"/>
      <c r="H188" s="16">
        <v>12170179</v>
      </c>
      <c r="I188" s="70" t="s">
        <v>391</v>
      </c>
      <c r="J188" s="70"/>
      <c r="K188" s="70" t="s">
        <v>196</v>
      </c>
      <c r="L188" s="16" t="s">
        <v>92</v>
      </c>
      <c r="M188" s="16" t="s">
        <v>17</v>
      </c>
      <c r="N188" s="70" t="s">
        <v>18</v>
      </c>
      <c r="O188" s="16" t="s">
        <v>16</v>
      </c>
      <c r="P188" s="16" t="s">
        <v>25</v>
      </c>
      <c r="Q188" s="16" t="s">
        <v>101</v>
      </c>
      <c r="R188" s="16" t="s">
        <v>27</v>
      </c>
      <c r="S188" s="16" t="s">
        <v>196</v>
      </c>
      <c r="T188" s="16" t="s">
        <v>95</v>
      </c>
      <c r="U188" s="71">
        <v>44160</v>
      </c>
      <c r="V188" s="70"/>
      <c r="W188" s="73">
        <v>195705.46100000007</v>
      </c>
      <c r="X188" s="73">
        <v>0</v>
      </c>
      <c r="Y188" s="70" t="s">
        <v>147</v>
      </c>
      <c r="Z188" s="16" t="s">
        <v>28</v>
      </c>
      <c r="AA188" s="70"/>
      <c r="AB188" s="70"/>
      <c r="AC188" s="70"/>
      <c r="AD188" s="72"/>
      <c r="AE188" s="16">
        <v>2020</v>
      </c>
      <c r="AF188" s="16"/>
      <c r="AG188" s="70" t="s">
        <v>689</v>
      </c>
      <c r="AH188" s="74"/>
      <c r="AI188" s="16" t="s">
        <v>28</v>
      </c>
      <c r="AJ188" s="70" t="s">
        <v>182</v>
      </c>
      <c r="AK188" s="72"/>
      <c r="AL188" s="28">
        <v>0</v>
      </c>
      <c r="AM188" s="32" t="s">
        <v>620</v>
      </c>
      <c r="AN188" s="26">
        <f t="shared" si="52"/>
        <v>0</v>
      </c>
      <c r="AO188" s="26">
        <f t="shared" si="53"/>
        <v>0</v>
      </c>
      <c r="AP188" s="9">
        <v>0</v>
      </c>
      <c r="AQ188" s="8" t="s">
        <v>620</v>
      </c>
      <c r="AR188" s="10">
        <f t="shared" si="54"/>
        <v>0</v>
      </c>
      <c r="AS188" s="10">
        <f t="shared" si="55"/>
        <v>0</v>
      </c>
      <c r="AT188" s="11">
        <v>0</v>
      </c>
      <c r="AU188" s="11">
        <v>0</v>
      </c>
      <c r="AV188" s="11">
        <v>0</v>
      </c>
      <c r="AW188" s="5" t="str">
        <f t="shared" si="56"/>
        <v/>
      </c>
      <c r="AX188" s="5" t="str">
        <f t="shared" si="57"/>
        <v/>
      </c>
      <c r="AY188" s="25">
        <f t="shared" si="58"/>
        <v>0</v>
      </c>
      <c r="AZ188" s="5"/>
      <c r="BA188" s="12">
        <v>0</v>
      </c>
      <c r="BB188" s="12">
        <f t="shared" si="59"/>
        <v>195.70546100000007</v>
      </c>
      <c r="BC188" s="6" t="str">
        <f t="shared" si="60"/>
        <v>check!</v>
      </c>
      <c r="BD188" s="12">
        <v>0</v>
      </c>
      <c r="BE188" s="12">
        <v>0</v>
      </c>
      <c r="BF188" s="6" t="str">
        <f t="shared" si="61"/>
        <v>no capex</v>
      </c>
      <c r="BG188" s="31"/>
      <c r="BH188" s="13">
        <v>0</v>
      </c>
      <c r="BI188" s="13">
        <v>0</v>
      </c>
      <c r="BJ188" s="13">
        <v>0</v>
      </c>
      <c r="BK188" s="14" t="str">
        <f t="shared" si="62"/>
        <v/>
      </c>
      <c r="BL188" s="15">
        <v>0</v>
      </c>
      <c r="BM188" s="15">
        <v>0</v>
      </c>
      <c r="BN188" s="15">
        <v>0</v>
      </c>
      <c r="BO188" s="17" t="str">
        <f t="shared" si="63"/>
        <v/>
      </c>
      <c r="BP188" s="13">
        <v>0</v>
      </c>
      <c r="BQ188" s="13">
        <v>0</v>
      </c>
      <c r="BR188" s="13">
        <v>0</v>
      </c>
      <c r="BS188" s="14" t="str">
        <f t="shared" si="64"/>
        <v/>
      </c>
      <c r="BT188" s="15">
        <v>0</v>
      </c>
      <c r="BU188" s="15">
        <v>0</v>
      </c>
      <c r="BV188" s="15">
        <v>0</v>
      </c>
      <c r="BW188" s="17" t="str">
        <f t="shared" si="65"/>
        <v/>
      </c>
      <c r="BX188" s="13">
        <v>0</v>
      </c>
      <c r="BY188" s="13">
        <v>0</v>
      </c>
      <c r="BZ188" s="13">
        <v>0</v>
      </c>
      <c r="CA188" s="14" t="str">
        <f t="shared" si="66"/>
        <v/>
      </c>
      <c r="CB188" s="15">
        <v>0</v>
      </c>
      <c r="CC188" s="15">
        <v>0</v>
      </c>
      <c r="CD188" s="15">
        <v>0</v>
      </c>
      <c r="CE188" s="17" t="str">
        <f t="shared" si="67"/>
        <v/>
      </c>
      <c r="CF188" s="13">
        <v>0</v>
      </c>
      <c r="CG188" s="13">
        <v>0</v>
      </c>
      <c r="CH188" s="13">
        <v>0</v>
      </c>
      <c r="CI188" s="14" t="str">
        <f t="shared" si="68"/>
        <v/>
      </c>
      <c r="CJ188" s="15">
        <v>0</v>
      </c>
      <c r="CK188" s="15">
        <v>0</v>
      </c>
      <c r="CL188" s="15">
        <v>0</v>
      </c>
      <c r="CM188" s="18" t="str">
        <f t="shared" si="69"/>
        <v/>
      </c>
      <c r="CN188" s="13">
        <v>0</v>
      </c>
      <c r="CO188" s="13">
        <v>0</v>
      </c>
      <c r="CP188" s="13">
        <v>0</v>
      </c>
      <c r="CQ188" s="18" t="str">
        <f t="shared" si="70"/>
        <v/>
      </c>
      <c r="CR188" s="15">
        <v>0</v>
      </c>
      <c r="CS188" s="15">
        <v>0</v>
      </c>
      <c r="CT188" s="15">
        <v>0</v>
      </c>
      <c r="CU188" s="18" t="str">
        <f t="shared" si="71"/>
        <v/>
      </c>
      <c r="CV188" s="13">
        <v>0</v>
      </c>
      <c r="CW188" s="13">
        <v>0</v>
      </c>
      <c r="CX188" s="13">
        <v>0</v>
      </c>
      <c r="CY188" s="14" t="str">
        <f t="shared" si="72"/>
        <v/>
      </c>
      <c r="CZ188" s="15">
        <v>0</v>
      </c>
      <c r="DA188" s="15">
        <v>0</v>
      </c>
      <c r="DB188" s="15">
        <v>0</v>
      </c>
      <c r="DC188" s="18" t="str">
        <f t="shared" si="73"/>
        <v/>
      </c>
      <c r="DD188" s="13">
        <v>0</v>
      </c>
      <c r="DE188" s="13">
        <v>0</v>
      </c>
      <c r="DF188" s="13">
        <v>0</v>
      </c>
      <c r="DG188" s="14" t="str">
        <f t="shared" si="74"/>
        <v/>
      </c>
      <c r="DH188" s="15">
        <v>0</v>
      </c>
      <c r="DI188" s="15">
        <v>0</v>
      </c>
      <c r="DJ188" s="15">
        <v>0</v>
      </c>
      <c r="DK188" s="18" t="str">
        <f t="shared" si="75"/>
        <v/>
      </c>
      <c r="DL188" s="13">
        <v>0</v>
      </c>
      <c r="DM188" s="13">
        <v>0</v>
      </c>
      <c r="DN188" s="13">
        <v>0</v>
      </c>
      <c r="DO188" s="18" t="str">
        <f t="shared" si="76"/>
        <v/>
      </c>
      <c r="DP188" s="19"/>
      <c r="DQ188" s="7" t="e">
        <f>IF(AND(BB188/BA188&gt;1.05, ((BB188-BA188)/VLOOKUP(E188,#REF!,2,0))&gt;10),"YES","")</f>
        <v>#DIV/0!</v>
      </c>
      <c r="DR188" s="19"/>
      <c r="DS188" s="7" t="str">
        <f t="shared" si="77"/>
        <v/>
      </c>
      <c r="DT188" s="70"/>
      <c r="DU188" s="70"/>
      <c r="DV188" s="70"/>
      <c r="DW188" s="70"/>
      <c r="DX188" s="70"/>
      <c r="DY188" s="71"/>
      <c r="DZ188" s="70"/>
      <c r="EA188" s="70"/>
    </row>
    <row r="189" spans="1:131" x14ac:dyDescent="0.35">
      <c r="A189" s="16">
        <v>2022</v>
      </c>
      <c r="B189" s="16" t="s">
        <v>1</v>
      </c>
      <c r="C189" s="16" t="s">
        <v>7</v>
      </c>
      <c r="D189" s="16"/>
      <c r="E189" s="16" t="s">
        <v>4</v>
      </c>
      <c r="F189" s="16" t="s">
        <v>876</v>
      </c>
      <c r="G189" s="16"/>
      <c r="H189" s="16">
        <v>12219936</v>
      </c>
      <c r="I189" s="70" t="s">
        <v>223</v>
      </c>
      <c r="J189" s="70"/>
      <c r="K189" s="70" t="s">
        <v>224</v>
      </c>
      <c r="L189" s="16" t="s">
        <v>89</v>
      </c>
      <c r="M189" s="16" t="s">
        <v>6</v>
      </c>
      <c r="N189" s="70" t="s">
        <v>21</v>
      </c>
      <c r="O189" s="16" t="s">
        <v>20</v>
      </c>
      <c r="P189" s="16" t="s">
        <v>32</v>
      </c>
      <c r="Q189" s="16"/>
      <c r="R189" s="16" t="s">
        <v>28</v>
      </c>
      <c r="S189" s="16" t="s">
        <v>36</v>
      </c>
      <c r="T189" s="16" t="s">
        <v>95</v>
      </c>
      <c r="U189" s="71">
        <v>44195</v>
      </c>
      <c r="V189" s="70"/>
      <c r="W189" s="73">
        <v>5378099.6444999976</v>
      </c>
      <c r="X189" s="73">
        <v>3332340</v>
      </c>
      <c r="Y189" s="70" t="s">
        <v>225</v>
      </c>
      <c r="Z189" s="16" t="s">
        <v>28</v>
      </c>
      <c r="AA189" s="70"/>
      <c r="AB189" s="70"/>
      <c r="AC189" s="70" t="s">
        <v>93</v>
      </c>
      <c r="AD189" s="72"/>
      <c r="AE189" s="16">
        <v>2020</v>
      </c>
      <c r="AF189" s="16"/>
      <c r="AG189" s="70" t="s">
        <v>688</v>
      </c>
      <c r="AH189" s="74"/>
      <c r="AI189" s="16" t="s">
        <v>28</v>
      </c>
      <c r="AJ189" s="70"/>
      <c r="AK189" s="72"/>
      <c r="AL189" s="28">
        <v>0</v>
      </c>
      <c r="AM189" s="32" t="s">
        <v>620</v>
      </c>
      <c r="AN189" s="26">
        <f t="shared" si="52"/>
        <v>0</v>
      </c>
      <c r="AO189" s="26">
        <f t="shared" si="53"/>
        <v>0</v>
      </c>
      <c r="AP189" s="9">
        <v>0.76723565613311384</v>
      </c>
      <c r="AQ189" s="8"/>
      <c r="AR189" s="10">
        <f t="shared" si="54"/>
        <v>0</v>
      </c>
      <c r="AS189" s="10">
        <f t="shared" si="55"/>
        <v>0</v>
      </c>
      <c r="AT189" s="11">
        <v>0</v>
      </c>
      <c r="AU189" s="11">
        <v>1692.233864814084</v>
      </c>
      <c r="AV189" s="11">
        <v>44</v>
      </c>
      <c r="AW189" s="5">
        <f t="shared" si="56"/>
        <v>2.6001134308250018E-2</v>
      </c>
      <c r="AX189" s="5" t="str">
        <f t="shared" si="57"/>
        <v>YES</v>
      </c>
      <c r="AY189" s="25">
        <f t="shared" si="58"/>
        <v>44</v>
      </c>
      <c r="AZ189" s="5"/>
      <c r="BA189" s="12">
        <v>0</v>
      </c>
      <c r="BB189" s="12">
        <f t="shared" si="59"/>
        <v>5378.0996444999973</v>
      </c>
      <c r="BC189" s="6" t="str">
        <f t="shared" si="60"/>
        <v>check!</v>
      </c>
      <c r="BD189" s="12">
        <v>0</v>
      </c>
      <c r="BE189" s="12">
        <v>0</v>
      </c>
      <c r="BF189" s="6" t="str">
        <f t="shared" si="61"/>
        <v>no capex</v>
      </c>
      <c r="BG189" s="31"/>
      <c r="BH189" s="13">
        <v>0</v>
      </c>
      <c r="BI189" s="13">
        <v>8517.0155040000027</v>
      </c>
      <c r="BJ189" s="13">
        <v>2875</v>
      </c>
      <c r="BK189" s="14">
        <f t="shared" si="62"/>
        <v>0.33755955929042997</v>
      </c>
      <c r="BL189" s="15">
        <v>0</v>
      </c>
      <c r="BM189" s="15">
        <v>573.18440641105667</v>
      </c>
      <c r="BN189" s="15">
        <v>361</v>
      </c>
      <c r="BO189" s="17">
        <f t="shared" si="63"/>
        <v>0.62981476111740287</v>
      </c>
      <c r="BP189" s="13">
        <v>0</v>
      </c>
      <c r="BQ189" s="13">
        <v>87.234680076816204</v>
      </c>
      <c r="BR189" s="13">
        <v>27</v>
      </c>
      <c r="BS189" s="14">
        <f t="shared" si="64"/>
        <v>0.30950993316218528</v>
      </c>
      <c r="BT189" s="15">
        <v>0</v>
      </c>
      <c r="BU189" s="15">
        <v>31.030045962447282</v>
      </c>
      <c r="BV189" s="15">
        <v>85</v>
      </c>
      <c r="BW189" s="17">
        <f t="shared" si="65"/>
        <v>2.7392805058319096</v>
      </c>
      <c r="BX189" s="13">
        <v>0</v>
      </c>
      <c r="BY189" s="13">
        <v>11.245054905813046</v>
      </c>
      <c r="BZ189" s="13">
        <v>69</v>
      </c>
      <c r="CA189" s="14">
        <f t="shared" si="66"/>
        <v>6.1360305110054174</v>
      </c>
      <c r="CB189" s="15">
        <v>0</v>
      </c>
      <c r="CC189" s="15">
        <v>98.479734982629253</v>
      </c>
      <c r="CD189" s="15">
        <v>96</v>
      </c>
      <c r="CE189" s="17">
        <f t="shared" si="67"/>
        <v>0.97481984508724917</v>
      </c>
      <c r="CF189" s="13">
        <v>0</v>
      </c>
      <c r="CG189" s="13">
        <v>574.63048078606073</v>
      </c>
      <c r="CH189" s="13">
        <v>2569</v>
      </c>
      <c r="CI189" s="14">
        <f t="shared" si="68"/>
        <v>4.4706991464945594</v>
      </c>
      <c r="CJ189" s="15">
        <v>0</v>
      </c>
      <c r="CK189" s="15">
        <v>2070.5142151355262</v>
      </c>
      <c r="CL189" s="15">
        <v>521</v>
      </c>
      <c r="CM189" s="18">
        <f t="shared" si="69"/>
        <v>0.25162831348438619</v>
      </c>
      <c r="CN189" s="13">
        <v>0</v>
      </c>
      <c r="CO189" s="13">
        <v>-359.85909336608461</v>
      </c>
      <c r="CP189" s="13">
        <v>-1816</v>
      </c>
      <c r="CQ189" s="18">
        <f t="shared" si="70"/>
        <v>0</v>
      </c>
      <c r="CR189" s="15">
        <v>0</v>
      </c>
      <c r="CS189" s="15">
        <v>42.987672965502369</v>
      </c>
      <c r="CT189" s="15">
        <v>18</v>
      </c>
      <c r="CU189" s="18">
        <f t="shared" si="71"/>
        <v>0.41872468915554023</v>
      </c>
      <c r="CV189" s="13">
        <v>0</v>
      </c>
      <c r="CW189" s="13">
        <v>1797.889801846258</v>
      </c>
      <c r="CX189" s="13">
        <v>1637</v>
      </c>
      <c r="CY189" s="14">
        <f t="shared" si="72"/>
        <v>0.91051186692252228</v>
      </c>
      <c r="CZ189" s="15">
        <v>0</v>
      </c>
      <c r="DA189" s="15">
        <v>-250.71949909730876</v>
      </c>
      <c r="DB189" s="15">
        <v>-47</v>
      </c>
      <c r="DC189" s="18">
        <f t="shared" si="73"/>
        <v>1.8125395106115842</v>
      </c>
      <c r="DD189" s="13">
        <v>0</v>
      </c>
      <c r="DE189" s="13">
        <v>0</v>
      </c>
      <c r="DF189" s="13">
        <v>0</v>
      </c>
      <c r="DG189" s="14" t="str">
        <f t="shared" si="74"/>
        <v/>
      </c>
      <c r="DH189" s="15">
        <v>0</v>
      </c>
      <c r="DI189" s="15">
        <v>133.81850715932163</v>
      </c>
      <c r="DJ189" s="15">
        <v>1</v>
      </c>
      <c r="DK189" s="18">
        <f t="shared" si="75"/>
        <v>7.4728079189332166E-3</v>
      </c>
      <c r="DL189" s="13">
        <v>0</v>
      </c>
      <c r="DM189" s="13">
        <v>0</v>
      </c>
      <c r="DN189" s="13">
        <v>1</v>
      </c>
      <c r="DO189" s="18" t="str">
        <f t="shared" si="76"/>
        <v/>
      </c>
      <c r="DP189" s="19"/>
      <c r="DQ189" s="7" t="e">
        <f>IF(AND(BB189/BA189&gt;1.05, ((BB189-BA189)/VLOOKUP(E189,#REF!,2,0))&gt;10),"YES","")</f>
        <v>#DIV/0!</v>
      </c>
      <c r="DR189" s="19"/>
      <c r="DS189" s="7" t="str">
        <f t="shared" si="77"/>
        <v>YES</v>
      </c>
      <c r="DT189" s="70" t="s">
        <v>28</v>
      </c>
      <c r="DU189" s="70" t="s">
        <v>91</v>
      </c>
      <c r="DV189" s="70" t="s">
        <v>117</v>
      </c>
      <c r="DW189" s="70" t="s">
        <v>28</v>
      </c>
      <c r="DX189" s="70" t="s">
        <v>99</v>
      </c>
      <c r="DY189" s="71">
        <v>45199</v>
      </c>
      <c r="DZ189" s="70"/>
      <c r="EA189" s="70"/>
    </row>
    <row r="190" spans="1:131" x14ac:dyDescent="0.35">
      <c r="A190" s="16">
        <v>2022</v>
      </c>
      <c r="B190" s="16" t="s">
        <v>2</v>
      </c>
      <c r="C190" s="16" t="s">
        <v>7</v>
      </c>
      <c r="D190" s="16"/>
      <c r="E190" s="16" t="s">
        <v>4</v>
      </c>
      <c r="F190" s="16" t="s">
        <v>876</v>
      </c>
      <c r="G190" s="16"/>
      <c r="H190" s="16">
        <v>12284793</v>
      </c>
      <c r="I190" s="70" t="s">
        <v>161</v>
      </c>
      <c r="J190" s="70"/>
      <c r="K190" s="70" t="s">
        <v>157</v>
      </c>
      <c r="L190" s="16" t="s">
        <v>92</v>
      </c>
      <c r="M190" s="16" t="s">
        <v>13</v>
      </c>
      <c r="N190" s="70" t="s">
        <v>45</v>
      </c>
      <c r="O190" s="16" t="s">
        <v>16</v>
      </c>
      <c r="P190" s="16" t="s">
        <v>31</v>
      </c>
      <c r="Q190" s="16" t="s">
        <v>41</v>
      </c>
      <c r="R190" s="16" t="s">
        <v>27</v>
      </c>
      <c r="S190" s="16" t="s">
        <v>157</v>
      </c>
      <c r="T190" s="16" t="s">
        <v>95</v>
      </c>
      <c r="U190" s="71">
        <v>43995</v>
      </c>
      <c r="V190" s="70"/>
      <c r="W190" s="73">
        <v>128325.79</v>
      </c>
      <c r="X190" s="73">
        <v>0</v>
      </c>
      <c r="Y190" s="70" t="s">
        <v>147</v>
      </c>
      <c r="Z190" s="16" t="s">
        <v>27</v>
      </c>
      <c r="AA190" s="70" t="s">
        <v>27</v>
      </c>
      <c r="AB190" s="70"/>
      <c r="AC190" s="70"/>
      <c r="AD190" s="72"/>
      <c r="AE190" s="16">
        <v>2020</v>
      </c>
      <c r="AF190" s="16"/>
      <c r="AG190" s="70" t="s">
        <v>687</v>
      </c>
      <c r="AH190" s="74"/>
      <c r="AI190" s="16" t="s">
        <v>28</v>
      </c>
      <c r="AJ190" s="70" t="s">
        <v>158</v>
      </c>
      <c r="AK190" s="72"/>
      <c r="AL190" s="28">
        <v>0</v>
      </c>
      <c r="AM190" s="32" t="s">
        <v>620</v>
      </c>
      <c r="AN190" s="26">
        <f t="shared" si="52"/>
        <v>0</v>
      </c>
      <c r="AO190" s="26">
        <f t="shared" si="53"/>
        <v>0</v>
      </c>
      <c r="AP190" s="9">
        <v>0</v>
      </c>
      <c r="AQ190" s="8" t="s">
        <v>620</v>
      </c>
      <c r="AR190" s="10">
        <f t="shared" si="54"/>
        <v>0</v>
      </c>
      <c r="AS190" s="10">
        <f t="shared" si="55"/>
        <v>0</v>
      </c>
      <c r="AT190" s="11">
        <v>0</v>
      </c>
      <c r="AU190" s="11">
        <v>0</v>
      </c>
      <c r="AV190" s="11">
        <v>0</v>
      </c>
      <c r="AW190" s="5" t="str">
        <f t="shared" si="56"/>
        <v/>
      </c>
      <c r="AX190" s="5" t="str">
        <f t="shared" si="57"/>
        <v/>
      </c>
      <c r="AY190" s="25">
        <f t="shared" si="58"/>
        <v>0</v>
      </c>
      <c r="AZ190" s="5">
        <v>1.0101694766099487</v>
      </c>
      <c r="BA190" s="12">
        <v>0</v>
      </c>
      <c r="BB190" s="12">
        <f t="shared" si="59"/>
        <v>128.32578999999998</v>
      </c>
      <c r="BC190" s="6" t="str">
        <f t="shared" si="60"/>
        <v>check!</v>
      </c>
      <c r="BD190" s="12">
        <v>0</v>
      </c>
      <c r="BE190" s="12">
        <v>0</v>
      </c>
      <c r="BF190" s="6" t="str">
        <f t="shared" si="61"/>
        <v>no capex</v>
      </c>
      <c r="BG190" s="31"/>
      <c r="BH190" s="13">
        <v>0</v>
      </c>
      <c r="BI190" s="13">
        <v>0</v>
      </c>
      <c r="BJ190" s="13">
        <v>0</v>
      </c>
      <c r="BK190" s="14" t="str">
        <f t="shared" si="62"/>
        <v/>
      </c>
      <c r="BL190" s="15">
        <v>0</v>
      </c>
      <c r="BM190" s="15">
        <v>0</v>
      </c>
      <c r="BN190" s="15">
        <v>0</v>
      </c>
      <c r="BO190" s="17" t="str">
        <f t="shared" si="63"/>
        <v/>
      </c>
      <c r="BP190" s="13">
        <v>0</v>
      </c>
      <c r="BQ190" s="13">
        <v>0</v>
      </c>
      <c r="BR190" s="13">
        <v>0</v>
      </c>
      <c r="BS190" s="14" t="str">
        <f t="shared" si="64"/>
        <v/>
      </c>
      <c r="BT190" s="15">
        <v>0</v>
      </c>
      <c r="BU190" s="15">
        <v>0</v>
      </c>
      <c r="BV190" s="15">
        <v>0</v>
      </c>
      <c r="BW190" s="17" t="str">
        <f t="shared" si="65"/>
        <v/>
      </c>
      <c r="BX190" s="13">
        <v>0</v>
      </c>
      <c r="BY190" s="13">
        <v>0</v>
      </c>
      <c r="BZ190" s="13">
        <v>0</v>
      </c>
      <c r="CA190" s="14" t="str">
        <f t="shared" si="66"/>
        <v/>
      </c>
      <c r="CB190" s="15">
        <v>0</v>
      </c>
      <c r="CC190" s="15">
        <v>0</v>
      </c>
      <c r="CD190" s="15">
        <v>0</v>
      </c>
      <c r="CE190" s="17" t="str">
        <f t="shared" si="67"/>
        <v/>
      </c>
      <c r="CF190" s="13">
        <v>0</v>
      </c>
      <c r="CG190" s="13">
        <v>0</v>
      </c>
      <c r="CH190" s="13">
        <v>0</v>
      </c>
      <c r="CI190" s="14" t="str">
        <f t="shared" si="68"/>
        <v/>
      </c>
      <c r="CJ190" s="15">
        <v>0</v>
      </c>
      <c r="CK190" s="15">
        <v>0</v>
      </c>
      <c r="CL190" s="15">
        <v>0</v>
      </c>
      <c r="CM190" s="18" t="str">
        <f t="shared" si="69"/>
        <v/>
      </c>
      <c r="CN190" s="13">
        <v>0</v>
      </c>
      <c r="CO190" s="13">
        <v>0</v>
      </c>
      <c r="CP190" s="13">
        <v>0</v>
      </c>
      <c r="CQ190" s="18" t="str">
        <f t="shared" si="70"/>
        <v/>
      </c>
      <c r="CR190" s="15">
        <v>0</v>
      </c>
      <c r="CS190" s="15">
        <v>0</v>
      </c>
      <c r="CT190" s="15">
        <v>0</v>
      </c>
      <c r="CU190" s="18" t="str">
        <f t="shared" si="71"/>
        <v/>
      </c>
      <c r="CV190" s="13">
        <v>0</v>
      </c>
      <c r="CW190" s="13">
        <v>0</v>
      </c>
      <c r="CX190" s="13">
        <v>0</v>
      </c>
      <c r="CY190" s="14" t="str">
        <f t="shared" si="72"/>
        <v/>
      </c>
      <c r="CZ190" s="15">
        <v>0</v>
      </c>
      <c r="DA190" s="15">
        <v>0</v>
      </c>
      <c r="DB190" s="15">
        <v>0</v>
      </c>
      <c r="DC190" s="18" t="str">
        <f t="shared" si="73"/>
        <v/>
      </c>
      <c r="DD190" s="13">
        <v>0</v>
      </c>
      <c r="DE190" s="13">
        <v>0</v>
      </c>
      <c r="DF190" s="13">
        <v>0</v>
      </c>
      <c r="DG190" s="14" t="str">
        <f t="shared" si="74"/>
        <v/>
      </c>
      <c r="DH190" s="15">
        <v>0</v>
      </c>
      <c r="DI190" s="15">
        <v>0</v>
      </c>
      <c r="DJ190" s="15">
        <v>0</v>
      </c>
      <c r="DK190" s="18" t="str">
        <f t="shared" si="75"/>
        <v/>
      </c>
      <c r="DL190" s="13">
        <v>0</v>
      </c>
      <c r="DM190" s="13">
        <v>0</v>
      </c>
      <c r="DN190" s="13">
        <v>0</v>
      </c>
      <c r="DO190" s="18" t="str">
        <f t="shared" si="76"/>
        <v/>
      </c>
      <c r="DP190" s="19"/>
      <c r="DQ190" s="7"/>
      <c r="DR190" s="19"/>
      <c r="DS190" s="7" t="str">
        <f t="shared" si="77"/>
        <v/>
      </c>
      <c r="DT190" s="70"/>
      <c r="DU190" s="70"/>
      <c r="DV190" s="70"/>
      <c r="DW190" s="70"/>
      <c r="DX190" s="70"/>
      <c r="DY190" s="71"/>
      <c r="DZ190" s="70"/>
      <c r="EA190" s="70"/>
    </row>
    <row r="191" spans="1:131" x14ac:dyDescent="0.35">
      <c r="A191" s="16">
        <v>2022</v>
      </c>
      <c r="B191" s="16" t="s">
        <v>2</v>
      </c>
      <c r="C191" s="16" t="s">
        <v>7</v>
      </c>
      <c r="D191" s="16"/>
      <c r="E191" s="16" t="s">
        <v>4</v>
      </c>
      <c r="F191" s="16" t="s">
        <v>876</v>
      </c>
      <c r="G191" s="16"/>
      <c r="H191" s="16">
        <v>12341274</v>
      </c>
      <c r="I191" s="70" t="s">
        <v>134</v>
      </c>
      <c r="J191" s="70"/>
      <c r="K191" s="70" t="s">
        <v>135</v>
      </c>
      <c r="L191" s="16" t="s">
        <v>89</v>
      </c>
      <c r="M191" s="16" t="s">
        <v>6</v>
      </c>
      <c r="N191" s="70" t="s">
        <v>23</v>
      </c>
      <c r="O191" s="16" t="s">
        <v>22</v>
      </c>
      <c r="P191" s="16" t="s">
        <v>34</v>
      </c>
      <c r="Q191" s="16"/>
      <c r="R191" s="16" t="s">
        <v>28</v>
      </c>
      <c r="S191" s="16" t="s">
        <v>36</v>
      </c>
      <c r="T191" s="16" t="s">
        <v>95</v>
      </c>
      <c r="U191" s="71">
        <v>44190</v>
      </c>
      <c r="V191" s="70"/>
      <c r="W191" s="73">
        <v>135520.99979999999</v>
      </c>
      <c r="X191" s="73">
        <v>0</v>
      </c>
      <c r="Y191" s="70" t="s">
        <v>136</v>
      </c>
      <c r="Z191" s="16" t="s">
        <v>28</v>
      </c>
      <c r="AA191" s="70"/>
      <c r="AB191" s="70"/>
      <c r="AC191" s="70" t="s">
        <v>137</v>
      </c>
      <c r="AD191" s="72"/>
      <c r="AE191" s="16">
        <v>2020</v>
      </c>
      <c r="AF191" s="16"/>
      <c r="AG191" s="70" t="s">
        <v>686</v>
      </c>
      <c r="AH191" s="74"/>
      <c r="AI191" s="16" t="s">
        <v>28</v>
      </c>
      <c r="AJ191" s="70" t="s">
        <v>138</v>
      </c>
      <c r="AK191" s="72"/>
      <c r="AL191" s="28" t="e">
        <v>#REF!</v>
      </c>
      <c r="AM191" s="32" t="s">
        <v>620</v>
      </c>
      <c r="AN191" s="26">
        <f t="shared" si="52"/>
        <v>0</v>
      </c>
      <c r="AO191" s="26">
        <f t="shared" si="53"/>
        <v>0</v>
      </c>
      <c r="AP191" s="9">
        <v>12.956486016335875</v>
      </c>
      <c r="AQ191" s="8"/>
      <c r="AR191" s="10">
        <f t="shared" si="54"/>
        <v>0</v>
      </c>
      <c r="AS191" s="10">
        <f t="shared" si="55"/>
        <v>0</v>
      </c>
      <c r="AT191" s="11">
        <v>0</v>
      </c>
      <c r="AU191" s="11">
        <v>868.74426857004619</v>
      </c>
      <c r="AV191" s="11">
        <v>384</v>
      </c>
      <c r="AW191" s="5">
        <f t="shared" si="56"/>
        <v>0.44201730462298683</v>
      </c>
      <c r="AX191" s="5" t="str">
        <f t="shared" si="57"/>
        <v>YES</v>
      </c>
      <c r="AY191" s="25">
        <f t="shared" si="58"/>
        <v>384</v>
      </c>
      <c r="AZ191" s="5"/>
      <c r="BA191" s="12">
        <v>0</v>
      </c>
      <c r="BB191" s="12">
        <f t="shared" si="59"/>
        <v>135.5209998</v>
      </c>
      <c r="BC191" s="6" t="str">
        <f t="shared" si="60"/>
        <v>check!</v>
      </c>
      <c r="BD191" s="12">
        <v>0</v>
      </c>
      <c r="BE191" s="12">
        <v>0</v>
      </c>
      <c r="BF191" s="6" t="str">
        <f t="shared" si="61"/>
        <v>no capex</v>
      </c>
      <c r="BG191" s="31"/>
      <c r="BH191" s="13">
        <v>0</v>
      </c>
      <c r="BI191" s="13">
        <v>6627</v>
      </c>
      <c r="BJ191" s="13">
        <v>1572</v>
      </c>
      <c r="BK191" s="14">
        <f t="shared" si="62"/>
        <v>0.23721140787686737</v>
      </c>
      <c r="BL191" s="15">
        <v>0</v>
      </c>
      <c r="BM191" s="15">
        <v>210.75</v>
      </c>
      <c r="BN191" s="15">
        <v>155</v>
      </c>
      <c r="BO191" s="17">
        <f t="shared" si="63"/>
        <v>0.73546856465005928</v>
      </c>
      <c r="BP191" s="13">
        <v>0</v>
      </c>
      <c r="BQ191" s="13">
        <v>0</v>
      </c>
      <c r="BR191" s="13">
        <v>0</v>
      </c>
      <c r="BS191" s="14" t="str">
        <f t="shared" si="64"/>
        <v/>
      </c>
      <c r="BT191" s="15">
        <v>0</v>
      </c>
      <c r="BU191" s="15">
        <v>0</v>
      </c>
      <c r="BV191" s="15">
        <v>0</v>
      </c>
      <c r="BW191" s="17" t="str">
        <f t="shared" si="65"/>
        <v/>
      </c>
      <c r="BX191" s="13">
        <v>0</v>
      </c>
      <c r="BY191" s="13">
        <v>9.4330803190494237</v>
      </c>
      <c r="BZ191" s="13">
        <v>440</v>
      </c>
      <c r="CA191" s="14">
        <f t="shared" si="66"/>
        <v>46.644360603126827</v>
      </c>
      <c r="CB191" s="15">
        <v>0</v>
      </c>
      <c r="CC191" s="15">
        <v>9.4330803190494237</v>
      </c>
      <c r="CD191" s="15">
        <v>440</v>
      </c>
      <c r="CE191" s="17">
        <f t="shared" si="67"/>
        <v>46.644360603126827</v>
      </c>
      <c r="CF191" s="13">
        <v>0</v>
      </c>
      <c r="CG191" s="13">
        <v>0</v>
      </c>
      <c r="CH191" s="13">
        <v>0</v>
      </c>
      <c r="CI191" s="14" t="str">
        <f t="shared" si="68"/>
        <v/>
      </c>
      <c r="CJ191" s="15">
        <v>0</v>
      </c>
      <c r="CK191" s="15">
        <v>1167.4931814412121</v>
      </c>
      <c r="CL191" s="15">
        <v>1308</v>
      </c>
      <c r="CM191" s="18">
        <f t="shared" si="69"/>
        <v>1.1203491556030667</v>
      </c>
      <c r="CN191" s="13">
        <v>0</v>
      </c>
      <c r="CO191" s="13">
        <v>-308.18199319021534</v>
      </c>
      <c r="CP191" s="13">
        <v>-1548</v>
      </c>
      <c r="CQ191" s="18">
        <f t="shared" si="70"/>
        <v>0</v>
      </c>
      <c r="CR191" s="15">
        <v>0</v>
      </c>
      <c r="CS191" s="15">
        <v>0</v>
      </c>
      <c r="CT191" s="15">
        <v>0</v>
      </c>
      <c r="CU191" s="18" t="str">
        <f t="shared" si="71"/>
        <v/>
      </c>
      <c r="CV191" s="13">
        <v>0</v>
      </c>
      <c r="CW191" s="13">
        <v>859.31118825099679</v>
      </c>
      <c r="CX191" s="13">
        <v>1538</v>
      </c>
      <c r="CY191" s="14">
        <f t="shared" si="72"/>
        <v>1.7898056269119174</v>
      </c>
      <c r="CZ191" s="15">
        <v>0</v>
      </c>
      <c r="DA191" s="15">
        <v>0</v>
      </c>
      <c r="DB191" s="15">
        <v>0</v>
      </c>
      <c r="DC191" s="18" t="str">
        <f t="shared" si="73"/>
        <v/>
      </c>
      <c r="DD191" s="13">
        <v>0</v>
      </c>
      <c r="DE191" s="13">
        <v>0</v>
      </c>
      <c r="DF191" s="13">
        <v>0</v>
      </c>
      <c r="DG191" s="14" t="str">
        <f t="shared" si="74"/>
        <v/>
      </c>
      <c r="DH191" s="15">
        <v>0</v>
      </c>
      <c r="DI191" s="15">
        <v>0</v>
      </c>
      <c r="DJ191" s="15">
        <v>0</v>
      </c>
      <c r="DK191" s="18" t="str">
        <f t="shared" si="75"/>
        <v/>
      </c>
      <c r="DL191" s="13">
        <v>0</v>
      </c>
      <c r="DM191" s="13">
        <v>0</v>
      </c>
      <c r="DN191" s="13">
        <v>0</v>
      </c>
      <c r="DO191" s="18" t="str">
        <f t="shared" si="76"/>
        <v/>
      </c>
      <c r="DP191" s="19"/>
      <c r="DQ191" s="7"/>
      <c r="DR191" s="19"/>
      <c r="DS191" s="7" t="str">
        <f t="shared" si="77"/>
        <v>YES</v>
      </c>
      <c r="DT191" s="70"/>
      <c r="DU191" s="70"/>
      <c r="DV191" s="70"/>
      <c r="DW191" s="70"/>
      <c r="DX191" s="70"/>
      <c r="DY191" s="71"/>
      <c r="DZ191" s="70"/>
      <c r="EA191" s="70"/>
    </row>
    <row r="192" spans="1:131" x14ac:dyDescent="0.35">
      <c r="A192" s="16">
        <v>2022</v>
      </c>
      <c r="B192" s="16" t="s">
        <v>1</v>
      </c>
      <c r="C192" s="16" t="s">
        <v>7</v>
      </c>
      <c r="D192" s="16"/>
      <c r="E192" s="16" t="s">
        <v>3</v>
      </c>
      <c r="F192" s="16" t="s">
        <v>877</v>
      </c>
      <c r="G192" s="16"/>
      <c r="H192" s="16">
        <v>12350367</v>
      </c>
      <c r="I192" s="70" t="s">
        <v>484</v>
      </c>
      <c r="J192" s="70" t="s">
        <v>464</v>
      </c>
      <c r="K192" s="70" t="s">
        <v>409</v>
      </c>
      <c r="L192" s="16" t="s">
        <v>89</v>
      </c>
      <c r="M192" s="16" t="s">
        <v>6</v>
      </c>
      <c r="N192" s="70" t="s">
        <v>21</v>
      </c>
      <c r="O192" s="16" t="s">
        <v>20</v>
      </c>
      <c r="P192" s="16" t="s">
        <v>32</v>
      </c>
      <c r="Q192" s="16"/>
      <c r="R192" s="16" t="s">
        <v>28</v>
      </c>
      <c r="S192" s="16" t="s">
        <v>410</v>
      </c>
      <c r="T192" s="16" t="s">
        <v>95</v>
      </c>
      <c r="U192" s="71">
        <v>44347</v>
      </c>
      <c r="V192" s="70"/>
      <c r="W192" s="73">
        <v>970058.82000000053</v>
      </c>
      <c r="X192" s="73">
        <v>664583.34000000521</v>
      </c>
      <c r="Y192" s="70" t="s">
        <v>485</v>
      </c>
      <c r="Z192" s="16" t="s">
        <v>28</v>
      </c>
      <c r="AA192" s="70" t="s">
        <v>28</v>
      </c>
      <c r="AB192" s="70"/>
      <c r="AC192" s="70"/>
      <c r="AD192" s="72"/>
      <c r="AE192" s="16">
        <v>2021</v>
      </c>
      <c r="AF192" s="16">
        <v>14600</v>
      </c>
      <c r="AG192" s="70" t="s">
        <v>685</v>
      </c>
      <c r="AH192" s="74"/>
      <c r="AI192" s="16" t="s">
        <v>28</v>
      </c>
      <c r="AJ192" s="70" t="s">
        <v>412</v>
      </c>
      <c r="AK192" s="72"/>
      <c r="AL192" s="28">
        <v>0</v>
      </c>
      <c r="AM192" s="32" t="s">
        <v>620</v>
      </c>
      <c r="AN192" s="26">
        <f t="shared" si="52"/>
        <v>0</v>
      </c>
      <c r="AO192" s="26">
        <f t="shared" si="53"/>
        <v>0</v>
      </c>
      <c r="AP192" s="9">
        <v>0.71871879788196724</v>
      </c>
      <c r="AQ192" s="8"/>
      <c r="AR192" s="10">
        <f t="shared" si="54"/>
        <v>10356.408196854245</v>
      </c>
      <c r="AS192" s="10">
        <f t="shared" si="55"/>
        <v>14409.541293999999</v>
      </c>
      <c r="AT192" s="11">
        <v>0</v>
      </c>
      <c r="AU192" s="11">
        <v>3581.2498865501689</v>
      </c>
      <c r="AV192" s="11">
        <v>605</v>
      </c>
      <c r="AW192" s="5">
        <f t="shared" si="56"/>
        <v>0.16893543292584889</v>
      </c>
      <c r="AX192" s="5" t="str">
        <f t="shared" si="57"/>
        <v>YES</v>
      </c>
      <c r="AY192" s="25">
        <f t="shared" si="58"/>
        <v>605</v>
      </c>
      <c r="AZ192" s="5"/>
      <c r="BA192" s="12">
        <v>14409.541293999999</v>
      </c>
      <c r="BB192" s="12">
        <f t="shared" si="59"/>
        <v>970.05882000000054</v>
      </c>
      <c r="BC192" s="6">
        <f t="shared" si="60"/>
        <v>6.7320589893026236E-2</v>
      </c>
      <c r="BD192" s="12">
        <v>8900.1150379693281</v>
      </c>
      <c r="BE192" s="12">
        <f>X192/1000</f>
        <v>664.58334000000525</v>
      </c>
      <c r="BF192" s="6">
        <f t="shared" si="61"/>
        <v>7.4671320220557308E-2</v>
      </c>
      <c r="BG192" s="31"/>
      <c r="BH192" s="13">
        <v>0</v>
      </c>
      <c r="BI192" s="13">
        <v>4227.6885978232422</v>
      </c>
      <c r="BJ192" s="13">
        <v>1743</v>
      </c>
      <c r="BK192" s="14">
        <f t="shared" si="62"/>
        <v>0.41228202117285512</v>
      </c>
      <c r="BL192" s="15">
        <v>0</v>
      </c>
      <c r="BM192" s="15">
        <v>836.08318468942616</v>
      </c>
      <c r="BN192" s="15">
        <v>592</v>
      </c>
      <c r="BO192" s="17">
        <f t="shared" si="63"/>
        <v>0.70806351669410261</v>
      </c>
      <c r="BP192" s="13">
        <v>0</v>
      </c>
      <c r="BQ192" s="13">
        <v>109.5</v>
      </c>
      <c r="BR192" s="13">
        <v>54</v>
      </c>
      <c r="BS192" s="14">
        <f t="shared" si="64"/>
        <v>0.49315068493150682</v>
      </c>
      <c r="BT192" s="15">
        <v>0</v>
      </c>
      <c r="BU192" s="15">
        <v>109.5</v>
      </c>
      <c r="BV192" s="15">
        <v>85</v>
      </c>
      <c r="BW192" s="17">
        <f t="shared" si="65"/>
        <v>0.77625570776255703</v>
      </c>
      <c r="BX192" s="13">
        <v>0</v>
      </c>
      <c r="BY192" s="13">
        <v>140.4</v>
      </c>
      <c r="BZ192" s="13">
        <v>121</v>
      </c>
      <c r="CA192" s="14">
        <f t="shared" si="66"/>
        <v>0.86182336182336183</v>
      </c>
      <c r="CB192" s="15">
        <v>0</v>
      </c>
      <c r="CC192" s="15">
        <v>249.9</v>
      </c>
      <c r="CD192" s="15">
        <v>175</v>
      </c>
      <c r="CE192" s="17">
        <f t="shared" si="67"/>
        <v>0.70028011204481788</v>
      </c>
      <c r="CF192" s="13">
        <v>0</v>
      </c>
      <c r="CG192" s="13">
        <v>730</v>
      </c>
      <c r="CH192" s="13">
        <v>134</v>
      </c>
      <c r="CI192" s="14">
        <f t="shared" si="68"/>
        <v>0.18356164383561643</v>
      </c>
      <c r="CJ192" s="15">
        <v>0</v>
      </c>
      <c r="CK192" s="15">
        <v>6719.6336651723432</v>
      </c>
      <c r="CL192" s="15">
        <v>115</v>
      </c>
      <c r="CM192" s="18">
        <f t="shared" si="69"/>
        <v>1.7114028194132293E-2</v>
      </c>
      <c r="CN192" s="13">
        <v>0</v>
      </c>
      <c r="CO192" s="13">
        <v>-1303.2698008303448</v>
      </c>
      <c r="CP192" s="13">
        <v>-177</v>
      </c>
      <c r="CQ192" s="18">
        <f t="shared" si="70"/>
        <v>1.8641877530752042</v>
      </c>
      <c r="CR192" s="15">
        <v>0</v>
      </c>
      <c r="CS192" s="15">
        <v>252.21472259999999</v>
      </c>
      <c r="CT192" s="15">
        <v>49</v>
      </c>
      <c r="CU192" s="18">
        <f t="shared" si="71"/>
        <v>0.1942789044781956</v>
      </c>
      <c r="CV192" s="13">
        <v>0</v>
      </c>
      <c r="CW192" s="13">
        <v>5525.8638643419981</v>
      </c>
      <c r="CX192" s="13">
        <v>1229</v>
      </c>
      <c r="CY192" s="14">
        <f t="shared" si="72"/>
        <v>0.22240866408791729</v>
      </c>
      <c r="CZ192" s="15">
        <v>0</v>
      </c>
      <c r="DA192" s="15">
        <v>-1029.5034585328817</v>
      </c>
      <c r="DB192" s="15">
        <v>-83</v>
      </c>
      <c r="DC192" s="18">
        <f t="shared" si="73"/>
        <v>1.9193786098414072</v>
      </c>
      <c r="DD192" s="13">
        <v>0</v>
      </c>
      <c r="DE192" s="13">
        <v>0</v>
      </c>
      <c r="DF192" s="13">
        <v>0</v>
      </c>
      <c r="DG192" s="14" t="str">
        <f t="shared" si="74"/>
        <v/>
      </c>
      <c r="DH192" s="15">
        <v>0</v>
      </c>
      <c r="DI192" s="15">
        <v>-531.79277188913284</v>
      </c>
      <c r="DJ192" s="15">
        <v>1</v>
      </c>
      <c r="DK192" s="18">
        <f t="shared" si="75"/>
        <v>2.0018804317261543</v>
      </c>
      <c r="DL192" s="13">
        <v>0</v>
      </c>
      <c r="DM192" s="13">
        <v>-523.7177473698149</v>
      </c>
      <c r="DN192" s="13">
        <v>41</v>
      </c>
      <c r="DO192" s="18">
        <f t="shared" si="76"/>
        <v>2.0782864438066264</v>
      </c>
      <c r="DP192" s="19"/>
      <c r="DQ192" s="7" t="e">
        <f>IF(AND(BB192/BA192&gt;1.05, ((BB192-BA192)/VLOOKUP(E192,#REF!,2,0))&gt;10),"YES","")</f>
        <v>#REF!</v>
      </c>
      <c r="DR192" s="19"/>
      <c r="DS192" s="7" t="str">
        <f t="shared" si="77"/>
        <v>YES</v>
      </c>
      <c r="DT192" s="70" t="s">
        <v>28</v>
      </c>
      <c r="DU192" s="70" t="s">
        <v>91</v>
      </c>
      <c r="DV192" s="70" t="s">
        <v>447</v>
      </c>
      <c r="DW192" s="70" t="s">
        <v>28</v>
      </c>
      <c r="DX192" s="70" t="s">
        <v>414</v>
      </c>
      <c r="DY192" s="71" t="s">
        <v>96</v>
      </c>
      <c r="DZ192" s="70"/>
      <c r="EA192" s="70"/>
    </row>
    <row r="193" spans="1:131" x14ac:dyDescent="0.35">
      <c r="A193" s="16">
        <v>2022</v>
      </c>
      <c r="B193" s="16" t="s">
        <v>2</v>
      </c>
      <c r="C193" s="16" t="s">
        <v>7</v>
      </c>
      <c r="D193" s="16"/>
      <c r="E193" s="16" t="s">
        <v>3</v>
      </c>
      <c r="F193" s="16" t="s">
        <v>877</v>
      </c>
      <c r="G193" s="16"/>
      <c r="H193" s="16">
        <v>12473730</v>
      </c>
      <c r="I193" s="70" t="s">
        <v>440</v>
      </c>
      <c r="J193" s="70"/>
      <c r="K193" s="70" t="s">
        <v>13</v>
      </c>
      <c r="L193" s="16" t="s">
        <v>92</v>
      </c>
      <c r="M193" s="16" t="s">
        <v>13</v>
      </c>
      <c r="N193" s="70" t="s">
        <v>45</v>
      </c>
      <c r="O193" s="16" t="s">
        <v>16</v>
      </c>
      <c r="P193" s="16" t="s">
        <v>31</v>
      </c>
      <c r="Q193" s="16" t="s">
        <v>41</v>
      </c>
      <c r="R193" s="16" t="s">
        <v>28</v>
      </c>
      <c r="S193" s="16" t="s">
        <v>431</v>
      </c>
      <c r="T193" s="16" t="s">
        <v>95</v>
      </c>
      <c r="U193" s="71">
        <v>44044</v>
      </c>
      <c r="V193" s="70"/>
      <c r="W193" s="73">
        <v>77715</v>
      </c>
      <c r="X193" s="73">
        <v>0</v>
      </c>
      <c r="Y193" s="70" t="s">
        <v>441</v>
      </c>
      <c r="Z193" s="16" t="s">
        <v>28</v>
      </c>
      <c r="AA193" s="70" t="s">
        <v>27</v>
      </c>
      <c r="AB193" s="70"/>
      <c r="AC193" s="70"/>
      <c r="AD193" s="72"/>
      <c r="AE193" s="16">
        <v>2020</v>
      </c>
      <c r="AF193" s="16">
        <v>14600</v>
      </c>
      <c r="AG193" s="70" t="s">
        <v>684</v>
      </c>
      <c r="AH193" s="74"/>
      <c r="AI193" s="16" t="s">
        <v>28</v>
      </c>
      <c r="AJ193" s="70" t="s">
        <v>433</v>
      </c>
      <c r="AK193" s="72"/>
      <c r="AL193" s="28" t="s">
        <v>36</v>
      </c>
      <c r="AM193" s="32" t="s">
        <v>620</v>
      </c>
      <c r="AN193" s="26">
        <f t="shared" si="52"/>
        <v>0</v>
      </c>
      <c r="AO193" s="26">
        <f t="shared" si="53"/>
        <v>0</v>
      </c>
      <c r="AP193" s="9">
        <v>4.2476146799632533</v>
      </c>
      <c r="AQ193" s="8"/>
      <c r="AR193" s="10">
        <f t="shared" si="54"/>
        <v>5448.6064926494628</v>
      </c>
      <c r="AS193" s="10">
        <f t="shared" si="55"/>
        <v>1282.7449999999999</v>
      </c>
      <c r="AT193" s="11">
        <v>230.18869580078078</v>
      </c>
      <c r="AU193" s="11">
        <v>1015.4108277587122</v>
      </c>
      <c r="AV193" s="11">
        <v>886</v>
      </c>
      <c r="AW193" s="5">
        <f t="shared" si="56"/>
        <v>0.87255323242479388</v>
      </c>
      <c r="AX193" s="5" t="str">
        <f t="shared" si="57"/>
        <v>YES</v>
      </c>
      <c r="AY193" s="25">
        <f t="shared" si="58"/>
        <v>655.81130419921919</v>
      </c>
      <c r="AZ193" s="5">
        <v>1.0906536833682907</v>
      </c>
      <c r="BA193" s="12">
        <v>1282.7449999999999</v>
      </c>
      <c r="BB193" s="12">
        <f t="shared" si="59"/>
        <v>77.715000000000003</v>
      </c>
      <c r="BC193" s="6">
        <f t="shared" si="60"/>
        <v>6.0584917501140138E-2</v>
      </c>
      <c r="BD193" s="12">
        <v>0</v>
      </c>
      <c r="BE193" s="12">
        <v>0</v>
      </c>
      <c r="BF193" s="6" t="str">
        <f t="shared" si="61"/>
        <v>no capex</v>
      </c>
      <c r="BG193" s="31"/>
      <c r="BH193" s="13">
        <v>0</v>
      </c>
      <c r="BI193" s="13">
        <v>0</v>
      </c>
      <c r="BJ193" s="13">
        <v>0</v>
      </c>
      <c r="BK193" s="14" t="str">
        <f t="shared" si="62"/>
        <v/>
      </c>
      <c r="BL193" s="15">
        <v>0</v>
      </c>
      <c r="BM193" s="15">
        <v>0</v>
      </c>
      <c r="BN193" s="15">
        <v>0</v>
      </c>
      <c r="BO193" s="17" t="str">
        <f t="shared" si="63"/>
        <v/>
      </c>
      <c r="BP193" s="13">
        <v>0</v>
      </c>
      <c r="BQ193" s="13">
        <v>459.90000000000003</v>
      </c>
      <c r="BR193" s="13">
        <v>16</v>
      </c>
      <c r="BS193" s="14">
        <f t="shared" si="64"/>
        <v>3.4790171776473144E-2</v>
      </c>
      <c r="BT193" s="15">
        <v>0</v>
      </c>
      <c r="BU193" s="15">
        <v>459.90000000000003</v>
      </c>
      <c r="BV193" s="15">
        <v>58</v>
      </c>
      <c r="BW193" s="17">
        <f t="shared" si="65"/>
        <v>0.12611437268971515</v>
      </c>
      <c r="BX193" s="13">
        <v>0</v>
      </c>
      <c r="BY193" s="13">
        <v>146.50658775871236</v>
      </c>
      <c r="BZ193" s="13">
        <v>79</v>
      </c>
      <c r="CA193" s="14">
        <f t="shared" si="66"/>
        <v>0.53922489908855364</v>
      </c>
      <c r="CB193" s="15">
        <v>0</v>
      </c>
      <c r="CC193" s="15">
        <v>606.40658775871236</v>
      </c>
      <c r="CD193" s="15">
        <v>95</v>
      </c>
      <c r="CE193" s="17">
        <f t="shared" si="67"/>
        <v>0.1566605672130334</v>
      </c>
      <c r="CF193" s="13">
        <v>0</v>
      </c>
      <c r="CG193" s="13">
        <v>4599</v>
      </c>
      <c r="CH193" s="13">
        <v>1381</v>
      </c>
      <c r="CI193" s="14">
        <f t="shared" si="68"/>
        <v>0.30028267014568383</v>
      </c>
      <c r="CJ193" s="15">
        <v>0</v>
      </c>
      <c r="CK193" s="15">
        <v>0</v>
      </c>
      <c r="CL193" s="15">
        <v>0</v>
      </c>
      <c r="CM193" s="18" t="str">
        <f t="shared" si="69"/>
        <v/>
      </c>
      <c r="CN193" s="13">
        <v>0</v>
      </c>
      <c r="CO193" s="13">
        <v>0</v>
      </c>
      <c r="CP193" s="13">
        <v>0</v>
      </c>
      <c r="CQ193" s="18" t="str">
        <f t="shared" si="70"/>
        <v/>
      </c>
      <c r="CR193" s="15">
        <v>0</v>
      </c>
      <c r="CS193" s="15">
        <v>0</v>
      </c>
      <c r="CT193" s="15">
        <v>0</v>
      </c>
      <c r="CU193" s="18" t="str">
        <f t="shared" si="71"/>
        <v/>
      </c>
      <c r="CV193" s="13">
        <v>0</v>
      </c>
      <c r="CW193" s="13">
        <v>459.90000000000003</v>
      </c>
      <c r="CX193" s="13">
        <v>876</v>
      </c>
      <c r="CY193" s="14">
        <f t="shared" si="72"/>
        <v>1.9047619047619047</v>
      </c>
      <c r="CZ193" s="15">
        <v>0</v>
      </c>
      <c r="DA193" s="15">
        <v>-261.40575999999999</v>
      </c>
      <c r="DB193" s="15">
        <v>-8</v>
      </c>
      <c r="DC193" s="18">
        <f t="shared" si="73"/>
        <v>1.9693962367164366</v>
      </c>
      <c r="DD193" s="13">
        <v>0</v>
      </c>
      <c r="DE193" s="13">
        <v>0</v>
      </c>
      <c r="DF193" s="13">
        <v>0</v>
      </c>
      <c r="DG193" s="14" t="str">
        <f t="shared" si="74"/>
        <v/>
      </c>
      <c r="DH193" s="15">
        <v>0</v>
      </c>
      <c r="DI193" s="15">
        <v>0</v>
      </c>
      <c r="DJ193" s="15">
        <v>0</v>
      </c>
      <c r="DK193" s="18" t="str">
        <f t="shared" si="75"/>
        <v/>
      </c>
      <c r="DL193" s="13">
        <v>0</v>
      </c>
      <c r="DM193" s="13">
        <v>670.40999999999985</v>
      </c>
      <c r="DN193" s="13">
        <v>75</v>
      </c>
      <c r="DO193" s="18">
        <f t="shared" si="76"/>
        <v>0.11187183962053074</v>
      </c>
      <c r="DP193" s="19"/>
      <c r="DQ193" s="7"/>
      <c r="DR193" s="19"/>
      <c r="DS193" s="7" t="str">
        <f t="shared" si="77"/>
        <v>YES</v>
      </c>
      <c r="DT193" s="70" t="s">
        <v>28</v>
      </c>
      <c r="DU193" s="70" t="s">
        <v>91</v>
      </c>
      <c r="DV193" s="70" t="s">
        <v>434</v>
      </c>
      <c r="DW193" s="70" t="s">
        <v>28</v>
      </c>
      <c r="DX193" s="70" t="s">
        <v>435</v>
      </c>
      <c r="DY193" s="71" t="s">
        <v>96</v>
      </c>
      <c r="DZ193" s="70"/>
      <c r="EA193" s="70"/>
    </row>
    <row r="194" spans="1:131" x14ac:dyDescent="0.35">
      <c r="A194" s="16">
        <v>2022</v>
      </c>
      <c r="B194" s="16" t="s">
        <v>2</v>
      </c>
      <c r="C194" s="16" t="s">
        <v>7</v>
      </c>
      <c r="D194" s="16"/>
      <c r="E194" s="16" t="s">
        <v>3</v>
      </c>
      <c r="F194" s="16" t="s">
        <v>877</v>
      </c>
      <c r="G194" s="16"/>
      <c r="H194" s="16">
        <v>12545126</v>
      </c>
      <c r="I194" s="70" t="s">
        <v>425</v>
      </c>
      <c r="J194" s="70"/>
      <c r="K194" s="70" t="s">
        <v>409</v>
      </c>
      <c r="L194" s="16" t="s">
        <v>89</v>
      </c>
      <c r="M194" s="16" t="s">
        <v>6</v>
      </c>
      <c r="N194" s="70" t="s">
        <v>21</v>
      </c>
      <c r="O194" s="16" t="s">
        <v>20</v>
      </c>
      <c r="P194" s="16" t="s">
        <v>32</v>
      </c>
      <c r="Q194" s="16"/>
      <c r="R194" s="16" t="s">
        <v>28</v>
      </c>
      <c r="S194" s="16" t="s">
        <v>410</v>
      </c>
      <c r="T194" s="16" t="s">
        <v>95</v>
      </c>
      <c r="U194" s="71">
        <v>44002</v>
      </c>
      <c r="V194" s="70"/>
      <c r="W194" s="73">
        <v>1167726</v>
      </c>
      <c r="X194" s="73">
        <v>0</v>
      </c>
      <c r="Y194" s="70" t="s">
        <v>426</v>
      </c>
      <c r="Z194" s="16" t="s">
        <v>28</v>
      </c>
      <c r="AA194" s="70" t="s">
        <v>28</v>
      </c>
      <c r="AB194" s="70" t="s">
        <v>427</v>
      </c>
      <c r="AC194" s="70"/>
      <c r="AD194" s="72"/>
      <c r="AE194" s="16">
        <v>2020</v>
      </c>
      <c r="AF194" s="16">
        <v>14600</v>
      </c>
      <c r="AG194" s="70" t="s">
        <v>683</v>
      </c>
      <c r="AH194" s="74"/>
      <c r="AI194" s="16" t="s">
        <v>27</v>
      </c>
      <c r="AJ194" s="70" t="s">
        <v>412</v>
      </c>
      <c r="AK194" s="72"/>
      <c r="AL194" s="28">
        <v>0</v>
      </c>
      <c r="AM194" s="32" t="s">
        <v>620</v>
      </c>
      <c r="AN194" s="26">
        <f t="shared" ref="AN194:AN257" si="78">IF(AM194="YES",0,AL194*BA194)</f>
        <v>0</v>
      </c>
      <c r="AO194" s="26">
        <f t="shared" ref="AO194:AO257" si="79">IF(AM194="YES",0,BA194)</f>
        <v>0</v>
      </c>
      <c r="AP194" s="9">
        <v>0</v>
      </c>
      <c r="AQ194" s="8" t="s">
        <v>620</v>
      </c>
      <c r="AR194" s="10">
        <f t="shared" ref="AR194:AR257" si="80">IF(AQ194="YES",0,AP194*BA194)</f>
        <v>0</v>
      </c>
      <c r="AS194" s="10">
        <f t="shared" ref="AS194:AS257" si="81">IF(AQ194="YES",0,BA194)</f>
        <v>0</v>
      </c>
      <c r="AT194" s="11">
        <v>0</v>
      </c>
      <c r="AU194" s="11">
        <v>0</v>
      </c>
      <c r="AV194" s="11">
        <v>0</v>
      </c>
      <c r="AW194" s="5" t="str">
        <f t="shared" ref="AW194:AW257" si="82">IF(IF(AU194&lt;0,1-(AV194-AU194)/AU194,IF(AU194=0,"",AV194/AU194))&lt;0,0,IF(AU194&lt;0,1-(AV194-AU194)/AU194,IF(AU194=0,"",AV194/AU194)))</f>
        <v/>
      </c>
      <c r="AX194" s="5" t="str">
        <f t="shared" ref="AX194:AX257" si="83">IF(AW194&lt;90%,"YES","")</f>
        <v/>
      </c>
      <c r="AY194" s="25">
        <f t="shared" ref="AY194:AY257" si="84">+AV194-AT194</f>
        <v>0</v>
      </c>
      <c r="AZ194" s="5">
        <v>0.90251713502404896</v>
      </c>
      <c r="BA194" s="12">
        <v>0</v>
      </c>
      <c r="BB194" s="12">
        <f t="shared" ref="BB194:BB257" si="85">W194/1000</f>
        <v>1167.7260000000001</v>
      </c>
      <c r="BC194" s="6" t="str">
        <f t="shared" ref="BC194:BC257" si="86">IF(AND(BA194=0,BB194=0),"no capex",IF(AND(BA194=0,BB194&lt;&gt;0),"check!",IF(BB194/BA194&lt;0.8,BB194/BA194,IF(BB194/BA194&lt;=1.05,1,IF(BB194/BA194&gt;1.05,MAX(1-(BB194/BA194-1)*2,0),"check!")))))</f>
        <v>check!</v>
      </c>
      <c r="BD194" s="12">
        <v>0</v>
      </c>
      <c r="BE194" s="12">
        <v>0</v>
      </c>
      <c r="BF194" s="6" t="str">
        <f t="shared" ref="BF194:BF257" si="87">IF(AND(BD194=0,BE194=0),"no capex",IF(AND(BD194=0,BE194&lt;&gt;0),"check!",IF(BE194/BD194&lt;0.8,BE194/BD194,IF(BE194/BD194&lt;=1.05,1,IF(BE194/BD194&gt;1.05,MAX(1-(BE194/BD194-1)*2,0),"check!")))))</f>
        <v>no capex</v>
      </c>
      <c r="BG194" s="31"/>
      <c r="BH194" s="13">
        <v>0</v>
      </c>
      <c r="BI194" s="13">
        <v>0</v>
      </c>
      <c r="BJ194" s="13">
        <v>0</v>
      </c>
      <c r="BK194" s="14" t="str">
        <f t="shared" ref="BK194:BK257" si="88">IF(BI194=0,"",BJ194/BI194)</f>
        <v/>
      </c>
      <c r="BL194" s="15">
        <v>0</v>
      </c>
      <c r="BM194" s="15">
        <v>0</v>
      </c>
      <c r="BN194" s="15">
        <v>0</v>
      </c>
      <c r="BO194" s="17" t="str">
        <f t="shared" ref="BO194:BO257" si="89">IF(BM194=0,"",BN194/BM194)</f>
        <v/>
      </c>
      <c r="BP194" s="13">
        <v>0</v>
      </c>
      <c r="BQ194" s="13">
        <v>0</v>
      </c>
      <c r="BR194" s="13">
        <v>0</v>
      </c>
      <c r="BS194" s="14" t="str">
        <f t="shared" ref="BS194:BS257" si="90">IF(IF(BQ194&lt;0,1-(BR194-BQ194)/BQ194,IF(BQ194=0,"",BR194/BQ194))&lt;0,0,IF(BQ194&lt;0,1-(BR194-BQ194)/BQ194,IF(BQ194=0,"",BR194/BQ194)))</f>
        <v/>
      </c>
      <c r="BT194" s="15">
        <v>0</v>
      </c>
      <c r="BU194" s="15">
        <v>0</v>
      </c>
      <c r="BV194" s="15">
        <v>0</v>
      </c>
      <c r="BW194" s="17" t="str">
        <f t="shared" ref="BW194:BW257" si="91">IF(IF(BU194&lt;0,1-(BV194-BU194)/BU194,IF(BU194=0,"",BV194/BU194))&lt;0,0,IF(BU194&lt;0,1-(BV194-BU194)/BU194,IF(BU194=0,"",BV194/BU194)))</f>
        <v/>
      </c>
      <c r="BX194" s="13">
        <v>0</v>
      </c>
      <c r="BY194" s="13">
        <v>0</v>
      </c>
      <c r="BZ194" s="13">
        <v>0</v>
      </c>
      <c r="CA194" s="14" t="str">
        <f t="shared" ref="CA194:CA257" si="92">IF(IF(BY194&lt;0,1-(BZ194-BY194)/BY194,IF(BY194=0,"",BZ194/BY194))&lt;0,0,IF(BY194&lt;0,1-(BZ194-BY194)/BY194,IF(BY194=0,"",BZ194/BY194)))</f>
        <v/>
      </c>
      <c r="CB194" s="15">
        <v>0</v>
      </c>
      <c r="CC194" s="15">
        <v>0</v>
      </c>
      <c r="CD194" s="15">
        <v>0</v>
      </c>
      <c r="CE194" s="17" t="str">
        <f t="shared" ref="CE194:CE257" si="93">IF(IF(CC194&lt;0,1-(CD194-CC194)/CC194,IF(CC194=0,"",CD194/CC194))&lt;0,0,IF(CC194&lt;0,1-(CD194-CC194)/CC194,IF(CC194=0,"",CD194/CC194)))</f>
        <v/>
      </c>
      <c r="CF194" s="13">
        <v>0</v>
      </c>
      <c r="CG194" s="13">
        <v>0</v>
      </c>
      <c r="CH194" s="13">
        <v>0</v>
      </c>
      <c r="CI194" s="14" t="str">
        <f t="shared" ref="CI194:CI257" si="94">IF(IF(CG194&lt;0,1-(CH194-CG194)/CG194,IF(CG194=0,"",CH194/CG194))&lt;0,0,IF(CG194&lt;0,1-(CH194-CG194)/CG194,IF(CG194=0,"",CH194/CG194)))</f>
        <v/>
      </c>
      <c r="CJ194" s="15">
        <v>0</v>
      </c>
      <c r="CK194" s="15">
        <v>0</v>
      </c>
      <c r="CL194" s="15">
        <v>0</v>
      </c>
      <c r="CM194" s="18" t="str">
        <f t="shared" ref="CM194:CM257" si="95">IF(IF(CK194&lt;0,1-(CL194-CK194)/CK194,IF(CK194=0,"",CL194/CK194))&lt;0,0,IF(CK194&lt;0,1-(CL194-CK194)/CK194,IF(CK194=0,"",CL194/CK194)))</f>
        <v/>
      </c>
      <c r="CN194" s="13">
        <v>0</v>
      </c>
      <c r="CO194" s="13">
        <v>0</v>
      </c>
      <c r="CP194" s="13">
        <v>0</v>
      </c>
      <c r="CQ194" s="18" t="str">
        <f t="shared" ref="CQ194:CQ257" si="96">IF(IF(CO194&lt;0,1-(CP194-CO194)/CO194,IF(CO194=0,"",CP194/CO194))&lt;0,0,IF(CO194&lt;0,1-(CP194-CO194)/CO194,IF(CO194=0,"",CP194/CO194)))</f>
        <v/>
      </c>
      <c r="CR194" s="15">
        <v>0</v>
      </c>
      <c r="CS194" s="15">
        <v>0</v>
      </c>
      <c r="CT194" s="15">
        <v>0</v>
      </c>
      <c r="CU194" s="18" t="str">
        <f t="shared" ref="CU194:CU257" si="97">IF(IF(CS194&lt;0,1-(CT194-CS194)/CS194,IF(CS194=0,"",CT194/CS194))&lt;0,0,IF(CS194&lt;0,1-(CT194-CS194)/CS194,IF(CS194=0,"",CT194/CS194)))</f>
        <v/>
      </c>
      <c r="CV194" s="13">
        <v>0</v>
      </c>
      <c r="CW194" s="13">
        <v>0</v>
      </c>
      <c r="CX194" s="13">
        <v>0</v>
      </c>
      <c r="CY194" s="14" t="str">
        <f t="shared" ref="CY194:CY257" si="98">IF(IF(CW194&lt;0,1-(CX194-CW194)/CW194,IF(CW194=0,"",CX194/CW194))&lt;0,0,IF(CW194&lt;0,1-(CX194-CW194)/CW194,IF(CW194=0,"",CX194/CW194)))</f>
        <v/>
      </c>
      <c r="CZ194" s="15">
        <v>0</v>
      </c>
      <c r="DA194" s="15">
        <v>0</v>
      </c>
      <c r="DB194" s="15">
        <v>0</v>
      </c>
      <c r="DC194" s="18" t="str">
        <f t="shared" ref="DC194:DC257" si="99">IF(IF(DA194&lt;0,1-(DB194-DA194)/DA194,IF(DA194=0,"",DB194/DA194))&lt;0,0,IF(DA194&lt;0,1-(DB194-DA194)/DA194,IF(DA194=0,"",DB194/DA194)))</f>
        <v/>
      </c>
      <c r="DD194" s="13">
        <v>0</v>
      </c>
      <c r="DE194" s="13">
        <v>0</v>
      </c>
      <c r="DF194" s="13">
        <v>0</v>
      </c>
      <c r="DG194" s="14" t="str">
        <f t="shared" ref="DG194:DG257" si="100">IF(IF(DE194&lt;0,1-(DF194-DE194)/DE194,IF(DE194=0,"",DF194/DE194))&lt;0,0,IF(DE194&lt;0,1-(DF194-DE194)/DE194,IF(DE194=0,"",DF194/DE194)))</f>
        <v/>
      </c>
      <c r="DH194" s="15">
        <v>0</v>
      </c>
      <c r="DI194" s="15">
        <v>0</v>
      </c>
      <c r="DJ194" s="15">
        <v>0</v>
      </c>
      <c r="DK194" s="18" t="str">
        <f t="shared" ref="DK194:DK257" si="101">IF(IF(DI194&lt;0,1-(DJ194-DI194)/DI194,IF(DI194=0,"",DJ194/DI194))&lt;0,0,IF(DI194&lt;0,1-(DJ194-DI194)/DI194,IF(DI194=0,"",DJ194/DI194)))</f>
        <v/>
      </c>
      <c r="DL194" s="13">
        <v>0</v>
      </c>
      <c r="DM194" s="13">
        <v>0</v>
      </c>
      <c r="DN194" s="13">
        <v>0</v>
      </c>
      <c r="DO194" s="18" t="str">
        <f t="shared" ref="DO194:DO257" si="102">IF(IF(DM194&lt;0,1-(DN194-DM194)/DM194,IF(DM194=0,"",DN194/DM194))&lt;0,0,IF(DM194&lt;0,1-(DN194-DM194)/DM194,IF(DM194=0,"",DN194/DM194)))</f>
        <v/>
      </c>
      <c r="DP194" s="19"/>
      <c r="DQ194" s="7"/>
      <c r="DR194" s="19"/>
      <c r="DS194" s="7" t="str">
        <f t="shared" ref="DS194:DS257" si="103">AX194</f>
        <v/>
      </c>
      <c r="DT194" s="70" t="s">
        <v>28</v>
      </c>
      <c r="DU194" s="70" t="s">
        <v>91</v>
      </c>
      <c r="DV194" s="70" t="s">
        <v>413</v>
      </c>
      <c r="DW194" s="70" t="s">
        <v>28</v>
      </c>
      <c r="DX194" s="70" t="s">
        <v>414</v>
      </c>
      <c r="DY194" s="71" t="s">
        <v>96</v>
      </c>
      <c r="DZ194" s="70"/>
      <c r="EA194" s="70"/>
    </row>
    <row r="195" spans="1:131" x14ac:dyDescent="0.35">
      <c r="A195" s="16">
        <v>2022</v>
      </c>
      <c r="B195" s="16" t="s">
        <v>2</v>
      </c>
      <c r="C195" s="16" t="s">
        <v>7</v>
      </c>
      <c r="D195" s="16"/>
      <c r="E195" s="16" t="s">
        <v>4</v>
      </c>
      <c r="F195" s="16" t="s">
        <v>876</v>
      </c>
      <c r="G195" s="16"/>
      <c r="H195" s="16">
        <v>12546934</v>
      </c>
      <c r="I195" s="70" t="s">
        <v>114</v>
      </c>
      <c r="J195" s="70"/>
      <c r="K195" s="70" t="s">
        <v>115</v>
      </c>
      <c r="L195" s="16" t="s">
        <v>89</v>
      </c>
      <c r="M195" s="16" t="s">
        <v>6</v>
      </c>
      <c r="N195" s="70" t="s">
        <v>23</v>
      </c>
      <c r="O195" s="16" t="s">
        <v>22</v>
      </c>
      <c r="P195" s="16" t="s">
        <v>34</v>
      </c>
      <c r="Q195" s="16"/>
      <c r="R195" s="16" t="s">
        <v>28</v>
      </c>
      <c r="S195" s="16" t="s">
        <v>36</v>
      </c>
      <c r="T195" s="16" t="s">
        <v>95</v>
      </c>
      <c r="U195" s="71">
        <v>43860</v>
      </c>
      <c r="V195" s="70"/>
      <c r="W195" s="73">
        <v>128310.5373</v>
      </c>
      <c r="X195" s="73">
        <v>0</v>
      </c>
      <c r="Y195" s="70" t="s">
        <v>116</v>
      </c>
      <c r="Z195" s="16" t="s">
        <v>28</v>
      </c>
      <c r="AA195" s="70"/>
      <c r="AB195" s="70"/>
      <c r="AC195" s="70"/>
      <c r="AD195" s="72"/>
      <c r="AE195" s="16">
        <v>2020</v>
      </c>
      <c r="AF195" s="16"/>
      <c r="AG195" s="70" t="s">
        <v>682</v>
      </c>
      <c r="AH195" s="74"/>
      <c r="AI195" s="16" t="s">
        <v>27</v>
      </c>
      <c r="AJ195" s="70"/>
      <c r="AK195" s="72"/>
      <c r="AL195" s="28" t="s">
        <v>36</v>
      </c>
      <c r="AM195" s="32" t="s">
        <v>620</v>
      </c>
      <c r="AN195" s="26">
        <f t="shared" si="78"/>
        <v>0</v>
      </c>
      <c r="AO195" s="26">
        <f t="shared" si="79"/>
        <v>0</v>
      </c>
      <c r="AP195" s="9">
        <v>-77.364180585287968</v>
      </c>
      <c r="AQ195" s="8" t="s">
        <v>620</v>
      </c>
      <c r="AR195" s="10">
        <f t="shared" si="80"/>
        <v>0</v>
      </c>
      <c r="AS195" s="10">
        <f t="shared" si="81"/>
        <v>0</v>
      </c>
      <c r="AT195" s="11">
        <v>0</v>
      </c>
      <c r="AU195" s="11">
        <v>1189.4102157230604</v>
      </c>
      <c r="AV195" s="11">
        <v>103</v>
      </c>
      <c r="AW195" s="5">
        <f t="shared" si="82"/>
        <v>8.6597541065665681E-2</v>
      </c>
      <c r="AX195" s="5" t="str">
        <f t="shared" si="83"/>
        <v>YES</v>
      </c>
      <c r="AY195" s="25">
        <f t="shared" si="84"/>
        <v>103</v>
      </c>
      <c r="AZ195" s="5">
        <v>0.48612387330825424</v>
      </c>
      <c r="BA195" s="12">
        <v>120</v>
      </c>
      <c r="BB195" s="12">
        <f t="shared" si="85"/>
        <v>128.31053729999999</v>
      </c>
      <c r="BC195" s="6">
        <f t="shared" si="86"/>
        <v>0.86149104500000018</v>
      </c>
      <c r="BD195" s="12">
        <v>0</v>
      </c>
      <c r="BE195" s="12">
        <v>0</v>
      </c>
      <c r="BF195" s="6" t="str">
        <f t="shared" si="87"/>
        <v>no capex</v>
      </c>
      <c r="BG195" s="31"/>
      <c r="BH195" s="13">
        <v>0</v>
      </c>
      <c r="BI195" s="13">
        <v>8621.6471581694659</v>
      </c>
      <c r="BJ195" s="13">
        <v>2571</v>
      </c>
      <c r="BK195" s="14">
        <f t="shared" si="88"/>
        <v>0.29820287850261207</v>
      </c>
      <c r="BL195" s="15">
        <v>0</v>
      </c>
      <c r="BM195" s="15">
        <v>666.46444988137512</v>
      </c>
      <c r="BN195" s="15">
        <v>340</v>
      </c>
      <c r="BO195" s="17">
        <f t="shared" si="89"/>
        <v>0.51015474277812878</v>
      </c>
      <c r="BP195" s="13">
        <v>0</v>
      </c>
      <c r="BQ195" s="13">
        <v>0</v>
      </c>
      <c r="BR195" s="13">
        <v>0</v>
      </c>
      <c r="BS195" s="14" t="str">
        <f t="shared" si="90"/>
        <v/>
      </c>
      <c r="BT195" s="15">
        <v>0</v>
      </c>
      <c r="BU195" s="15">
        <v>0</v>
      </c>
      <c r="BV195" s="15">
        <v>0</v>
      </c>
      <c r="BW195" s="17" t="str">
        <f t="shared" si="91"/>
        <v/>
      </c>
      <c r="BX195" s="13">
        <v>0</v>
      </c>
      <c r="BY195" s="13">
        <v>30.364990068721838</v>
      </c>
      <c r="BZ195" s="13">
        <v>156</v>
      </c>
      <c r="CA195" s="14">
        <f t="shared" si="92"/>
        <v>5.1374955054140266</v>
      </c>
      <c r="CB195" s="15">
        <v>0</v>
      </c>
      <c r="CC195" s="15">
        <v>30.364990068721838</v>
      </c>
      <c r="CD195" s="15">
        <v>156</v>
      </c>
      <c r="CE195" s="17">
        <f t="shared" si="93"/>
        <v>5.1374955054140266</v>
      </c>
      <c r="CF195" s="13">
        <v>0</v>
      </c>
      <c r="CG195" s="13">
        <v>0</v>
      </c>
      <c r="CH195" s="13">
        <v>0</v>
      </c>
      <c r="CI195" s="14" t="str">
        <f t="shared" si="94"/>
        <v/>
      </c>
      <c r="CJ195" s="15">
        <v>0</v>
      </c>
      <c r="CK195" s="15">
        <v>1679.6432810500748</v>
      </c>
      <c r="CL195" s="15">
        <v>1690</v>
      </c>
      <c r="CM195" s="18">
        <f t="shared" si="95"/>
        <v>1.0061660229090135</v>
      </c>
      <c r="CN195" s="13">
        <v>0</v>
      </c>
      <c r="CO195" s="13">
        <v>-478.59805539573642</v>
      </c>
      <c r="CP195" s="13">
        <v>-618</v>
      </c>
      <c r="CQ195" s="18">
        <f t="shared" si="96"/>
        <v>0.70872856035949239</v>
      </c>
      <c r="CR195" s="15">
        <v>0</v>
      </c>
      <c r="CS195" s="15">
        <v>45.819853180502172</v>
      </c>
      <c r="CT195" s="15">
        <v>12</v>
      </c>
      <c r="CU195" s="18">
        <f t="shared" si="97"/>
        <v>0.26189520845314251</v>
      </c>
      <c r="CV195" s="13">
        <v>0</v>
      </c>
      <c r="CW195" s="13">
        <v>1201.0452256543385</v>
      </c>
      <c r="CX195" s="13">
        <v>504</v>
      </c>
      <c r="CY195" s="14">
        <f t="shared" si="98"/>
        <v>0.4196344893885382</v>
      </c>
      <c r="CZ195" s="15">
        <v>0</v>
      </c>
      <c r="DA195" s="15">
        <v>-42</v>
      </c>
      <c r="DB195" s="15">
        <v>-61</v>
      </c>
      <c r="DC195" s="18">
        <f t="shared" si="99"/>
        <v>0.54761904761904767</v>
      </c>
      <c r="DD195" s="13">
        <v>0</v>
      </c>
      <c r="DE195" s="13">
        <v>0</v>
      </c>
      <c r="DF195" s="13">
        <v>0</v>
      </c>
      <c r="DG195" s="14" t="str">
        <f t="shared" si="100"/>
        <v/>
      </c>
      <c r="DH195" s="15">
        <v>0</v>
      </c>
      <c r="DI195" s="15">
        <v>0</v>
      </c>
      <c r="DJ195" s="15">
        <v>0</v>
      </c>
      <c r="DK195" s="18" t="str">
        <f t="shared" si="101"/>
        <v/>
      </c>
      <c r="DL195" s="13">
        <v>0</v>
      </c>
      <c r="DM195" s="13">
        <v>0</v>
      </c>
      <c r="DN195" s="13">
        <v>0</v>
      </c>
      <c r="DO195" s="18" t="str">
        <f t="shared" si="102"/>
        <v/>
      </c>
      <c r="DP195" s="19"/>
      <c r="DQ195" s="7"/>
      <c r="DR195" s="19"/>
      <c r="DS195" s="7" t="str">
        <f t="shared" si="103"/>
        <v>YES</v>
      </c>
      <c r="DT195" s="70" t="s">
        <v>28</v>
      </c>
      <c r="DU195" s="70" t="s">
        <v>91</v>
      </c>
      <c r="DV195" s="70" t="s">
        <v>117</v>
      </c>
      <c r="DW195" s="70" t="s">
        <v>28</v>
      </c>
      <c r="DX195" s="70" t="s">
        <v>99</v>
      </c>
      <c r="DY195" s="71">
        <v>45138</v>
      </c>
      <c r="DZ195" s="70"/>
      <c r="EA195" s="70"/>
    </row>
    <row r="196" spans="1:131" x14ac:dyDescent="0.35">
      <c r="A196" s="16">
        <v>2022</v>
      </c>
      <c r="B196" s="16" t="s">
        <v>2</v>
      </c>
      <c r="C196" s="16" t="s">
        <v>7</v>
      </c>
      <c r="D196" s="16"/>
      <c r="E196" s="16" t="s">
        <v>3</v>
      </c>
      <c r="F196" s="16" t="s">
        <v>877</v>
      </c>
      <c r="G196" s="16"/>
      <c r="H196" s="16">
        <v>12593291</v>
      </c>
      <c r="I196" s="70" t="s">
        <v>423</v>
      </c>
      <c r="J196" s="70"/>
      <c r="K196" s="70" t="s">
        <v>409</v>
      </c>
      <c r="L196" s="16" t="s">
        <v>89</v>
      </c>
      <c r="M196" s="16" t="s">
        <v>6</v>
      </c>
      <c r="N196" s="70" t="s">
        <v>21</v>
      </c>
      <c r="O196" s="16" t="s">
        <v>20</v>
      </c>
      <c r="P196" s="16" t="s">
        <v>32</v>
      </c>
      <c r="Q196" s="16"/>
      <c r="R196" s="16" t="s">
        <v>28</v>
      </c>
      <c r="S196" s="16" t="s">
        <v>410</v>
      </c>
      <c r="T196" s="16" t="s">
        <v>95</v>
      </c>
      <c r="U196" s="71">
        <v>44001</v>
      </c>
      <c r="V196" s="70"/>
      <c r="W196" s="73">
        <v>3413983</v>
      </c>
      <c r="X196" s="73">
        <v>0</v>
      </c>
      <c r="Y196" s="70" t="s">
        <v>424</v>
      </c>
      <c r="Z196" s="16" t="s">
        <v>28</v>
      </c>
      <c r="AA196" s="70" t="s">
        <v>28</v>
      </c>
      <c r="AB196" s="70"/>
      <c r="AC196" s="70"/>
      <c r="AD196" s="72"/>
      <c r="AE196" s="16">
        <v>2020</v>
      </c>
      <c r="AF196" s="16">
        <v>14600</v>
      </c>
      <c r="AG196" s="70" t="s">
        <v>681</v>
      </c>
      <c r="AH196" s="74"/>
      <c r="AI196" s="16" t="s">
        <v>28</v>
      </c>
      <c r="AJ196" s="70" t="s">
        <v>412</v>
      </c>
      <c r="AK196" s="72"/>
      <c r="AL196" s="28">
        <v>0.16983660827370062</v>
      </c>
      <c r="AM196" s="32"/>
      <c r="AN196" s="26">
        <f t="shared" si="78"/>
        <v>7143.003005439813</v>
      </c>
      <c r="AO196" s="26">
        <f t="shared" si="79"/>
        <v>42058.08793548496</v>
      </c>
      <c r="AP196" s="9">
        <v>0.70074909385961726</v>
      </c>
      <c r="AQ196" s="8"/>
      <c r="AR196" s="10">
        <f t="shared" si="80"/>
        <v>29472.167010259185</v>
      </c>
      <c r="AS196" s="10">
        <f t="shared" si="81"/>
        <v>42058.08793548496</v>
      </c>
      <c r="AT196" s="11">
        <v>0</v>
      </c>
      <c r="AU196" s="11">
        <v>10427.00976957043</v>
      </c>
      <c r="AV196" s="11">
        <v>339</v>
      </c>
      <c r="AW196" s="5">
        <f t="shared" si="82"/>
        <v>3.2511717883809563E-2</v>
      </c>
      <c r="AX196" s="5" t="str">
        <f t="shared" si="83"/>
        <v>YES</v>
      </c>
      <c r="AY196" s="25">
        <f t="shared" si="84"/>
        <v>339</v>
      </c>
      <c r="AZ196" s="5">
        <v>0.55549297326331282</v>
      </c>
      <c r="BA196" s="12">
        <v>42058.08793548496</v>
      </c>
      <c r="BB196" s="12">
        <f t="shared" si="85"/>
        <v>3413.9830000000002</v>
      </c>
      <c r="BC196" s="6">
        <f t="shared" si="86"/>
        <v>8.1173043464003461E-2</v>
      </c>
      <c r="BD196" s="12">
        <v>0</v>
      </c>
      <c r="BE196" s="12">
        <v>0</v>
      </c>
      <c r="BF196" s="6" t="str">
        <f t="shared" si="87"/>
        <v>no capex</v>
      </c>
      <c r="BG196" s="31"/>
      <c r="BH196" s="13">
        <v>0</v>
      </c>
      <c r="BI196" s="13">
        <v>9334.423990000003</v>
      </c>
      <c r="BJ196" s="13">
        <v>1508</v>
      </c>
      <c r="BK196" s="14">
        <f t="shared" si="88"/>
        <v>0.1615525501750858</v>
      </c>
      <c r="BL196" s="15">
        <v>0</v>
      </c>
      <c r="BM196" s="15">
        <v>2238.5141376000006</v>
      </c>
      <c r="BN196" s="15">
        <v>176</v>
      </c>
      <c r="BO196" s="17">
        <f t="shared" si="89"/>
        <v>7.8623582064438757E-2</v>
      </c>
      <c r="BP196" s="13">
        <v>0</v>
      </c>
      <c r="BQ196" s="13">
        <v>219</v>
      </c>
      <c r="BR196" s="13">
        <v>42</v>
      </c>
      <c r="BS196" s="14">
        <f t="shared" si="90"/>
        <v>0.19178082191780821</v>
      </c>
      <c r="BT196" s="15">
        <v>0</v>
      </c>
      <c r="BU196" s="15">
        <v>219</v>
      </c>
      <c r="BV196" s="15">
        <v>17</v>
      </c>
      <c r="BW196" s="17">
        <f t="shared" si="91"/>
        <v>7.7625570776255703E-2</v>
      </c>
      <c r="BX196" s="13">
        <v>0</v>
      </c>
      <c r="BY196" s="13">
        <v>561.96187500000008</v>
      </c>
      <c r="BZ196" s="13">
        <v>76</v>
      </c>
      <c r="CA196" s="14">
        <f t="shared" si="92"/>
        <v>0.13524049118100759</v>
      </c>
      <c r="CB196" s="15">
        <v>0</v>
      </c>
      <c r="CC196" s="15">
        <v>780.96187499999996</v>
      </c>
      <c r="CD196" s="15">
        <v>118</v>
      </c>
      <c r="CE196" s="17">
        <f t="shared" si="93"/>
        <v>0.15109572410304922</v>
      </c>
      <c r="CF196" s="13">
        <v>0</v>
      </c>
      <c r="CG196" s="13">
        <v>1460</v>
      </c>
      <c r="CH196" s="13">
        <v>1870</v>
      </c>
      <c r="CI196" s="14">
        <f t="shared" si="94"/>
        <v>1.2808219178082192</v>
      </c>
      <c r="CJ196" s="15">
        <v>0</v>
      </c>
      <c r="CK196" s="15">
        <v>15112.276303278886</v>
      </c>
      <c r="CL196" s="15">
        <v>1698</v>
      </c>
      <c r="CM196" s="18">
        <f t="shared" si="95"/>
        <v>0.11235898324804898</v>
      </c>
      <c r="CN196" s="13">
        <v>0</v>
      </c>
      <c r="CO196" s="13">
        <v>-2503.070648746233</v>
      </c>
      <c r="CP196" s="13">
        <v>-1275</v>
      </c>
      <c r="CQ196" s="18">
        <f t="shared" si="96"/>
        <v>1.4906256438911796</v>
      </c>
      <c r="CR196" s="15">
        <v>0</v>
      </c>
      <c r="CS196" s="15">
        <v>259.90386187500002</v>
      </c>
      <c r="CT196" s="15">
        <v>46</v>
      </c>
      <c r="CU196" s="18">
        <f t="shared" si="97"/>
        <v>0.17698852055581829</v>
      </c>
      <c r="CV196" s="13">
        <v>0</v>
      </c>
      <c r="CW196" s="13">
        <v>12828.205654532654</v>
      </c>
      <c r="CX196" s="13">
        <v>1342</v>
      </c>
      <c r="CY196" s="14">
        <f t="shared" si="98"/>
        <v>0.10461322776859477</v>
      </c>
      <c r="CZ196" s="15">
        <v>0</v>
      </c>
      <c r="DA196" s="15">
        <v>-1123.7135373636809</v>
      </c>
      <c r="DB196" s="15">
        <v>-88</v>
      </c>
      <c r="DC196" s="18">
        <f t="shared" si="99"/>
        <v>1.9216882265150468</v>
      </c>
      <c r="DD196" s="13">
        <v>0</v>
      </c>
      <c r="DE196" s="13">
        <v>0</v>
      </c>
      <c r="DF196" s="13">
        <v>0</v>
      </c>
      <c r="DG196" s="14" t="str">
        <f t="shared" si="100"/>
        <v/>
      </c>
      <c r="DH196" s="15">
        <v>0</v>
      </c>
      <c r="DI196" s="15">
        <v>-726.36760636155645</v>
      </c>
      <c r="DJ196" s="15">
        <v>94</v>
      </c>
      <c r="DK196" s="18">
        <f t="shared" si="101"/>
        <v>2.1294110573995102</v>
      </c>
      <c r="DL196" s="13">
        <v>0</v>
      </c>
      <c r="DM196" s="13">
        <v>-1113.0766162369882</v>
      </c>
      <c r="DN196" s="13">
        <v>48</v>
      </c>
      <c r="DO196" s="18">
        <f t="shared" si="102"/>
        <v>2.0431237161034566</v>
      </c>
      <c r="DP196" s="19"/>
      <c r="DQ196" s="7"/>
      <c r="DR196" s="19"/>
      <c r="DS196" s="7" t="str">
        <f t="shared" si="103"/>
        <v>YES</v>
      </c>
      <c r="DT196" s="70" t="s">
        <v>28</v>
      </c>
      <c r="DU196" s="70" t="s">
        <v>90</v>
      </c>
      <c r="DV196" s="70" t="s">
        <v>422</v>
      </c>
      <c r="DW196" s="70" t="s">
        <v>28</v>
      </c>
      <c r="DX196" s="70"/>
      <c r="DY196" s="71" t="s">
        <v>96</v>
      </c>
      <c r="DZ196" s="70"/>
      <c r="EA196" s="70"/>
    </row>
    <row r="197" spans="1:131" x14ac:dyDescent="0.35">
      <c r="A197" s="16">
        <v>2022</v>
      </c>
      <c r="B197" s="16" t="s">
        <v>1</v>
      </c>
      <c r="C197" s="16" t="s">
        <v>7</v>
      </c>
      <c r="D197" s="16"/>
      <c r="E197" s="16" t="s">
        <v>3</v>
      </c>
      <c r="F197" s="16" t="s">
        <v>877</v>
      </c>
      <c r="G197" s="16"/>
      <c r="H197" s="16">
        <v>12597747</v>
      </c>
      <c r="I197" s="70" t="s">
        <v>460</v>
      </c>
      <c r="J197" s="70" t="s">
        <v>461</v>
      </c>
      <c r="K197" s="70" t="s">
        <v>409</v>
      </c>
      <c r="L197" s="16" t="s">
        <v>89</v>
      </c>
      <c r="M197" s="16" t="s">
        <v>6</v>
      </c>
      <c r="N197" s="70" t="s">
        <v>21</v>
      </c>
      <c r="O197" s="16" t="s">
        <v>20</v>
      </c>
      <c r="P197" s="16" t="s">
        <v>32</v>
      </c>
      <c r="Q197" s="16"/>
      <c r="R197" s="16" t="s">
        <v>28</v>
      </c>
      <c r="S197" s="16" t="s">
        <v>410</v>
      </c>
      <c r="T197" s="16" t="s">
        <v>95</v>
      </c>
      <c r="U197" s="71">
        <v>44146</v>
      </c>
      <c r="V197" s="70"/>
      <c r="W197" s="73">
        <v>847302.7899999998</v>
      </c>
      <c r="X197" s="73">
        <v>1113094.6599999999</v>
      </c>
      <c r="Y197" s="70" t="s">
        <v>462</v>
      </c>
      <c r="Z197" s="16" t="s">
        <v>28</v>
      </c>
      <c r="AA197" s="70" t="s">
        <v>28</v>
      </c>
      <c r="AB197" s="70"/>
      <c r="AC197" s="70"/>
      <c r="AD197" s="72"/>
      <c r="AE197" s="16">
        <v>2020</v>
      </c>
      <c r="AF197" s="16">
        <v>14600</v>
      </c>
      <c r="AG197" s="70" t="s">
        <v>680</v>
      </c>
      <c r="AH197" s="74"/>
      <c r="AI197" s="16" t="s">
        <v>28</v>
      </c>
      <c r="AJ197" s="70" t="s">
        <v>412</v>
      </c>
      <c r="AK197" s="72"/>
      <c r="AL197" s="28">
        <v>0.29821557815190314</v>
      </c>
      <c r="AM197" s="32"/>
      <c r="AN197" s="26">
        <f t="shared" si="78"/>
        <v>4255.3636433053089</v>
      </c>
      <c r="AO197" s="26">
        <f t="shared" si="79"/>
        <v>14269.421033188746</v>
      </c>
      <c r="AP197" s="9">
        <v>0.69688398658771711</v>
      </c>
      <c r="AQ197" s="8"/>
      <c r="AR197" s="10">
        <f t="shared" si="80"/>
        <v>9944.1310159071945</v>
      </c>
      <c r="AS197" s="10">
        <f t="shared" si="81"/>
        <v>14269.421033188746</v>
      </c>
      <c r="AT197" s="11">
        <v>0</v>
      </c>
      <c r="AU197" s="11">
        <v>7773.3876315399411</v>
      </c>
      <c r="AV197" s="11">
        <v>502</v>
      </c>
      <c r="AW197" s="5">
        <f t="shared" si="82"/>
        <v>6.4579308764067339E-2</v>
      </c>
      <c r="AX197" s="5" t="str">
        <f t="shared" si="83"/>
        <v>YES</v>
      </c>
      <c r="AY197" s="25">
        <f t="shared" si="84"/>
        <v>502</v>
      </c>
      <c r="AZ197" s="5"/>
      <c r="BA197" s="12">
        <v>14269.421033188746</v>
      </c>
      <c r="BB197" s="12">
        <f t="shared" si="85"/>
        <v>847.30278999999985</v>
      </c>
      <c r="BC197" s="6">
        <f t="shared" si="86"/>
        <v>5.9378918600081113E-2</v>
      </c>
      <c r="BD197" s="12">
        <v>17276.891916760174</v>
      </c>
      <c r="BE197" s="12">
        <f>X197/1000</f>
        <v>1113.09466</v>
      </c>
      <c r="BF197" s="6">
        <f t="shared" si="87"/>
        <v>6.4426788415582775E-2</v>
      </c>
      <c r="BG197" s="31"/>
      <c r="BH197" s="13">
        <v>0</v>
      </c>
      <c r="BI197" s="13">
        <v>7871.2133499999991</v>
      </c>
      <c r="BJ197" s="13">
        <v>2333</v>
      </c>
      <c r="BK197" s="14">
        <f t="shared" si="88"/>
        <v>0.29639648885898895</v>
      </c>
      <c r="BL197" s="15">
        <v>0</v>
      </c>
      <c r="BM197" s="15">
        <v>2123.1044999999999</v>
      </c>
      <c r="BN197" s="15">
        <v>229</v>
      </c>
      <c r="BO197" s="17">
        <f t="shared" si="89"/>
        <v>0.10786091782104933</v>
      </c>
      <c r="BP197" s="13">
        <v>0</v>
      </c>
      <c r="BQ197" s="13">
        <v>228.85500000000005</v>
      </c>
      <c r="BR197" s="13">
        <v>88</v>
      </c>
      <c r="BS197" s="14">
        <f t="shared" si="90"/>
        <v>0.38452295121365049</v>
      </c>
      <c r="BT197" s="15">
        <v>0</v>
      </c>
      <c r="BU197" s="15">
        <v>228.85500000000005</v>
      </c>
      <c r="BV197" s="15">
        <v>28</v>
      </c>
      <c r="BW197" s="17">
        <f t="shared" si="91"/>
        <v>0.12234821174979789</v>
      </c>
      <c r="BX197" s="13">
        <v>0</v>
      </c>
      <c r="BY197" s="13">
        <v>60.6</v>
      </c>
      <c r="BZ197" s="13">
        <v>319</v>
      </c>
      <c r="CA197" s="14">
        <f t="shared" si="92"/>
        <v>5.2640264026402637</v>
      </c>
      <c r="CB197" s="15">
        <v>0</v>
      </c>
      <c r="CC197" s="15">
        <v>289.45500000000004</v>
      </c>
      <c r="CD197" s="15">
        <v>407</v>
      </c>
      <c r="CE197" s="17">
        <f t="shared" si="93"/>
        <v>1.4060907567670275</v>
      </c>
      <c r="CF197" s="13">
        <v>0</v>
      </c>
      <c r="CG197" s="13">
        <v>1525.7000000000003</v>
      </c>
      <c r="CH197" s="13">
        <v>2479</v>
      </c>
      <c r="CI197" s="14">
        <f t="shared" si="94"/>
        <v>1.6248279478272265</v>
      </c>
      <c r="CJ197" s="15">
        <v>0</v>
      </c>
      <c r="CK197" s="15">
        <v>12992.546647282212</v>
      </c>
      <c r="CL197" s="15">
        <v>125</v>
      </c>
      <c r="CM197" s="18">
        <f t="shared" si="95"/>
        <v>9.6209006127484301E-3</v>
      </c>
      <c r="CN197" s="13">
        <v>0</v>
      </c>
      <c r="CO197" s="13">
        <v>-2110.2412807010737</v>
      </c>
      <c r="CP197" s="13">
        <v>-1613</v>
      </c>
      <c r="CQ197" s="18">
        <f t="shared" si="96"/>
        <v>1.2356324299256802</v>
      </c>
      <c r="CR197" s="15">
        <v>0</v>
      </c>
      <c r="CS197" s="15">
        <v>280.66261987500002</v>
      </c>
      <c r="CT197" s="15">
        <v>35</v>
      </c>
      <c r="CU197" s="18">
        <f t="shared" si="97"/>
        <v>0.1247048859430875</v>
      </c>
      <c r="CV197" s="13">
        <v>0</v>
      </c>
      <c r="CW197" s="13">
        <v>11111.160366581138</v>
      </c>
      <c r="CX197" s="13">
        <v>675</v>
      </c>
      <c r="CY197" s="14">
        <f t="shared" si="98"/>
        <v>6.0749730696911447E-2</v>
      </c>
      <c r="CZ197" s="15">
        <v>0</v>
      </c>
      <c r="DA197" s="15">
        <v>-1101.3339159035017</v>
      </c>
      <c r="DB197" s="15">
        <v>0</v>
      </c>
      <c r="DC197" s="18">
        <f t="shared" si="99"/>
        <v>2</v>
      </c>
      <c r="DD197" s="13">
        <v>0</v>
      </c>
      <c r="DE197" s="13">
        <v>0</v>
      </c>
      <c r="DF197" s="13">
        <v>0</v>
      </c>
      <c r="DG197" s="14" t="str">
        <f t="shared" si="100"/>
        <v/>
      </c>
      <c r="DH197" s="15">
        <v>0</v>
      </c>
      <c r="DI197" s="15">
        <v>-630.51657299097064</v>
      </c>
      <c r="DJ197" s="15">
        <v>62</v>
      </c>
      <c r="DK197" s="18">
        <f t="shared" si="101"/>
        <v>2.0983320703306685</v>
      </c>
      <c r="DL197" s="13">
        <v>0</v>
      </c>
      <c r="DM197" s="13">
        <v>-1666.5222461467235</v>
      </c>
      <c r="DN197" s="13">
        <v>40</v>
      </c>
      <c r="DO197" s="18">
        <f t="shared" si="102"/>
        <v>2.0240020798357099</v>
      </c>
      <c r="DP197" s="19"/>
      <c r="DQ197" s="7" t="e">
        <f>IF(AND(BB197/BA197&gt;1.05, ((BB197-BA197)/VLOOKUP(E197,#REF!,2,0))&gt;10),"YES","")</f>
        <v>#REF!</v>
      </c>
      <c r="DR197" s="19"/>
      <c r="DS197" s="7" t="str">
        <f t="shared" si="103"/>
        <v>YES</v>
      </c>
      <c r="DT197" s="70" t="s">
        <v>28</v>
      </c>
      <c r="DU197" s="70" t="s">
        <v>91</v>
      </c>
      <c r="DV197" s="70" t="s">
        <v>413</v>
      </c>
      <c r="DW197" s="70" t="s">
        <v>28</v>
      </c>
      <c r="DX197" s="70" t="s">
        <v>414</v>
      </c>
      <c r="DY197" s="71" t="s">
        <v>96</v>
      </c>
      <c r="DZ197" s="70"/>
      <c r="EA197" s="70"/>
    </row>
    <row r="198" spans="1:131" x14ac:dyDescent="0.35">
      <c r="A198" s="16">
        <v>2022</v>
      </c>
      <c r="B198" s="16" t="s">
        <v>2</v>
      </c>
      <c r="C198" s="16" t="s">
        <v>7</v>
      </c>
      <c r="D198" s="16"/>
      <c r="E198" s="16" t="s">
        <v>3</v>
      </c>
      <c r="F198" s="16" t="s">
        <v>877</v>
      </c>
      <c r="G198" s="16"/>
      <c r="H198" s="16">
        <v>12598984</v>
      </c>
      <c r="I198" s="70" t="s">
        <v>442</v>
      </c>
      <c r="J198" s="70"/>
      <c r="K198" s="70" t="s">
        <v>409</v>
      </c>
      <c r="L198" s="16" t="s">
        <v>89</v>
      </c>
      <c r="M198" s="16" t="s">
        <v>6</v>
      </c>
      <c r="N198" s="70" t="s">
        <v>23</v>
      </c>
      <c r="O198" s="16" t="s">
        <v>22</v>
      </c>
      <c r="P198" s="16" t="s">
        <v>34</v>
      </c>
      <c r="Q198" s="16"/>
      <c r="R198" s="16" t="s">
        <v>28</v>
      </c>
      <c r="S198" s="16" t="s">
        <v>416</v>
      </c>
      <c r="T198" s="16" t="s">
        <v>95</v>
      </c>
      <c r="U198" s="71">
        <v>44104</v>
      </c>
      <c r="V198" s="70"/>
      <c r="W198" s="73">
        <v>273555.00000000006</v>
      </c>
      <c r="X198" s="73">
        <v>0</v>
      </c>
      <c r="Y198" s="70" t="s">
        <v>443</v>
      </c>
      <c r="Z198" s="16" t="s">
        <v>28</v>
      </c>
      <c r="AA198" s="70" t="s">
        <v>28</v>
      </c>
      <c r="AB198" s="70" t="s">
        <v>444</v>
      </c>
      <c r="AC198" s="70"/>
      <c r="AD198" s="72"/>
      <c r="AE198" s="16">
        <v>2020</v>
      </c>
      <c r="AF198" s="16">
        <v>14600</v>
      </c>
      <c r="AG198" s="70" t="s">
        <v>679</v>
      </c>
      <c r="AH198" s="74"/>
      <c r="AI198" s="16" t="s">
        <v>27</v>
      </c>
      <c r="AJ198" s="70" t="s">
        <v>412</v>
      </c>
      <c r="AK198" s="72"/>
      <c r="AL198" s="28" t="s">
        <v>36</v>
      </c>
      <c r="AM198" s="32" t="s">
        <v>620</v>
      </c>
      <c r="AN198" s="26">
        <f t="shared" si="78"/>
        <v>0</v>
      </c>
      <c r="AO198" s="26">
        <f t="shared" si="79"/>
        <v>0</v>
      </c>
      <c r="AP198" s="9">
        <v>1.2145359738945138</v>
      </c>
      <c r="AQ198" s="8"/>
      <c r="AR198" s="10">
        <f t="shared" si="80"/>
        <v>6169.5429756150534</v>
      </c>
      <c r="AS198" s="10">
        <f t="shared" si="81"/>
        <v>5079.7531799999997</v>
      </c>
      <c r="AT198" s="11">
        <v>0</v>
      </c>
      <c r="AU198" s="11">
        <v>1138.4494575667188</v>
      </c>
      <c r="AV198" s="11">
        <v>553</v>
      </c>
      <c r="AW198" s="5">
        <f t="shared" si="82"/>
        <v>0.48574839780938756</v>
      </c>
      <c r="AX198" s="5" t="str">
        <f t="shared" si="83"/>
        <v>YES</v>
      </c>
      <c r="AY198" s="25">
        <f t="shared" si="84"/>
        <v>553</v>
      </c>
      <c r="AZ198" s="5">
        <v>0.60515900910168685</v>
      </c>
      <c r="BA198" s="12">
        <v>5079.7531799999997</v>
      </c>
      <c r="BB198" s="12">
        <f t="shared" si="85"/>
        <v>273.55500000000006</v>
      </c>
      <c r="BC198" s="6">
        <f t="shared" si="86"/>
        <v>5.3852025936425532E-2</v>
      </c>
      <c r="BD198" s="12">
        <v>0</v>
      </c>
      <c r="BE198" s="12">
        <v>0</v>
      </c>
      <c r="BF198" s="6" t="str">
        <f t="shared" si="87"/>
        <v>no capex</v>
      </c>
      <c r="BG198" s="31"/>
      <c r="BH198" s="13">
        <v>0</v>
      </c>
      <c r="BI198" s="13">
        <v>4810.9567999999999</v>
      </c>
      <c r="BJ198" s="13">
        <v>842</v>
      </c>
      <c r="BK198" s="14">
        <f t="shared" si="88"/>
        <v>0.17501716082755098</v>
      </c>
      <c r="BL198" s="15">
        <v>0</v>
      </c>
      <c r="BM198" s="15">
        <v>1332.5312000000001</v>
      </c>
      <c r="BN198" s="15">
        <v>556</v>
      </c>
      <c r="BO198" s="17">
        <f t="shared" si="89"/>
        <v>0.41725101821255661</v>
      </c>
      <c r="BP198" s="13">
        <v>0</v>
      </c>
      <c r="BQ198" s="13">
        <v>0</v>
      </c>
      <c r="BR198" s="13">
        <v>0</v>
      </c>
      <c r="BS198" s="14" t="str">
        <f t="shared" si="90"/>
        <v/>
      </c>
      <c r="BT198" s="15">
        <v>0</v>
      </c>
      <c r="BU198" s="15">
        <v>0</v>
      </c>
      <c r="BV198" s="15">
        <v>0</v>
      </c>
      <c r="BW198" s="17" t="str">
        <f t="shared" si="91"/>
        <v/>
      </c>
      <c r="BX198" s="13">
        <v>0</v>
      </c>
      <c r="BY198" s="13">
        <v>0</v>
      </c>
      <c r="BZ198" s="13">
        <v>0</v>
      </c>
      <c r="CA198" s="14" t="str">
        <f t="shared" si="92"/>
        <v/>
      </c>
      <c r="CB198" s="15">
        <v>0</v>
      </c>
      <c r="CC198" s="15">
        <v>0</v>
      </c>
      <c r="CD198" s="15">
        <v>0</v>
      </c>
      <c r="CE198" s="17" t="str">
        <f t="shared" si="93"/>
        <v/>
      </c>
      <c r="CF198" s="13">
        <v>0</v>
      </c>
      <c r="CG198" s="13">
        <v>0</v>
      </c>
      <c r="CH198" s="13">
        <v>0</v>
      </c>
      <c r="CI198" s="14" t="str">
        <f t="shared" si="94"/>
        <v/>
      </c>
      <c r="CJ198" s="15">
        <v>0</v>
      </c>
      <c r="CK198" s="15">
        <v>2272.9080291839987</v>
      </c>
      <c r="CL198" s="15">
        <v>1576</v>
      </c>
      <c r="CM198" s="18">
        <f t="shared" si="95"/>
        <v>0.69338485313275211</v>
      </c>
      <c r="CN198" s="13">
        <v>0</v>
      </c>
      <c r="CO198" s="13">
        <v>-1134.4585716172799</v>
      </c>
      <c r="CP198" s="13">
        <v>-850</v>
      </c>
      <c r="CQ198" s="18">
        <f t="shared" si="96"/>
        <v>1.2507439043911113</v>
      </c>
      <c r="CR198" s="15">
        <v>0</v>
      </c>
      <c r="CS198" s="15">
        <v>0</v>
      </c>
      <c r="CT198" s="15">
        <v>0</v>
      </c>
      <c r="CU198" s="18" t="str">
        <f t="shared" si="97"/>
        <v/>
      </c>
      <c r="CV198" s="13">
        <v>0</v>
      </c>
      <c r="CW198" s="13">
        <v>1138.4494575667188</v>
      </c>
      <c r="CX198" s="13">
        <v>1378</v>
      </c>
      <c r="CY198" s="14">
        <f t="shared" si="98"/>
        <v>1.2104182498758338</v>
      </c>
      <c r="CZ198" s="15">
        <v>0</v>
      </c>
      <c r="DA198" s="15">
        <v>0</v>
      </c>
      <c r="DB198" s="15">
        <v>0</v>
      </c>
      <c r="DC198" s="18" t="str">
        <f t="shared" si="99"/>
        <v/>
      </c>
      <c r="DD198" s="13">
        <v>0</v>
      </c>
      <c r="DE198" s="13">
        <v>0</v>
      </c>
      <c r="DF198" s="13">
        <v>0</v>
      </c>
      <c r="DG198" s="14" t="str">
        <f t="shared" si="100"/>
        <v/>
      </c>
      <c r="DH198" s="15">
        <v>0</v>
      </c>
      <c r="DI198" s="15">
        <v>0</v>
      </c>
      <c r="DJ198" s="15">
        <v>0</v>
      </c>
      <c r="DK198" s="18" t="str">
        <f t="shared" si="101"/>
        <v/>
      </c>
      <c r="DL198" s="13">
        <v>0</v>
      </c>
      <c r="DM198" s="13">
        <v>0</v>
      </c>
      <c r="DN198" s="13">
        <v>0</v>
      </c>
      <c r="DO198" s="18" t="str">
        <f t="shared" si="102"/>
        <v/>
      </c>
      <c r="DP198" s="19"/>
      <c r="DQ198" s="7"/>
      <c r="DR198" s="19"/>
      <c r="DS198" s="7" t="str">
        <f t="shared" si="103"/>
        <v>YES</v>
      </c>
      <c r="DT198" s="70" t="s">
        <v>28</v>
      </c>
      <c r="DU198" s="70" t="s">
        <v>90</v>
      </c>
      <c r="DV198" s="70" t="s">
        <v>422</v>
      </c>
      <c r="DW198" s="70" t="s">
        <v>28</v>
      </c>
      <c r="DX198" s="70"/>
      <c r="DY198" s="71" t="s">
        <v>96</v>
      </c>
      <c r="DZ198" s="70"/>
      <c r="EA198" s="70"/>
    </row>
    <row r="199" spans="1:131" x14ac:dyDescent="0.35">
      <c r="A199" s="16">
        <v>2022</v>
      </c>
      <c r="B199" s="16" t="s">
        <v>1</v>
      </c>
      <c r="C199" s="16" t="s">
        <v>7</v>
      </c>
      <c r="D199" s="16"/>
      <c r="E199" s="16" t="s">
        <v>3</v>
      </c>
      <c r="F199" s="16" t="s">
        <v>877</v>
      </c>
      <c r="G199" s="16"/>
      <c r="H199" s="16">
        <v>12610672</v>
      </c>
      <c r="I199" s="70" t="s">
        <v>466</v>
      </c>
      <c r="J199" s="70" t="s">
        <v>467</v>
      </c>
      <c r="K199" s="70" t="s">
        <v>409</v>
      </c>
      <c r="L199" s="16" t="s">
        <v>89</v>
      </c>
      <c r="M199" s="16" t="s">
        <v>6</v>
      </c>
      <c r="N199" s="70" t="s">
        <v>21</v>
      </c>
      <c r="O199" s="16" t="s">
        <v>20</v>
      </c>
      <c r="P199" s="16" t="s">
        <v>32</v>
      </c>
      <c r="Q199" s="16"/>
      <c r="R199" s="16" t="s">
        <v>28</v>
      </c>
      <c r="S199" s="16" t="s">
        <v>410</v>
      </c>
      <c r="T199" s="16" t="s">
        <v>95</v>
      </c>
      <c r="U199" s="71">
        <v>44125</v>
      </c>
      <c r="V199" s="70"/>
      <c r="W199" s="73">
        <v>1130352.7399999986</v>
      </c>
      <c r="X199" s="73">
        <v>0</v>
      </c>
      <c r="Y199" s="70" t="s">
        <v>468</v>
      </c>
      <c r="Z199" s="16" t="s">
        <v>28</v>
      </c>
      <c r="AA199" s="70" t="s">
        <v>28</v>
      </c>
      <c r="AB199" s="70"/>
      <c r="AC199" s="70" t="s">
        <v>93</v>
      </c>
      <c r="AD199" s="72"/>
      <c r="AE199" s="16">
        <v>2020</v>
      </c>
      <c r="AF199" s="16">
        <v>14600</v>
      </c>
      <c r="AG199" s="70" t="s">
        <v>678</v>
      </c>
      <c r="AH199" s="74"/>
      <c r="AI199" s="16" t="s">
        <v>28</v>
      </c>
      <c r="AJ199" s="70" t="s">
        <v>458</v>
      </c>
      <c r="AK199" s="72"/>
      <c r="AL199" s="28">
        <v>0.141891651950113</v>
      </c>
      <c r="AM199" s="32"/>
      <c r="AN199" s="26">
        <f t="shared" si="78"/>
        <v>0</v>
      </c>
      <c r="AO199" s="26">
        <f t="shared" si="79"/>
        <v>0</v>
      </c>
      <c r="AP199" s="9">
        <v>0.51250347749675018</v>
      </c>
      <c r="AQ199" s="8"/>
      <c r="AR199" s="10">
        <f t="shared" si="80"/>
        <v>0</v>
      </c>
      <c r="AS199" s="10">
        <f t="shared" si="81"/>
        <v>0</v>
      </c>
      <c r="AT199" s="11">
        <v>0</v>
      </c>
      <c r="AU199" s="11">
        <v>11080.952660415691</v>
      </c>
      <c r="AV199" s="11">
        <v>866</v>
      </c>
      <c r="AW199" s="5">
        <f t="shared" si="82"/>
        <v>7.8152125231398015E-2</v>
      </c>
      <c r="AX199" s="5" t="str">
        <f t="shared" si="83"/>
        <v>YES</v>
      </c>
      <c r="AY199" s="25">
        <f t="shared" si="84"/>
        <v>866</v>
      </c>
      <c r="AZ199" s="5"/>
      <c r="BA199" s="12">
        <v>0</v>
      </c>
      <c r="BB199" s="12">
        <f t="shared" si="85"/>
        <v>1130.3527399999987</v>
      </c>
      <c r="BC199" s="6" t="str">
        <f t="shared" si="86"/>
        <v>check!</v>
      </c>
      <c r="BD199" s="12">
        <v>0</v>
      </c>
      <c r="BE199" s="12">
        <v>0</v>
      </c>
      <c r="BF199" s="6" t="str">
        <f t="shared" si="87"/>
        <v>no capex</v>
      </c>
      <c r="BG199" s="31"/>
      <c r="BH199" s="13">
        <v>0</v>
      </c>
      <c r="BI199" s="13">
        <v>9280.8579000000027</v>
      </c>
      <c r="BJ199" s="13">
        <v>2022</v>
      </c>
      <c r="BK199" s="14">
        <f t="shared" si="88"/>
        <v>0.21786779000247375</v>
      </c>
      <c r="BL199" s="15">
        <v>0</v>
      </c>
      <c r="BM199" s="15">
        <v>2225.0879999999997</v>
      </c>
      <c r="BN199" s="15">
        <v>243</v>
      </c>
      <c r="BO199" s="17">
        <f t="shared" si="89"/>
        <v>0.10920916386228322</v>
      </c>
      <c r="BP199" s="13">
        <v>0</v>
      </c>
      <c r="BQ199" s="13">
        <v>273.75</v>
      </c>
      <c r="BR199" s="13">
        <v>86</v>
      </c>
      <c r="BS199" s="14">
        <f t="shared" si="90"/>
        <v>0.31415525114155252</v>
      </c>
      <c r="BT199" s="15">
        <v>0</v>
      </c>
      <c r="BU199" s="15">
        <v>273.75</v>
      </c>
      <c r="BV199" s="15">
        <v>18</v>
      </c>
      <c r="BW199" s="17">
        <f t="shared" si="91"/>
        <v>6.575342465753424E-2</v>
      </c>
      <c r="BX199" s="13">
        <v>0</v>
      </c>
      <c r="BY199" s="13">
        <v>688.60312499999998</v>
      </c>
      <c r="BZ199" s="13">
        <v>287</v>
      </c>
      <c r="CA199" s="14">
        <f t="shared" si="92"/>
        <v>0.41678579370373903</v>
      </c>
      <c r="CB199" s="15">
        <v>0</v>
      </c>
      <c r="CC199" s="15">
        <v>962.35312499999998</v>
      </c>
      <c r="CD199" s="15">
        <v>373</v>
      </c>
      <c r="CE199" s="17">
        <f t="shared" si="93"/>
        <v>0.3875916130058808</v>
      </c>
      <c r="CF199" s="13">
        <v>0</v>
      </c>
      <c r="CG199" s="13">
        <v>1825</v>
      </c>
      <c r="CH199" s="13">
        <v>1033</v>
      </c>
      <c r="CI199" s="14">
        <f t="shared" si="94"/>
        <v>0.56602739726027396</v>
      </c>
      <c r="CJ199" s="15">
        <v>0</v>
      </c>
      <c r="CK199" s="15">
        <v>15216.823495723485</v>
      </c>
      <c r="CL199" s="15">
        <v>278</v>
      </c>
      <c r="CM199" s="18">
        <f t="shared" si="95"/>
        <v>1.8269253111737067E-2</v>
      </c>
      <c r="CN199" s="13">
        <v>0</v>
      </c>
      <c r="CO199" s="13">
        <v>-2452.6675553734831</v>
      </c>
      <c r="CP199" s="13">
        <v>-960</v>
      </c>
      <c r="CQ199" s="18">
        <f t="shared" si="96"/>
        <v>1.6085894323930034</v>
      </c>
      <c r="CR199" s="15">
        <v>0</v>
      </c>
      <c r="CS199" s="15">
        <v>344.71459575000006</v>
      </c>
      <c r="CT199" s="15">
        <v>43</v>
      </c>
      <c r="CU199" s="18">
        <f t="shared" si="97"/>
        <v>0.12474087413224942</v>
      </c>
      <c r="CV199" s="13">
        <v>0</v>
      </c>
      <c r="CW199" s="13">
        <v>13037.905940350001</v>
      </c>
      <c r="CX199" s="13">
        <v>1706</v>
      </c>
      <c r="CY199" s="14">
        <f t="shared" si="98"/>
        <v>0.13084923359664938</v>
      </c>
      <c r="CZ199" s="15">
        <v>0</v>
      </c>
      <c r="DA199" s="15">
        <v>-1179.6514013037704</v>
      </c>
      <c r="DB199" s="15">
        <v>-78</v>
      </c>
      <c r="DC199" s="18">
        <f t="shared" si="99"/>
        <v>1.9338787713778891</v>
      </c>
      <c r="DD199" s="13">
        <v>0</v>
      </c>
      <c r="DE199" s="13">
        <v>0</v>
      </c>
      <c r="DF199" s="13">
        <v>0</v>
      </c>
      <c r="DG199" s="14" t="str">
        <f t="shared" si="100"/>
        <v/>
      </c>
      <c r="DH199" s="15">
        <v>0</v>
      </c>
      <c r="DI199" s="15">
        <v>-752.91093066414965</v>
      </c>
      <c r="DJ199" s="15">
        <v>78</v>
      </c>
      <c r="DK199" s="18">
        <f t="shared" si="101"/>
        <v>2.1035979115500361</v>
      </c>
      <c r="DL199" s="13">
        <v>0</v>
      </c>
      <c r="DM199" s="13">
        <v>-712.99407296639026</v>
      </c>
      <c r="DN199" s="13">
        <v>90</v>
      </c>
      <c r="DO199" s="18">
        <f t="shared" si="102"/>
        <v>2.126228258287699</v>
      </c>
      <c r="DP199" s="19"/>
      <c r="DQ199" s="7" t="e">
        <f>IF(AND(BB199/BA199&gt;1.05, ((BB199-BA199)/VLOOKUP(E199,#REF!,2,0))&gt;10),"YES","")</f>
        <v>#DIV/0!</v>
      </c>
      <c r="DR199" s="19"/>
      <c r="DS199" s="7" t="str">
        <f t="shared" si="103"/>
        <v>YES</v>
      </c>
      <c r="DT199" s="70" t="s">
        <v>28</v>
      </c>
      <c r="DU199" s="70" t="s">
        <v>91</v>
      </c>
      <c r="DV199" s="70" t="s">
        <v>413</v>
      </c>
      <c r="DW199" s="70" t="s">
        <v>28</v>
      </c>
      <c r="DX199" s="70" t="s">
        <v>414</v>
      </c>
      <c r="DY199" s="71" t="s">
        <v>96</v>
      </c>
      <c r="DZ199" s="70"/>
      <c r="EA199" s="70"/>
    </row>
    <row r="200" spans="1:131" x14ac:dyDescent="0.35">
      <c r="A200" s="16">
        <v>2022</v>
      </c>
      <c r="B200" s="16" t="s">
        <v>1</v>
      </c>
      <c r="C200" s="16" t="s">
        <v>7</v>
      </c>
      <c r="D200" s="16"/>
      <c r="E200" s="16" t="s">
        <v>3</v>
      </c>
      <c r="F200" s="16" t="s">
        <v>877</v>
      </c>
      <c r="G200" s="16"/>
      <c r="H200" s="16">
        <v>12620428</v>
      </c>
      <c r="I200" s="70" t="s">
        <v>527</v>
      </c>
      <c r="J200" s="70" t="s">
        <v>467</v>
      </c>
      <c r="K200" s="70" t="s">
        <v>409</v>
      </c>
      <c r="L200" s="16" t="s">
        <v>89</v>
      </c>
      <c r="M200" s="16" t="s">
        <v>6</v>
      </c>
      <c r="N200" s="70" t="s">
        <v>23</v>
      </c>
      <c r="O200" s="16" t="s">
        <v>22</v>
      </c>
      <c r="P200" s="16" t="s">
        <v>34</v>
      </c>
      <c r="Q200" s="16"/>
      <c r="R200" s="16" t="s">
        <v>28</v>
      </c>
      <c r="S200" s="16" t="s">
        <v>416</v>
      </c>
      <c r="T200" s="16" t="s">
        <v>95</v>
      </c>
      <c r="U200" s="71">
        <v>44263</v>
      </c>
      <c r="V200" s="70"/>
      <c r="W200" s="73">
        <v>202139.53999999995</v>
      </c>
      <c r="X200" s="73">
        <v>0</v>
      </c>
      <c r="Y200" s="70" t="s">
        <v>528</v>
      </c>
      <c r="Z200" s="16" t="s">
        <v>28</v>
      </c>
      <c r="AA200" s="70" t="s">
        <v>28</v>
      </c>
      <c r="AB200" s="70"/>
      <c r="AC200" s="70"/>
      <c r="AD200" s="72"/>
      <c r="AE200" s="16">
        <v>2021</v>
      </c>
      <c r="AF200" s="16">
        <v>14600</v>
      </c>
      <c r="AG200" s="70" t="s">
        <v>677</v>
      </c>
      <c r="AH200" s="74"/>
      <c r="AI200" s="16" t="s">
        <v>27</v>
      </c>
      <c r="AJ200" s="70" t="s">
        <v>412</v>
      </c>
      <c r="AK200" s="72"/>
      <c r="AL200" s="28" t="s">
        <v>36</v>
      </c>
      <c r="AM200" s="32" t="s">
        <v>620</v>
      </c>
      <c r="AN200" s="26">
        <f t="shared" si="78"/>
        <v>0</v>
      </c>
      <c r="AO200" s="26">
        <f t="shared" si="79"/>
        <v>0</v>
      </c>
      <c r="AP200" s="9">
        <v>5.6288864298820869</v>
      </c>
      <c r="AQ200" s="8"/>
      <c r="AR200" s="10">
        <f t="shared" si="80"/>
        <v>18428.974171433951</v>
      </c>
      <c r="AS200" s="10">
        <f t="shared" si="81"/>
        <v>3274</v>
      </c>
      <c r="AT200" s="11">
        <v>0</v>
      </c>
      <c r="AU200" s="11">
        <v>856.63614518229076</v>
      </c>
      <c r="AV200" s="11">
        <v>233</v>
      </c>
      <c r="AW200" s="5">
        <f t="shared" si="82"/>
        <v>0.2719941264565926</v>
      </c>
      <c r="AX200" s="5" t="str">
        <f t="shared" si="83"/>
        <v>YES</v>
      </c>
      <c r="AY200" s="25">
        <f t="shared" si="84"/>
        <v>233</v>
      </c>
      <c r="AZ200" s="5"/>
      <c r="BA200" s="12">
        <v>3274</v>
      </c>
      <c r="BB200" s="12">
        <f t="shared" si="85"/>
        <v>202.13953999999995</v>
      </c>
      <c r="BC200" s="6">
        <f t="shared" si="86"/>
        <v>6.1740849114233338E-2</v>
      </c>
      <c r="BD200" s="12">
        <v>0</v>
      </c>
      <c r="BE200" s="12">
        <v>0</v>
      </c>
      <c r="BF200" s="6" t="str">
        <f t="shared" si="87"/>
        <v>no capex</v>
      </c>
      <c r="BG200" s="31"/>
      <c r="BH200" s="13">
        <v>0</v>
      </c>
      <c r="BI200" s="13">
        <v>1190.47</v>
      </c>
      <c r="BJ200" s="13">
        <v>1693</v>
      </c>
      <c r="BK200" s="14">
        <f t="shared" si="88"/>
        <v>1.4221273950624542</v>
      </c>
      <c r="BL200" s="15">
        <v>0</v>
      </c>
      <c r="BM200" s="15">
        <v>285.012</v>
      </c>
      <c r="BN200" s="15">
        <v>289</v>
      </c>
      <c r="BO200" s="17">
        <f t="shared" si="89"/>
        <v>1.0139923933027382</v>
      </c>
      <c r="BP200" s="13">
        <v>0</v>
      </c>
      <c r="BQ200" s="13">
        <v>0</v>
      </c>
      <c r="BR200" s="13">
        <v>0</v>
      </c>
      <c r="BS200" s="14" t="str">
        <f t="shared" si="90"/>
        <v/>
      </c>
      <c r="BT200" s="15">
        <v>0</v>
      </c>
      <c r="BU200" s="15">
        <v>0</v>
      </c>
      <c r="BV200" s="15">
        <v>0</v>
      </c>
      <c r="BW200" s="17" t="str">
        <f t="shared" si="91"/>
        <v/>
      </c>
      <c r="BX200" s="13">
        <v>0</v>
      </c>
      <c r="BY200" s="13">
        <v>0</v>
      </c>
      <c r="BZ200" s="13">
        <v>0</v>
      </c>
      <c r="CA200" s="14" t="str">
        <f t="shared" si="92"/>
        <v/>
      </c>
      <c r="CB200" s="15">
        <v>0</v>
      </c>
      <c r="CC200" s="15">
        <v>0</v>
      </c>
      <c r="CD200" s="15">
        <v>0</v>
      </c>
      <c r="CE200" s="17" t="str">
        <f t="shared" si="93"/>
        <v/>
      </c>
      <c r="CF200" s="13">
        <v>0</v>
      </c>
      <c r="CG200" s="13">
        <v>0</v>
      </c>
      <c r="CH200" s="13">
        <v>0</v>
      </c>
      <c r="CI200" s="14" t="str">
        <f t="shared" si="94"/>
        <v/>
      </c>
      <c r="CJ200" s="15">
        <v>0</v>
      </c>
      <c r="CK200" s="15">
        <v>1262.0696162301404</v>
      </c>
      <c r="CL200" s="15">
        <v>940</v>
      </c>
      <c r="CM200" s="18">
        <f t="shared" si="95"/>
        <v>0.74480835915202759</v>
      </c>
      <c r="CN200" s="13">
        <v>0</v>
      </c>
      <c r="CO200" s="13">
        <v>-405.43347104784959</v>
      </c>
      <c r="CP200" s="13">
        <v>-513</v>
      </c>
      <c r="CQ200" s="18">
        <f t="shared" si="96"/>
        <v>0.73468759578694154</v>
      </c>
      <c r="CR200" s="15">
        <v>0</v>
      </c>
      <c r="CS200" s="15">
        <v>116.07</v>
      </c>
      <c r="CT200" s="15">
        <v>47</v>
      </c>
      <c r="CU200" s="18">
        <f t="shared" si="97"/>
        <v>0.4049280606530542</v>
      </c>
      <c r="CV200" s="13">
        <v>0</v>
      </c>
      <c r="CW200" s="13">
        <v>856.63614518229076</v>
      </c>
      <c r="CX200" s="13">
        <v>215</v>
      </c>
      <c r="CY200" s="14">
        <f t="shared" si="98"/>
        <v>0.25098170467024639</v>
      </c>
      <c r="CZ200" s="15">
        <v>0</v>
      </c>
      <c r="DA200" s="15">
        <v>0</v>
      </c>
      <c r="DB200" s="15">
        <v>0</v>
      </c>
      <c r="DC200" s="18" t="str">
        <f t="shared" si="99"/>
        <v/>
      </c>
      <c r="DD200" s="13">
        <v>0</v>
      </c>
      <c r="DE200" s="13">
        <v>0</v>
      </c>
      <c r="DF200" s="13">
        <v>0</v>
      </c>
      <c r="DG200" s="14" t="str">
        <f t="shared" si="100"/>
        <v/>
      </c>
      <c r="DH200" s="15">
        <v>0</v>
      </c>
      <c r="DI200" s="15">
        <v>0</v>
      </c>
      <c r="DJ200" s="15">
        <v>0</v>
      </c>
      <c r="DK200" s="18" t="str">
        <f t="shared" si="101"/>
        <v/>
      </c>
      <c r="DL200" s="13">
        <v>0</v>
      </c>
      <c r="DM200" s="13">
        <v>0</v>
      </c>
      <c r="DN200" s="13">
        <v>0</v>
      </c>
      <c r="DO200" s="18" t="str">
        <f t="shared" si="102"/>
        <v/>
      </c>
      <c r="DP200" s="19"/>
      <c r="DQ200" s="7" t="e">
        <f>IF(AND(BB200/BA200&gt;1.05, ((BB200-BA200)/VLOOKUP(E200,#REF!,2,0))&gt;10),"YES","")</f>
        <v>#REF!</v>
      </c>
      <c r="DR200" s="19"/>
      <c r="DS200" s="7" t="str">
        <f t="shared" si="103"/>
        <v>YES</v>
      </c>
      <c r="DT200" s="70" t="s">
        <v>28</v>
      </c>
      <c r="DU200" s="70" t="s">
        <v>90</v>
      </c>
      <c r="DV200" s="70" t="s">
        <v>422</v>
      </c>
      <c r="DW200" s="70" t="s">
        <v>28</v>
      </c>
      <c r="DX200" s="70"/>
      <c r="DY200" s="71" t="s">
        <v>96</v>
      </c>
      <c r="DZ200" s="70"/>
      <c r="EA200" s="70"/>
    </row>
    <row r="201" spans="1:131" x14ac:dyDescent="0.35">
      <c r="A201" s="16">
        <v>2022</v>
      </c>
      <c r="B201" s="16" t="s">
        <v>2</v>
      </c>
      <c r="C201" s="16" t="s">
        <v>7</v>
      </c>
      <c r="D201" s="16"/>
      <c r="E201" s="16" t="s">
        <v>3</v>
      </c>
      <c r="F201" s="16" t="s">
        <v>877</v>
      </c>
      <c r="G201" s="16"/>
      <c r="H201" s="16">
        <v>12636418</v>
      </c>
      <c r="I201" s="70" t="s">
        <v>408</v>
      </c>
      <c r="J201" s="70"/>
      <c r="K201" s="70" t="s">
        <v>409</v>
      </c>
      <c r="L201" s="16" t="s">
        <v>89</v>
      </c>
      <c r="M201" s="16" t="s">
        <v>6</v>
      </c>
      <c r="N201" s="70" t="s">
        <v>21</v>
      </c>
      <c r="O201" s="16" t="s">
        <v>20</v>
      </c>
      <c r="P201" s="16" t="s">
        <v>32</v>
      </c>
      <c r="Q201" s="16"/>
      <c r="R201" s="16" t="s">
        <v>28</v>
      </c>
      <c r="S201" s="16" t="s">
        <v>410</v>
      </c>
      <c r="T201" s="16" t="s">
        <v>95</v>
      </c>
      <c r="U201" s="71">
        <v>43866</v>
      </c>
      <c r="V201" s="70"/>
      <c r="W201" s="73">
        <v>1119507</v>
      </c>
      <c r="X201" s="73">
        <v>0</v>
      </c>
      <c r="Y201" s="70" t="s">
        <v>411</v>
      </c>
      <c r="Z201" s="16" t="s">
        <v>28</v>
      </c>
      <c r="AA201" s="70" t="s">
        <v>28</v>
      </c>
      <c r="AB201" s="70"/>
      <c r="AC201" s="70"/>
      <c r="AD201" s="72"/>
      <c r="AE201" s="16">
        <v>2020</v>
      </c>
      <c r="AF201" s="16">
        <v>14600</v>
      </c>
      <c r="AG201" s="70" t="s">
        <v>676</v>
      </c>
      <c r="AH201" s="74"/>
      <c r="AI201" s="16" t="s">
        <v>28</v>
      </c>
      <c r="AJ201" s="70" t="s">
        <v>412</v>
      </c>
      <c r="AK201" s="72"/>
      <c r="AL201" s="28">
        <v>0.22141211557533924</v>
      </c>
      <c r="AM201" s="32"/>
      <c r="AN201" s="26">
        <f t="shared" si="78"/>
        <v>0</v>
      </c>
      <c r="AO201" s="26">
        <f t="shared" si="79"/>
        <v>0</v>
      </c>
      <c r="AP201" s="9">
        <v>0.99047959361277071</v>
      </c>
      <c r="AQ201" s="8"/>
      <c r="AR201" s="10">
        <f t="shared" si="80"/>
        <v>0</v>
      </c>
      <c r="AS201" s="10">
        <f t="shared" si="81"/>
        <v>0</v>
      </c>
      <c r="AT201" s="11">
        <v>0</v>
      </c>
      <c r="AU201" s="11">
        <v>5823.1605587368194</v>
      </c>
      <c r="AV201" s="11">
        <v>639</v>
      </c>
      <c r="AW201" s="5">
        <f t="shared" si="82"/>
        <v>0.10973422311725063</v>
      </c>
      <c r="AX201" s="5" t="str">
        <f t="shared" si="83"/>
        <v>YES</v>
      </c>
      <c r="AY201" s="25">
        <f t="shared" si="84"/>
        <v>639</v>
      </c>
      <c r="AZ201" s="5">
        <v>0.36943192537413821</v>
      </c>
      <c r="BA201" s="12">
        <v>0</v>
      </c>
      <c r="BB201" s="12">
        <f t="shared" si="85"/>
        <v>1119.5070000000001</v>
      </c>
      <c r="BC201" s="6" t="str">
        <f t="shared" si="86"/>
        <v>check!</v>
      </c>
      <c r="BD201" s="12">
        <v>0</v>
      </c>
      <c r="BE201" s="12">
        <f>X201/1000</f>
        <v>0</v>
      </c>
      <c r="BF201" s="6" t="str">
        <f t="shared" si="87"/>
        <v>no capex</v>
      </c>
      <c r="BG201" s="31"/>
      <c r="BH201" s="13">
        <v>0</v>
      </c>
      <c r="BI201" s="13">
        <v>5938.6151977473419</v>
      </c>
      <c r="BJ201" s="13">
        <v>746</v>
      </c>
      <c r="BK201" s="14">
        <f t="shared" si="88"/>
        <v>0.12561851124534479</v>
      </c>
      <c r="BL201" s="15">
        <v>0</v>
      </c>
      <c r="BM201" s="15">
        <v>1293.5441126435492</v>
      </c>
      <c r="BN201" s="15">
        <v>368</v>
      </c>
      <c r="BO201" s="17">
        <f t="shared" si="89"/>
        <v>0.28448971813410945</v>
      </c>
      <c r="BP201" s="13">
        <v>0</v>
      </c>
      <c r="BQ201" s="13">
        <v>191.625</v>
      </c>
      <c r="BR201" s="13">
        <v>36</v>
      </c>
      <c r="BS201" s="14">
        <f t="shared" si="90"/>
        <v>0.18786692759295498</v>
      </c>
      <c r="BT201" s="15">
        <v>0</v>
      </c>
      <c r="BU201" s="15">
        <v>191.625</v>
      </c>
      <c r="BV201" s="15">
        <v>40</v>
      </c>
      <c r="BW201" s="17">
        <f t="shared" si="91"/>
        <v>0.20874103065883887</v>
      </c>
      <c r="BX201" s="13">
        <v>0</v>
      </c>
      <c r="BY201" s="13">
        <v>124.60312500000001</v>
      </c>
      <c r="BZ201" s="13">
        <v>318</v>
      </c>
      <c r="CA201" s="14">
        <f t="shared" si="92"/>
        <v>2.5521029267925663</v>
      </c>
      <c r="CB201" s="15">
        <v>0</v>
      </c>
      <c r="CC201" s="15">
        <v>316.22812499999998</v>
      </c>
      <c r="CD201" s="15">
        <v>354</v>
      </c>
      <c r="CE201" s="17">
        <f t="shared" si="93"/>
        <v>1.1194450209006552</v>
      </c>
      <c r="CF201" s="13">
        <v>0</v>
      </c>
      <c r="CG201" s="13">
        <v>1277.5</v>
      </c>
      <c r="CH201" s="13">
        <v>1664</v>
      </c>
      <c r="CI201" s="14">
        <f t="shared" si="94"/>
        <v>1.3025440313111547</v>
      </c>
      <c r="CJ201" s="15">
        <v>0</v>
      </c>
      <c r="CK201" s="15">
        <v>9664.1969748093052</v>
      </c>
      <c r="CL201" s="15">
        <v>1822</v>
      </c>
      <c r="CM201" s="18">
        <f t="shared" si="95"/>
        <v>0.18853092551292414</v>
      </c>
      <c r="CN201" s="13">
        <v>0</v>
      </c>
      <c r="CO201" s="13">
        <v>-1568.4063781934665</v>
      </c>
      <c r="CP201" s="13">
        <v>-490</v>
      </c>
      <c r="CQ201" s="18">
        <f t="shared" si="96"/>
        <v>1.6875809695670867</v>
      </c>
      <c r="CR201" s="15">
        <v>0</v>
      </c>
      <c r="CS201" s="15">
        <v>355.65791625000003</v>
      </c>
      <c r="CT201" s="15">
        <v>4</v>
      </c>
      <c r="CU201" s="18">
        <f t="shared" si="97"/>
        <v>1.1246762175787784E-2</v>
      </c>
      <c r="CV201" s="13">
        <v>0</v>
      </c>
      <c r="CW201" s="13">
        <v>8287.4155966158378</v>
      </c>
      <c r="CX201" s="13">
        <v>1328</v>
      </c>
      <c r="CY201" s="14">
        <f t="shared" si="98"/>
        <v>0.16024295928181617</v>
      </c>
      <c r="CZ201" s="15">
        <v>0</v>
      </c>
      <c r="DA201" s="15">
        <v>-1125.9630741541519</v>
      </c>
      <c r="DB201" s="15">
        <v>-37</v>
      </c>
      <c r="DC201" s="18">
        <f t="shared" si="99"/>
        <v>1.967139242085896</v>
      </c>
      <c r="DD201" s="13">
        <v>0</v>
      </c>
      <c r="DE201" s="13">
        <v>0</v>
      </c>
      <c r="DF201" s="13">
        <v>0</v>
      </c>
      <c r="DG201" s="14" t="str">
        <f t="shared" si="100"/>
        <v/>
      </c>
      <c r="DH201" s="15">
        <v>0</v>
      </c>
      <c r="DI201" s="15">
        <v>-452.41640614509839</v>
      </c>
      <c r="DJ201" s="15">
        <v>39</v>
      </c>
      <c r="DK201" s="18">
        <f t="shared" si="101"/>
        <v>2.0862037703988392</v>
      </c>
      <c r="DL201" s="13">
        <v>0</v>
      </c>
      <c r="DM201" s="13">
        <v>-1010.4786825797679</v>
      </c>
      <c r="DN201" s="13">
        <v>56</v>
      </c>
      <c r="DO201" s="18">
        <f t="shared" si="102"/>
        <v>2.0554192789669061</v>
      </c>
      <c r="DP201" s="19"/>
      <c r="DQ201" s="7"/>
      <c r="DR201" s="19"/>
      <c r="DS201" s="7" t="str">
        <f t="shared" si="103"/>
        <v>YES</v>
      </c>
      <c r="DT201" s="70" t="s">
        <v>28</v>
      </c>
      <c r="DU201" s="70" t="s">
        <v>91</v>
      </c>
      <c r="DV201" s="70" t="s">
        <v>413</v>
      </c>
      <c r="DW201" s="70" t="s">
        <v>28</v>
      </c>
      <c r="DX201" s="70" t="s">
        <v>414</v>
      </c>
      <c r="DY201" s="71" t="s">
        <v>96</v>
      </c>
      <c r="DZ201" s="70"/>
      <c r="EA201" s="70"/>
    </row>
    <row r="202" spans="1:131" x14ac:dyDescent="0.35">
      <c r="A202" s="16">
        <v>2022</v>
      </c>
      <c r="B202" s="16" t="s">
        <v>1</v>
      </c>
      <c r="C202" s="16" t="s">
        <v>7</v>
      </c>
      <c r="D202" s="16"/>
      <c r="E202" s="16" t="s">
        <v>3</v>
      </c>
      <c r="F202" s="16" t="s">
        <v>877</v>
      </c>
      <c r="G202" s="16"/>
      <c r="H202" s="16">
        <v>12638468</v>
      </c>
      <c r="I202" s="70" t="s">
        <v>539</v>
      </c>
      <c r="J202" s="70" t="s">
        <v>464</v>
      </c>
      <c r="K202" s="70" t="s">
        <v>409</v>
      </c>
      <c r="L202" s="16" t="s">
        <v>89</v>
      </c>
      <c r="M202" s="16" t="s">
        <v>6</v>
      </c>
      <c r="N202" s="70" t="s">
        <v>21</v>
      </c>
      <c r="O202" s="16" t="s">
        <v>20</v>
      </c>
      <c r="P202" s="16" t="s">
        <v>32</v>
      </c>
      <c r="Q202" s="16"/>
      <c r="R202" s="16" t="s">
        <v>28</v>
      </c>
      <c r="S202" s="16" t="s">
        <v>410</v>
      </c>
      <c r="T202" s="16" t="s">
        <v>95</v>
      </c>
      <c r="U202" s="71">
        <v>44180</v>
      </c>
      <c r="V202" s="70"/>
      <c r="W202" s="73">
        <v>1352283.67</v>
      </c>
      <c r="X202" s="73">
        <v>1025760.7800000003</v>
      </c>
      <c r="Y202" s="70" t="s">
        <v>540</v>
      </c>
      <c r="Z202" s="16" t="s">
        <v>28</v>
      </c>
      <c r="AA202" s="70" t="s">
        <v>28</v>
      </c>
      <c r="AB202" s="70"/>
      <c r="AC202" s="70" t="s">
        <v>541</v>
      </c>
      <c r="AD202" s="72"/>
      <c r="AE202" s="16">
        <v>2020</v>
      </c>
      <c r="AF202" s="16">
        <v>14600</v>
      </c>
      <c r="AG202" s="70" t="s">
        <v>675</v>
      </c>
      <c r="AH202" s="74"/>
      <c r="AI202" s="16" t="s">
        <v>28</v>
      </c>
      <c r="AJ202" s="70" t="s">
        <v>412</v>
      </c>
      <c r="AK202" s="72"/>
      <c r="AL202" s="28">
        <v>0</v>
      </c>
      <c r="AM202" s="32" t="s">
        <v>620</v>
      </c>
      <c r="AN202" s="26">
        <f t="shared" si="78"/>
        <v>0</v>
      </c>
      <c r="AO202" s="26">
        <f t="shared" si="79"/>
        <v>0</v>
      </c>
      <c r="AP202" s="9">
        <v>0.71747385316573797</v>
      </c>
      <c r="AQ202" s="8"/>
      <c r="AR202" s="10">
        <f t="shared" si="80"/>
        <v>12295.023975561455</v>
      </c>
      <c r="AS202" s="10">
        <f t="shared" si="81"/>
        <v>17136.546399999999</v>
      </c>
      <c r="AT202" s="11">
        <v>0</v>
      </c>
      <c r="AU202" s="11">
        <v>7324.6515833615058</v>
      </c>
      <c r="AV202" s="11">
        <v>544</v>
      </c>
      <c r="AW202" s="5">
        <f t="shared" si="82"/>
        <v>7.4269744275036464E-2</v>
      </c>
      <c r="AX202" s="5" t="str">
        <f t="shared" si="83"/>
        <v>YES</v>
      </c>
      <c r="AY202" s="25">
        <f t="shared" si="84"/>
        <v>544</v>
      </c>
      <c r="AZ202" s="5"/>
      <c r="BA202" s="12">
        <v>17136.546399999999</v>
      </c>
      <c r="BB202" s="12">
        <f t="shared" si="85"/>
        <v>1352.28367</v>
      </c>
      <c r="BC202" s="6">
        <f t="shared" si="86"/>
        <v>7.8912263791962201E-2</v>
      </c>
      <c r="BD202" s="12">
        <v>20191.6221825305</v>
      </c>
      <c r="BE202" s="12">
        <f>X202/1000</f>
        <v>1025.7607800000003</v>
      </c>
      <c r="BF202" s="6">
        <f t="shared" si="87"/>
        <v>5.0801306142082718E-2</v>
      </c>
      <c r="BG202" s="31"/>
      <c r="BH202" s="13">
        <v>0</v>
      </c>
      <c r="BI202" s="13">
        <v>7597.6600000000008</v>
      </c>
      <c r="BJ202" s="13">
        <v>2238</v>
      </c>
      <c r="BK202" s="14">
        <f t="shared" si="88"/>
        <v>0.29456437903249155</v>
      </c>
      <c r="BL202" s="15">
        <v>0</v>
      </c>
      <c r="BM202" s="15">
        <v>1925.6326914240003</v>
      </c>
      <c r="BN202" s="15">
        <v>440</v>
      </c>
      <c r="BO202" s="17">
        <f t="shared" si="89"/>
        <v>0.22849632848444276</v>
      </c>
      <c r="BP202" s="13">
        <v>0</v>
      </c>
      <c r="BQ202" s="13">
        <v>191.625</v>
      </c>
      <c r="BR202" s="13">
        <v>28</v>
      </c>
      <c r="BS202" s="14">
        <f t="shared" si="90"/>
        <v>0.14611872146118721</v>
      </c>
      <c r="BT202" s="15">
        <v>0</v>
      </c>
      <c r="BU202" s="15">
        <v>191.625</v>
      </c>
      <c r="BV202" s="15">
        <v>85</v>
      </c>
      <c r="BW202" s="17">
        <f t="shared" si="91"/>
        <v>0.44357469015003259</v>
      </c>
      <c r="BX202" s="13">
        <v>0</v>
      </c>
      <c r="BY202" s="13">
        <v>238.47868800000001</v>
      </c>
      <c r="BZ202" s="13">
        <v>41</v>
      </c>
      <c r="CA202" s="14">
        <f t="shared" si="92"/>
        <v>0.1719231196038784</v>
      </c>
      <c r="CB202" s="15">
        <v>0</v>
      </c>
      <c r="CC202" s="15">
        <v>430.10368800000003</v>
      </c>
      <c r="CD202" s="15">
        <v>69</v>
      </c>
      <c r="CE202" s="17">
        <f t="shared" si="93"/>
        <v>0.16042643187007499</v>
      </c>
      <c r="CF202" s="13">
        <v>0</v>
      </c>
      <c r="CG202" s="13">
        <v>1277.5</v>
      </c>
      <c r="CH202" s="13">
        <v>2140</v>
      </c>
      <c r="CI202" s="14">
        <f t="shared" si="94"/>
        <v>1.6751467710371819</v>
      </c>
      <c r="CJ202" s="15">
        <v>0</v>
      </c>
      <c r="CK202" s="15">
        <v>12649.333195612053</v>
      </c>
      <c r="CL202" s="15">
        <v>836</v>
      </c>
      <c r="CM202" s="18">
        <f t="shared" si="95"/>
        <v>6.6090440268424686E-2</v>
      </c>
      <c r="CN202" s="13">
        <v>0</v>
      </c>
      <c r="CO202" s="13">
        <v>-3112.692023037313</v>
      </c>
      <c r="CP202" s="13">
        <v>-1197</v>
      </c>
      <c r="CQ202" s="18">
        <f t="shared" si="96"/>
        <v>1.6154454115148895</v>
      </c>
      <c r="CR202" s="15">
        <v>0</v>
      </c>
      <c r="CS202" s="15">
        <v>637.784356</v>
      </c>
      <c r="CT202" s="15">
        <v>36</v>
      </c>
      <c r="CU202" s="18">
        <f t="shared" si="97"/>
        <v>5.6445410837264252E-2</v>
      </c>
      <c r="CV202" s="13">
        <v>0</v>
      </c>
      <c r="CW202" s="13">
        <v>9728.2661725747403</v>
      </c>
      <c r="CX202" s="13">
        <v>1962</v>
      </c>
      <c r="CY202" s="14">
        <f t="shared" si="98"/>
        <v>0.20168033698863377</v>
      </c>
      <c r="CZ202" s="15">
        <v>0</v>
      </c>
      <c r="DA202" s="15">
        <v>-1154.8863380385758</v>
      </c>
      <c r="DB202" s="15">
        <v>-89</v>
      </c>
      <c r="DC202" s="18">
        <f t="shared" si="99"/>
        <v>1.922936139195174</v>
      </c>
      <c r="DD202" s="13">
        <v>0</v>
      </c>
      <c r="DE202" s="13">
        <v>0</v>
      </c>
      <c r="DF202" s="13">
        <v>0</v>
      </c>
      <c r="DG202" s="14" t="str">
        <f t="shared" si="100"/>
        <v/>
      </c>
      <c r="DH202" s="15">
        <v>0</v>
      </c>
      <c r="DI202" s="15">
        <v>-1034.6569846036259</v>
      </c>
      <c r="DJ202" s="15">
        <v>7</v>
      </c>
      <c r="DK202" s="18">
        <f t="shared" si="101"/>
        <v>2.0067655272270564</v>
      </c>
      <c r="DL202" s="13">
        <v>0</v>
      </c>
      <c r="DM202" s="13">
        <v>-452.54995457103468</v>
      </c>
      <c r="DN202" s="13">
        <v>17</v>
      </c>
      <c r="DO202" s="18">
        <f t="shared" si="102"/>
        <v>2.0375649137256326</v>
      </c>
      <c r="DP202" s="19"/>
      <c r="DQ202" s="7" t="e">
        <f>IF(AND(BB202/BA202&gt;1.05, ((BB202-BA202)/VLOOKUP(E202,#REF!,2,0))&gt;10),"YES","")</f>
        <v>#REF!</v>
      </c>
      <c r="DR202" s="19"/>
      <c r="DS202" s="7" t="str">
        <f t="shared" si="103"/>
        <v>YES</v>
      </c>
      <c r="DT202" s="70" t="s">
        <v>28</v>
      </c>
      <c r="DU202" s="70" t="s">
        <v>91</v>
      </c>
      <c r="DV202" s="70" t="s">
        <v>447</v>
      </c>
      <c r="DW202" s="70" t="s">
        <v>28</v>
      </c>
      <c r="DX202" s="70" t="s">
        <v>414</v>
      </c>
      <c r="DY202" s="71" t="s">
        <v>96</v>
      </c>
      <c r="DZ202" s="70"/>
      <c r="EA202" s="70"/>
    </row>
    <row r="203" spans="1:131" x14ac:dyDescent="0.35">
      <c r="A203" s="16">
        <v>2022</v>
      </c>
      <c r="B203" s="16" t="s">
        <v>1</v>
      </c>
      <c r="C203" s="16" t="s">
        <v>7</v>
      </c>
      <c r="D203" s="16"/>
      <c r="E203" s="16" t="s">
        <v>3</v>
      </c>
      <c r="F203" s="16" t="s">
        <v>877</v>
      </c>
      <c r="G203" s="16"/>
      <c r="H203" s="16">
        <v>12638472</v>
      </c>
      <c r="I203" s="70" t="s">
        <v>489</v>
      </c>
      <c r="J203" s="70" t="s">
        <v>490</v>
      </c>
      <c r="K203" s="70" t="s">
        <v>409</v>
      </c>
      <c r="L203" s="16" t="s">
        <v>89</v>
      </c>
      <c r="M203" s="16" t="s">
        <v>6</v>
      </c>
      <c r="N203" s="70" t="s">
        <v>21</v>
      </c>
      <c r="O203" s="16" t="s">
        <v>20</v>
      </c>
      <c r="P203" s="16" t="s">
        <v>32</v>
      </c>
      <c r="Q203" s="16"/>
      <c r="R203" s="16" t="s">
        <v>28</v>
      </c>
      <c r="S203" s="16" t="s">
        <v>410</v>
      </c>
      <c r="T203" s="16" t="s">
        <v>95</v>
      </c>
      <c r="U203" s="71">
        <v>44391</v>
      </c>
      <c r="V203" s="70"/>
      <c r="W203" s="73">
        <v>1031796.98</v>
      </c>
      <c r="X203" s="73">
        <v>1073029.5999999996</v>
      </c>
      <c r="Y203" s="70" t="s">
        <v>491</v>
      </c>
      <c r="Z203" s="16" t="s">
        <v>28</v>
      </c>
      <c r="AA203" s="70" t="s">
        <v>28</v>
      </c>
      <c r="AB203" s="70"/>
      <c r="AC203" s="70" t="s">
        <v>93</v>
      </c>
      <c r="AD203" s="72"/>
      <c r="AE203" s="16">
        <v>2021</v>
      </c>
      <c r="AF203" s="16">
        <v>14600</v>
      </c>
      <c r="AG203" s="70" t="s">
        <v>674</v>
      </c>
      <c r="AH203" s="74"/>
      <c r="AI203" s="16" t="s">
        <v>28</v>
      </c>
      <c r="AJ203" s="70" t="s">
        <v>458</v>
      </c>
      <c r="AK203" s="72"/>
      <c r="AL203" s="28">
        <v>0</v>
      </c>
      <c r="AM203" s="32" t="s">
        <v>620</v>
      </c>
      <c r="AN203" s="26">
        <f t="shared" si="78"/>
        <v>0</v>
      </c>
      <c r="AO203" s="26">
        <f t="shared" si="79"/>
        <v>0</v>
      </c>
      <c r="AP203" s="9">
        <v>0.77167004479837598</v>
      </c>
      <c r="AQ203" s="8"/>
      <c r="AR203" s="10">
        <f t="shared" si="80"/>
        <v>0</v>
      </c>
      <c r="AS203" s="10">
        <f t="shared" si="81"/>
        <v>0</v>
      </c>
      <c r="AT203" s="11">
        <v>0</v>
      </c>
      <c r="AU203" s="11">
        <v>6004.3691444354954</v>
      </c>
      <c r="AV203" s="11">
        <v>889</v>
      </c>
      <c r="AW203" s="5">
        <f t="shared" si="82"/>
        <v>0.14805885158208071</v>
      </c>
      <c r="AX203" s="5" t="str">
        <f t="shared" si="83"/>
        <v>YES</v>
      </c>
      <c r="AY203" s="25">
        <f t="shared" si="84"/>
        <v>889</v>
      </c>
      <c r="AZ203" s="5"/>
      <c r="BA203" s="12">
        <v>0</v>
      </c>
      <c r="BB203" s="12">
        <f t="shared" si="85"/>
        <v>1031.7969800000001</v>
      </c>
      <c r="BC203" s="6" t="str">
        <f t="shared" si="86"/>
        <v>check!</v>
      </c>
      <c r="BD203" s="12">
        <v>15196.310362172106</v>
      </c>
      <c r="BE203" s="12">
        <f>X203/1000</f>
        <v>1073.0295999999996</v>
      </c>
      <c r="BF203" s="6">
        <f t="shared" si="87"/>
        <v>7.0611192745251655E-2</v>
      </c>
      <c r="BG203" s="31"/>
      <c r="BH203" s="13">
        <v>0</v>
      </c>
      <c r="BI203" s="13">
        <v>5228.7853162751462</v>
      </c>
      <c r="BJ203" s="13">
        <v>2133</v>
      </c>
      <c r="BK203" s="14">
        <f t="shared" si="88"/>
        <v>0.40793413211301915</v>
      </c>
      <c r="BL203" s="15">
        <v>0</v>
      </c>
      <c r="BM203" s="15">
        <v>1304.4588290687868</v>
      </c>
      <c r="BN203" s="15">
        <v>34</v>
      </c>
      <c r="BO203" s="17">
        <f t="shared" si="89"/>
        <v>2.6064448522512249E-2</v>
      </c>
      <c r="BP203" s="13">
        <v>0</v>
      </c>
      <c r="BQ203" s="13">
        <v>136.875</v>
      </c>
      <c r="BR203" s="13">
        <v>53</v>
      </c>
      <c r="BS203" s="14">
        <f t="shared" si="90"/>
        <v>0.38721461187214612</v>
      </c>
      <c r="BT203" s="15">
        <v>0</v>
      </c>
      <c r="BU203" s="15">
        <v>136.875</v>
      </c>
      <c r="BV203" s="15">
        <v>18</v>
      </c>
      <c r="BW203" s="17">
        <f t="shared" si="91"/>
        <v>0.13150684931506848</v>
      </c>
      <c r="BX203" s="13">
        <v>0</v>
      </c>
      <c r="BY203" s="13">
        <v>201.3</v>
      </c>
      <c r="BZ203" s="13">
        <v>418</v>
      </c>
      <c r="CA203" s="14">
        <f t="shared" si="92"/>
        <v>2.0765027322404372</v>
      </c>
      <c r="CB203" s="15">
        <v>0</v>
      </c>
      <c r="CC203" s="15">
        <v>338.17500000000001</v>
      </c>
      <c r="CD203" s="15">
        <v>471</v>
      </c>
      <c r="CE203" s="17">
        <f t="shared" si="93"/>
        <v>1.3927700155245064</v>
      </c>
      <c r="CF203" s="13">
        <v>0</v>
      </c>
      <c r="CG203" s="13">
        <v>912.5</v>
      </c>
      <c r="CH203" s="13">
        <v>2152</v>
      </c>
      <c r="CI203" s="14">
        <f t="shared" si="94"/>
        <v>2.3583561643835615</v>
      </c>
      <c r="CJ203" s="15">
        <v>0</v>
      </c>
      <c r="CK203" s="15">
        <v>8096.4588302320899</v>
      </c>
      <c r="CL203" s="15">
        <v>576</v>
      </c>
      <c r="CM203" s="18">
        <f t="shared" si="95"/>
        <v>7.1142213167220983E-2</v>
      </c>
      <c r="CN203" s="13">
        <v>0</v>
      </c>
      <c r="CO203" s="13">
        <v>-1400.2799672281865</v>
      </c>
      <c r="CP203" s="13">
        <v>-1684</v>
      </c>
      <c r="CQ203" s="18">
        <f t="shared" si="96"/>
        <v>0.79738335232101543</v>
      </c>
      <c r="CR203" s="15">
        <v>0</v>
      </c>
      <c r="CS203" s="15">
        <v>434.85297000000003</v>
      </c>
      <c r="CT203" s="15">
        <v>49</v>
      </c>
      <c r="CU203" s="18">
        <f t="shared" si="97"/>
        <v>0.11268176459735343</v>
      </c>
      <c r="CV203" s="13">
        <v>0</v>
      </c>
      <c r="CW203" s="13">
        <v>6833.0538630039027</v>
      </c>
      <c r="CX203" s="13">
        <v>922</v>
      </c>
      <c r="CY203" s="14">
        <f t="shared" si="98"/>
        <v>0.1349323477445378</v>
      </c>
      <c r="CZ203" s="15">
        <v>0</v>
      </c>
      <c r="DA203" s="15">
        <v>-1048.3990065684077</v>
      </c>
      <c r="DB203" s="15">
        <v>-20</v>
      </c>
      <c r="DC203" s="18">
        <f t="shared" si="99"/>
        <v>1.9809232936365864</v>
      </c>
      <c r="DD203" s="13">
        <v>0</v>
      </c>
      <c r="DE203" s="13">
        <v>0</v>
      </c>
      <c r="DF203" s="13">
        <v>0</v>
      </c>
      <c r="DG203" s="14" t="str">
        <f t="shared" si="100"/>
        <v/>
      </c>
      <c r="DH203" s="15">
        <v>0</v>
      </c>
      <c r="DI203" s="15">
        <v>-2207.906601985047</v>
      </c>
      <c r="DJ203" s="15">
        <v>51</v>
      </c>
      <c r="DK203" s="18">
        <f t="shared" si="101"/>
        <v>2.0230988031623021</v>
      </c>
      <c r="DL203" s="13">
        <v>0</v>
      </c>
      <c r="DM203" s="13">
        <v>2226.320889985047</v>
      </c>
      <c r="DN203" s="13">
        <v>23</v>
      </c>
      <c r="DO203" s="18">
        <f t="shared" si="102"/>
        <v>1.033094559884154E-2</v>
      </c>
      <c r="DP203" s="19"/>
      <c r="DQ203" s="7" t="e">
        <f>IF(AND(BB203/BA203&gt;1.05, ((BB203-BA203)/VLOOKUP(E203,#REF!,2,0))&gt;10),"YES","")</f>
        <v>#DIV/0!</v>
      </c>
      <c r="DR203" s="19"/>
      <c r="DS203" s="7" t="str">
        <f t="shared" si="103"/>
        <v>YES</v>
      </c>
      <c r="DT203" s="70" t="s">
        <v>28</v>
      </c>
      <c r="DU203" s="70" t="s">
        <v>91</v>
      </c>
      <c r="DV203" s="70" t="s">
        <v>459</v>
      </c>
      <c r="DW203" s="70" t="s">
        <v>28</v>
      </c>
      <c r="DX203" s="70" t="s">
        <v>414</v>
      </c>
      <c r="DY203" s="71" t="s">
        <v>96</v>
      </c>
      <c r="DZ203" s="70"/>
      <c r="EA203" s="70"/>
    </row>
    <row r="204" spans="1:131" x14ac:dyDescent="0.35">
      <c r="A204" s="16">
        <v>2022</v>
      </c>
      <c r="B204" s="16" t="s">
        <v>2</v>
      </c>
      <c r="C204" s="16" t="s">
        <v>7</v>
      </c>
      <c r="D204" s="16"/>
      <c r="E204" s="16" t="s">
        <v>4</v>
      </c>
      <c r="F204" s="16" t="s">
        <v>876</v>
      </c>
      <c r="G204" s="16"/>
      <c r="H204" s="16">
        <v>12656560</v>
      </c>
      <c r="I204" s="70" t="s">
        <v>102</v>
      </c>
      <c r="J204" s="70"/>
      <c r="K204" s="70" t="s">
        <v>103</v>
      </c>
      <c r="L204" s="16" t="s">
        <v>89</v>
      </c>
      <c r="M204" s="16" t="s">
        <v>6</v>
      </c>
      <c r="N204" s="70" t="s">
        <v>21</v>
      </c>
      <c r="O204" s="16" t="s">
        <v>20</v>
      </c>
      <c r="P204" s="16" t="s">
        <v>32</v>
      </c>
      <c r="Q204" s="16"/>
      <c r="R204" s="16" t="s">
        <v>28</v>
      </c>
      <c r="S204" s="16" t="s">
        <v>36</v>
      </c>
      <c r="T204" s="16" t="s">
        <v>95</v>
      </c>
      <c r="U204" s="71">
        <v>44387</v>
      </c>
      <c r="V204" s="70"/>
      <c r="W204" s="73">
        <v>8326950</v>
      </c>
      <c r="X204" s="73">
        <v>0</v>
      </c>
      <c r="Y204" s="70" t="s">
        <v>104</v>
      </c>
      <c r="Z204" s="16" t="s">
        <v>28</v>
      </c>
      <c r="AA204" s="70"/>
      <c r="AB204" s="70"/>
      <c r="AC204" s="70" t="s">
        <v>105</v>
      </c>
      <c r="AD204" s="72"/>
      <c r="AE204" s="16">
        <v>2020</v>
      </c>
      <c r="AF204" s="16"/>
      <c r="AG204" s="70" t="s">
        <v>673</v>
      </c>
      <c r="AH204" s="74"/>
      <c r="AI204" s="16" t="s">
        <v>28</v>
      </c>
      <c r="AJ204" s="70" t="s">
        <v>98</v>
      </c>
      <c r="AK204" s="72"/>
      <c r="AL204" s="28">
        <v>0</v>
      </c>
      <c r="AM204" s="32" t="s">
        <v>620</v>
      </c>
      <c r="AN204" s="26">
        <f t="shared" si="78"/>
        <v>0</v>
      </c>
      <c r="AO204" s="26">
        <f t="shared" si="79"/>
        <v>0</v>
      </c>
      <c r="AP204" s="9">
        <v>1.6754550598468323</v>
      </c>
      <c r="AQ204" s="8"/>
      <c r="AR204" s="10">
        <f t="shared" si="80"/>
        <v>14118.976016576265</v>
      </c>
      <c r="AS204" s="10">
        <f t="shared" si="81"/>
        <v>8426.9500000000007</v>
      </c>
      <c r="AT204" s="11">
        <v>0</v>
      </c>
      <c r="AU204" s="11">
        <v>3203.3669535906511</v>
      </c>
      <c r="AV204" s="11">
        <v>885</v>
      </c>
      <c r="AW204" s="5">
        <f t="shared" si="82"/>
        <v>0.27627181425718472</v>
      </c>
      <c r="AX204" s="5" t="str">
        <f t="shared" si="83"/>
        <v>YES</v>
      </c>
      <c r="AY204" s="25">
        <f t="shared" si="84"/>
        <v>885</v>
      </c>
      <c r="AZ204" s="5">
        <v>1.0551075880228584</v>
      </c>
      <c r="BA204" s="12">
        <v>8426.9500000000007</v>
      </c>
      <c r="BB204" s="12">
        <f t="shared" si="85"/>
        <v>8326.9500000000007</v>
      </c>
      <c r="BC204" s="6">
        <f t="shared" si="86"/>
        <v>1</v>
      </c>
      <c r="BD204" s="12">
        <v>0</v>
      </c>
      <c r="BE204" s="12">
        <v>0</v>
      </c>
      <c r="BF204" s="6" t="str">
        <f t="shared" si="87"/>
        <v>no capex</v>
      </c>
      <c r="BG204" s="31"/>
      <c r="BH204" s="13">
        <v>0</v>
      </c>
      <c r="BI204" s="13">
        <v>12570.216423334126</v>
      </c>
      <c r="BJ204" s="13">
        <v>1701</v>
      </c>
      <c r="BK204" s="14">
        <f t="shared" si="88"/>
        <v>0.13531986584116637</v>
      </c>
      <c r="BL204" s="15">
        <v>0</v>
      </c>
      <c r="BM204" s="15">
        <v>1517.8433560549079</v>
      </c>
      <c r="BN204" s="15">
        <v>591</v>
      </c>
      <c r="BO204" s="17">
        <f t="shared" si="89"/>
        <v>0.38936824254124192</v>
      </c>
      <c r="BP204" s="13">
        <v>0</v>
      </c>
      <c r="BQ204" s="13">
        <v>241.47625641669538</v>
      </c>
      <c r="BR204" s="13">
        <v>79</v>
      </c>
      <c r="BS204" s="14">
        <f t="shared" si="90"/>
        <v>0.32715431807786644</v>
      </c>
      <c r="BT204" s="15">
        <v>0</v>
      </c>
      <c r="BU204" s="15">
        <v>88.909905502635013</v>
      </c>
      <c r="BV204" s="15">
        <v>84</v>
      </c>
      <c r="BW204" s="17">
        <f t="shared" si="91"/>
        <v>0.94477661994040141</v>
      </c>
      <c r="BX204" s="13">
        <v>0</v>
      </c>
      <c r="BY204" s="13">
        <v>311.84019987412802</v>
      </c>
      <c r="BZ204" s="13">
        <v>339</v>
      </c>
      <c r="CA204" s="14">
        <f t="shared" si="92"/>
        <v>1.0870952498646256</v>
      </c>
      <c r="CB204" s="15">
        <v>0</v>
      </c>
      <c r="CC204" s="15">
        <v>553.31645629082345</v>
      </c>
      <c r="CD204" s="15">
        <v>418</v>
      </c>
      <c r="CE204" s="17">
        <f t="shared" si="93"/>
        <v>0.75544472832432619</v>
      </c>
      <c r="CF204" s="13">
        <v>0</v>
      </c>
      <c r="CG204" s="13">
        <v>1559.8229035550003</v>
      </c>
      <c r="CH204" s="13">
        <v>1574</v>
      </c>
      <c r="CI204" s="14">
        <f t="shared" si="94"/>
        <v>1.0090889141406301</v>
      </c>
      <c r="CJ204" s="15">
        <v>0</v>
      </c>
      <c r="CK204" s="15">
        <v>3020.5221844413068</v>
      </c>
      <c r="CL204" s="15">
        <v>611</v>
      </c>
      <c r="CM204" s="18">
        <f t="shared" si="95"/>
        <v>0.20228290430947923</v>
      </c>
      <c r="CN204" s="13">
        <v>0</v>
      </c>
      <c r="CO204" s="13">
        <v>-470.42904745951103</v>
      </c>
      <c r="CP204" s="13">
        <v>-929</v>
      </c>
      <c r="CQ204" s="18">
        <f t="shared" si="96"/>
        <v>2.5206978572135608E-2</v>
      </c>
      <c r="CR204" s="15">
        <v>0</v>
      </c>
      <c r="CS204" s="15">
        <v>62.607989600488025</v>
      </c>
      <c r="CT204" s="15">
        <v>31</v>
      </c>
      <c r="CU204" s="18">
        <f t="shared" si="97"/>
        <v>0.49514447273928047</v>
      </c>
      <c r="CV204" s="13">
        <v>0</v>
      </c>
      <c r="CW204" s="13">
        <v>2791.5693933984912</v>
      </c>
      <c r="CX204" s="13">
        <v>814</v>
      </c>
      <c r="CY204" s="14">
        <f t="shared" si="98"/>
        <v>0.29159224983801185</v>
      </c>
      <c r="CZ204" s="15">
        <v>0</v>
      </c>
      <c r="DA204" s="15">
        <v>-158.75117932244123</v>
      </c>
      <c r="DB204" s="15">
        <v>-77</v>
      </c>
      <c r="DC204" s="18">
        <f t="shared" si="99"/>
        <v>1.5149642331563127</v>
      </c>
      <c r="DD204" s="13">
        <v>0</v>
      </c>
      <c r="DE204" s="13">
        <v>0</v>
      </c>
      <c r="DF204" s="13">
        <v>0</v>
      </c>
      <c r="DG204" s="14" t="str">
        <f t="shared" si="100"/>
        <v/>
      </c>
      <c r="DH204" s="15">
        <v>0</v>
      </c>
      <c r="DI204" s="15">
        <v>258.70853964047313</v>
      </c>
      <c r="DJ204" s="15">
        <v>23</v>
      </c>
      <c r="DK204" s="18">
        <f t="shared" si="101"/>
        <v>8.8903134129097811E-2</v>
      </c>
      <c r="DL204" s="13">
        <v>0</v>
      </c>
      <c r="DM204" s="13">
        <v>0</v>
      </c>
      <c r="DN204" s="13">
        <v>28</v>
      </c>
      <c r="DO204" s="18" t="str">
        <f t="shared" si="102"/>
        <v/>
      </c>
      <c r="DP204" s="19"/>
      <c r="DQ204" s="7"/>
      <c r="DR204" s="19"/>
      <c r="DS204" s="7" t="str">
        <f t="shared" si="103"/>
        <v>YES</v>
      </c>
      <c r="DT204" s="70"/>
      <c r="DU204" s="70"/>
      <c r="DV204" s="70"/>
      <c r="DW204" s="70"/>
      <c r="DX204" s="70"/>
      <c r="DY204" s="71"/>
      <c r="DZ204" s="70"/>
      <c r="EA204" s="70"/>
    </row>
    <row r="205" spans="1:131" x14ac:dyDescent="0.35">
      <c r="A205" s="16">
        <v>2022</v>
      </c>
      <c r="B205" s="16" t="s">
        <v>1</v>
      </c>
      <c r="C205" s="16" t="s">
        <v>7</v>
      </c>
      <c r="D205" s="16"/>
      <c r="E205" s="16" t="s">
        <v>3</v>
      </c>
      <c r="F205" s="16" t="s">
        <v>877</v>
      </c>
      <c r="G205" s="16"/>
      <c r="H205" s="16">
        <v>12657452</v>
      </c>
      <c r="I205" s="70" t="s">
        <v>475</v>
      </c>
      <c r="J205" s="70" t="s">
        <v>467</v>
      </c>
      <c r="K205" s="70" t="s">
        <v>409</v>
      </c>
      <c r="L205" s="16" t="s">
        <v>89</v>
      </c>
      <c r="M205" s="16" t="s">
        <v>6</v>
      </c>
      <c r="N205" s="70" t="s">
        <v>21</v>
      </c>
      <c r="O205" s="16" t="s">
        <v>20</v>
      </c>
      <c r="P205" s="16" t="s">
        <v>32</v>
      </c>
      <c r="Q205" s="16"/>
      <c r="R205" s="16" t="s">
        <v>28</v>
      </c>
      <c r="S205" s="16" t="s">
        <v>410</v>
      </c>
      <c r="T205" s="16" t="s">
        <v>95</v>
      </c>
      <c r="U205" s="71">
        <v>44195</v>
      </c>
      <c r="V205" s="70"/>
      <c r="W205" s="73">
        <v>962483.89999999979</v>
      </c>
      <c r="X205" s="73">
        <v>1848000.9</v>
      </c>
      <c r="Y205" s="70" t="s">
        <v>476</v>
      </c>
      <c r="Z205" s="16" t="s">
        <v>28</v>
      </c>
      <c r="AA205" s="70" t="s">
        <v>28</v>
      </c>
      <c r="AB205" s="70"/>
      <c r="AC205" s="70" t="s">
        <v>93</v>
      </c>
      <c r="AD205" s="72"/>
      <c r="AE205" s="16">
        <v>2020</v>
      </c>
      <c r="AF205" s="16">
        <v>14600</v>
      </c>
      <c r="AG205" s="70" t="s">
        <v>672</v>
      </c>
      <c r="AH205" s="74"/>
      <c r="AI205" s="16" t="s">
        <v>28</v>
      </c>
      <c r="AJ205" s="70" t="s">
        <v>458</v>
      </c>
      <c r="AK205" s="72"/>
      <c r="AL205" s="28">
        <v>0</v>
      </c>
      <c r="AM205" s="32" t="s">
        <v>620</v>
      </c>
      <c r="AN205" s="26">
        <f t="shared" si="78"/>
        <v>0</v>
      </c>
      <c r="AO205" s="26">
        <f t="shared" si="79"/>
        <v>0</v>
      </c>
      <c r="AP205" s="9">
        <v>0.70750360482336461</v>
      </c>
      <c r="AQ205" s="8"/>
      <c r="AR205" s="10">
        <f t="shared" si="80"/>
        <v>0</v>
      </c>
      <c r="AS205" s="10">
        <f t="shared" si="81"/>
        <v>0</v>
      </c>
      <c r="AT205" s="11">
        <v>0</v>
      </c>
      <c r="AU205" s="11">
        <v>5536.2076467448387</v>
      </c>
      <c r="AV205" s="11">
        <v>59</v>
      </c>
      <c r="AW205" s="5">
        <f t="shared" si="82"/>
        <v>1.0657114719078615E-2</v>
      </c>
      <c r="AX205" s="5" t="str">
        <f t="shared" si="83"/>
        <v>YES</v>
      </c>
      <c r="AY205" s="25">
        <f t="shared" si="84"/>
        <v>59</v>
      </c>
      <c r="AZ205" s="5"/>
      <c r="BA205" s="12">
        <v>0</v>
      </c>
      <c r="BB205" s="12">
        <f t="shared" si="85"/>
        <v>962.48389999999984</v>
      </c>
      <c r="BC205" s="6" t="str">
        <f t="shared" si="86"/>
        <v>check!</v>
      </c>
      <c r="BD205" s="12">
        <v>7850.5079825236016</v>
      </c>
      <c r="BE205" s="12">
        <f>X205/1000</f>
        <v>1848.0009</v>
      </c>
      <c r="BF205" s="6">
        <f t="shared" si="87"/>
        <v>0.23539889445548298</v>
      </c>
      <c r="BG205" s="31"/>
      <c r="BH205" s="13">
        <v>0</v>
      </c>
      <c r="BI205" s="13">
        <v>5615.130000000001</v>
      </c>
      <c r="BJ205" s="13">
        <v>794</v>
      </c>
      <c r="BK205" s="14">
        <f t="shared" si="88"/>
        <v>0.14140367186512154</v>
      </c>
      <c r="BL205" s="15">
        <v>0</v>
      </c>
      <c r="BM205" s="15">
        <v>1287.954</v>
      </c>
      <c r="BN205" s="15">
        <v>47</v>
      </c>
      <c r="BO205" s="17">
        <f t="shared" si="89"/>
        <v>3.6491986515046343E-2</v>
      </c>
      <c r="BP205" s="13">
        <v>0</v>
      </c>
      <c r="BQ205" s="13">
        <v>191.625</v>
      </c>
      <c r="BR205" s="13">
        <v>18</v>
      </c>
      <c r="BS205" s="14">
        <f t="shared" si="90"/>
        <v>9.393346379647749E-2</v>
      </c>
      <c r="BT205" s="15">
        <v>0</v>
      </c>
      <c r="BU205" s="15">
        <v>191.625</v>
      </c>
      <c r="BV205" s="15">
        <v>47</v>
      </c>
      <c r="BW205" s="17">
        <f t="shared" si="91"/>
        <v>0.24527071102413567</v>
      </c>
      <c r="BX205" s="13">
        <v>0</v>
      </c>
      <c r="BY205" s="13">
        <v>121</v>
      </c>
      <c r="BZ205" s="13">
        <v>42</v>
      </c>
      <c r="CA205" s="14">
        <f t="shared" si="92"/>
        <v>0.34710743801652894</v>
      </c>
      <c r="CB205" s="15">
        <v>0</v>
      </c>
      <c r="CC205" s="15">
        <v>312.625</v>
      </c>
      <c r="CD205" s="15">
        <v>60</v>
      </c>
      <c r="CE205" s="17">
        <f t="shared" si="93"/>
        <v>0.19192323070771691</v>
      </c>
      <c r="CF205" s="13">
        <v>0</v>
      </c>
      <c r="CG205" s="13">
        <v>1277.5</v>
      </c>
      <c r="CH205" s="13">
        <v>2206</v>
      </c>
      <c r="CI205" s="14">
        <f t="shared" si="94"/>
        <v>1.7268101761252446</v>
      </c>
      <c r="CJ205" s="15">
        <v>0</v>
      </c>
      <c r="CK205" s="15">
        <v>9386.5680804464391</v>
      </c>
      <c r="CL205" s="15">
        <v>156</v>
      </c>
      <c r="CM205" s="18">
        <f t="shared" si="95"/>
        <v>1.6619492732915905E-2</v>
      </c>
      <c r="CN205" s="13">
        <v>0</v>
      </c>
      <c r="CO205" s="13">
        <v>-1481.4099336202898</v>
      </c>
      <c r="CP205" s="13">
        <v>-931</v>
      </c>
      <c r="CQ205" s="18">
        <f t="shared" si="96"/>
        <v>1.3715446488705463</v>
      </c>
      <c r="CR205" s="15">
        <v>0</v>
      </c>
      <c r="CS205" s="15">
        <v>608.79415800000004</v>
      </c>
      <c r="CT205" s="15">
        <v>16</v>
      </c>
      <c r="CU205" s="18">
        <f t="shared" si="97"/>
        <v>2.6281461130578061E-2</v>
      </c>
      <c r="CV205" s="13">
        <v>0</v>
      </c>
      <c r="CW205" s="13">
        <v>8096.7831468261493</v>
      </c>
      <c r="CX205" s="13">
        <v>872</v>
      </c>
      <c r="CY205" s="14">
        <f t="shared" si="98"/>
        <v>0.10769709206573162</v>
      </c>
      <c r="CZ205" s="15">
        <v>0</v>
      </c>
      <c r="DA205" s="15">
        <v>-1115.1878067560556</v>
      </c>
      <c r="DB205" s="15">
        <v>-44</v>
      </c>
      <c r="DC205" s="18">
        <f t="shared" si="99"/>
        <v>1.9605447622961458</v>
      </c>
      <c r="DD205" s="13">
        <v>0</v>
      </c>
      <c r="DE205" s="13">
        <v>0</v>
      </c>
      <c r="DF205" s="13">
        <v>0</v>
      </c>
      <c r="DG205" s="14" t="str">
        <f t="shared" si="100"/>
        <v/>
      </c>
      <c r="DH205" s="15">
        <v>0</v>
      </c>
      <c r="DI205" s="15">
        <v>-756.06890183897679</v>
      </c>
      <c r="DJ205" s="15">
        <v>71</v>
      </c>
      <c r="DK205" s="18">
        <f t="shared" si="101"/>
        <v>2.0939067852510633</v>
      </c>
      <c r="DL205" s="13">
        <v>0</v>
      </c>
      <c r="DM205" s="13">
        <v>-810.31879148627797</v>
      </c>
      <c r="DN205" s="13">
        <v>42</v>
      </c>
      <c r="DO205" s="18">
        <f t="shared" si="102"/>
        <v>2.0518314525607435</v>
      </c>
      <c r="DP205" s="19"/>
      <c r="DQ205" s="7" t="e">
        <f>IF(AND(BB205/BA205&gt;1.05, ((BB205-BA205)/VLOOKUP(E205,#REF!,2,0))&gt;10),"YES","")</f>
        <v>#DIV/0!</v>
      </c>
      <c r="DR205" s="19"/>
      <c r="DS205" s="7" t="str">
        <f t="shared" si="103"/>
        <v>YES</v>
      </c>
      <c r="DT205" s="70" t="s">
        <v>28</v>
      </c>
      <c r="DU205" s="70" t="s">
        <v>91</v>
      </c>
      <c r="DV205" s="70" t="s">
        <v>413</v>
      </c>
      <c r="DW205" s="70" t="s">
        <v>28</v>
      </c>
      <c r="DX205" s="70" t="s">
        <v>414</v>
      </c>
      <c r="DY205" s="71" t="s">
        <v>96</v>
      </c>
      <c r="DZ205" s="70"/>
      <c r="EA205" s="70"/>
    </row>
    <row r="206" spans="1:131" x14ac:dyDescent="0.35">
      <c r="A206" s="16">
        <v>2022</v>
      </c>
      <c r="B206" s="16" t="s">
        <v>1</v>
      </c>
      <c r="C206" s="16" t="s">
        <v>7</v>
      </c>
      <c r="D206" s="16"/>
      <c r="E206" s="16" t="s">
        <v>3</v>
      </c>
      <c r="F206" s="16" t="s">
        <v>877</v>
      </c>
      <c r="G206" s="16"/>
      <c r="H206" s="16">
        <v>12657453</v>
      </c>
      <c r="I206" s="70" t="s">
        <v>482</v>
      </c>
      <c r="J206" s="70" t="s">
        <v>467</v>
      </c>
      <c r="K206" s="70" t="s">
        <v>409</v>
      </c>
      <c r="L206" s="16" t="s">
        <v>89</v>
      </c>
      <c r="M206" s="16" t="s">
        <v>6</v>
      </c>
      <c r="N206" s="70" t="s">
        <v>21</v>
      </c>
      <c r="O206" s="16" t="s">
        <v>20</v>
      </c>
      <c r="P206" s="16" t="s">
        <v>32</v>
      </c>
      <c r="Q206" s="16"/>
      <c r="R206" s="16" t="s">
        <v>28</v>
      </c>
      <c r="S206" s="16" t="s">
        <v>410</v>
      </c>
      <c r="T206" s="16" t="s">
        <v>95</v>
      </c>
      <c r="U206" s="71">
        <v>44321</v>
      </c>
      <c r="V206" s="70"/>
      <c r="W206" s="73">
        <v>2476561.66</v>
      </c>
      <c r="X206" s="73">
        <v>0</v>
      </c>
      <c r="Y206" s="70" t="s">
        <v>483</v>
      </c>
      <c r="Z206" s="16" t="s">
        <v>28</v>
      </c>
      <c r="AA206" s="70" t="s">
        <v>28</v>
      </c>
      <c r="AB206" s="70"/>
      <c r="AC206" s="70"/>
      <c r="AD206" s="72"/>
      <c r="AE206" s="16">
        <v>2021</v>
      </c>
      <c r="AF206" s="16">
        <v>14600</v>
      </c>
      <c r="AG206" s="70" t="s">
        <v>671</v>
      </c>
      <c r="AH206" s="74"/>
      <c r="AI206" s="16" t="s">
        <v>28</v>
      </c>
      <c r="AJ206" s="70" t="s">
        <v>412</v>
      </c>
      <c r="AK206" s="72"/>
      <c r="AL206" s="28">
        <v>0</v>
      </c>
      <c r="AM206" s="32" t="s">
        <v>620</v>
      </c>
      <c r="AN206" s="26">
        <f t="shared" si="78"/>
        <v>0</v>
      </c>
      <c r="AO206" s="26">
        <f t="shared" si="79"/>
        <v>0</v>
      </c>
      <c r="AP206" s="9">
        <v>0.70596788162204194</v>
      </c>
      <c r="AQ206" s="8"/>
      <c r="AR206" s="10">
        <f t="shared" si="80"/>
        <v>30731.362604609032</v>
      </c>
      <c r="AS206" s="10">
        <f t="shared" si="81"/>
        <v>43530.822583599998</v>
      </c>
      <c r="AT206" s="11">
        <v>0</v>
      </c>
      <c r="AU206" s="11">
        <v>4879.9722746799171</v>
      </c>
      <c r="AV206" s="11">
        <v>862</v>
      </c>
      <c r="AW206" s="5">
        <f t="shared" si="82"/>
        <v>0.17664034782995555</v>
      </c>
      <c r="AX206" s="5" t="str">
        <f t="shared" si="83"/>
        <v>YES</v>
      </c>
      <c r="AY206" s="25">
        <f t="shared" si="84"/>
        <v>862</v>
      </c>
      <c r="AZ206" s="5"/>
      <c r="BA206" s="12">
        <v>43530.822583599998</v>
      </c>
      <c r="BB206" s="12">
        <f t="shared" si="85"/>
        <v>2476.5616600000003</v>
      </c>
      <c r="BC206" s="6">
        <f t="shared" si="86"/>
        <v>5.6892140166747769E-2</v>
      </c>
      <c r="BD206" s="12">
        <v>0</v>
      </c>
      <c r="BE206" s="12">
        <v>0</v>
      </c>
      <c r="BF206" s="6" t="str">
        <f t="shared" si="87"/>
        <v>no capex</v>
      </c>
      <c r="BG206" s="31"/>
      <c r="BH206" s="13">
        <v>0</v>
      </c>
      <c r="BI206" s="13">
        <v>4709.6616690832016</v>
      </c>
      <c r="BJ206" s="13">
        <v>1297</v>
      </c>
      <c r="BK206" s="14">
        <f t="shared" si="88"/>
        <v>0.27539133193244397</v>
      </c>
      <c r="BL206" s="15">
        <v>0</v>
      </c>
      <c r="BM206" s="15">
        <v>1268.8492506524642</v>
      </c>
      <c r="BN206" s="15">
        <v>171</v>
      </c>
      <c r="BO206" s="17">
        <f t="shared" si="89"/>
        <v>0.13476778262829003</v>
      </c>
      <c r="BP206" s="13">
        <v>0</v>
      </c>
      <c r="BQ206" s="13">
        <v>191.625</v>
      </c>
      <c r="BR206" s="13">
        <v>69</v>
      </c>
      <c r="BS206" s="14">
        <f t="shared" si="90"/>
        <v>0.36007827788649704</v>
      </c>
      <c r="BT206" s="15">
        <v>0</v>
      </c>
      <c r="BU206" s="15">
        <v>191.625</v>
      </c>
      <c r="BV206" s="15">
        <v>18</v>
      </c>
      <c r="BW206" s="17">
        <f t="shared" si="91"/>
        <v>9.393346379647749E-2</v>
      </c>
      <c r="BX206" s="13">
        <v>0</v>
      </c>
      <c r="BY206" s="13">
        <v>512</v>
      </c>
      <c r="BZ206" s="13">
        <v>17</v>
      </c>
      <c r="CA206" s="14">
        <f t="shared" si="92"/>
        <v>3.3203125E-2</v>
      </c>
      <c r="CB206" s="15">
        <v>0</v>
      </c>
      <c r="CC206" s="15">
        <v>703.625</v>
      </c>
      <c r="CD206" s="15">
        <v>86</v>
      </c>
      <c r="CE206" s="17">
        <f t="shared" si="93"/>
        <v>0.12222419612719844</v>
      </c>
      <c r="CF206" s="13">
        <v>0</v>
      </c>
      <c r="CG206" s="13">
        <v>1277.5</v>
      </c>
      <c r="CH206" s="13">
        <v>624</v>
      </c>
      <c r="CI206" s="14">
        <f t="shared" si="94"/>
        <v>0.48845401174168296</v>
      </c>
      <c r="CJ206" s="15">
        <v>0</v>
      </c>
      <c r="CK206" s="15">
        <v>7834.2490225752199</v>
      </c>
      <c r="CL206" s="15">
        <v>1943</v>
      </c>
      <c r="CM206" s="18">
        <f t="shared" si="95"/>
        <v>0.24801356127448071</v>
      </c>
      <c r="CN206" s="13">
        <v>0</v>
      </c>
      <c r="CO206" s="13">
        <v>-1261.1616939785367</v>
      </c>
      <c r="CP206" s="13">
        <v>-729</v>
      </c>
      <c r="CQ206" s="18">
        <f t="shared" si="96"/>
        <v>1.421961510977825</v>
      </c>
      <c r="CR206" s="15">
        <v>0</v>
      </c>
      <c r="CS206" s="15">
        <v>405.86277200000001</v>
      </c>
      <c r="CT206" s="15">
        <v>3</v>
      </c>
      <c r="CU206" s="18">
        <f t="shared" si="97"/>
        <v>7.3916609429750804E-3</v>
      </c>
      <c r="CV206" s="13">
        <v>0</v>
      </c>
      <c r="CW206" s="13">
        <v>6764.7123285966836</v>
      </c>
      <c r="CX206" s="13">
        <v>839</v>
      </c>
      <c r="CY206" s="14">
        <f t="shared" si="98"/>
        <v>0.12402596876932499</v>
      </c>
      <c r="CZ206" s="15">
        <v>0</v>
      </c>
      <c r="DA206" s="15">
        <v>-873.75112835411699</v>
      </c>
      <c r="DB206" s="15">
        <v>-96</v>
      </c>
      <c r="DC206" s="18">
        <f t="shared" si="99"/>
        <v>1.8901288972515149</v>
      </c>
      <c r="DD206" s="13">
        <v>0</v>
      </c>
      <c r="DE206" s="13">
        <v>0</v>
      </c>
      <c r="DF206" s="13">
        <v>0</v>
      </c>
      <c r="DG206" s="14" t="str">
        <f t="shared" si="100"/>
        <v/>
      </c>
      <c r="DH206" s="15">
        <v>0</v>
      </c>
      <c r="DI206" s="15">
        <v>-611.39894484186846</v>
      </c>
      <c r="DJ206" s="15">
        <v>56</v>
      </c>
      <c r="DK206" s="18">
        <f t="shared" si="101"/>
        <v>2.0915932231686853</v>
      </c>
      <c r="DL206" s="13">
        <v>0</v>
      </c>
      <c r="DM206" s="13">
        <v>-911.58998072078043</v>
      </c>
      <c r="DN206" s="13">
        <v>77</v>
      </c>
      <c r="DO206" s="18">
        <f t="shared" si="102"/>
        <v>2.0844677998096439</v>
      </c>
      <c r="DP206" s="19"/>
      <c r="DQ206" s="7" t="e">
        <f>IF(AND(BB206/BA206&gt;1.05, ((BB206-BA206)/VLOOKUP(E206,#REF!,2,0))&gt;10),"YES","")</f>
        <v>#REF!</v>
      </c>
      <c r="DR206" s="19"/>
      <c r="DS206" s="7" t="str">
        <f t="shared" si="103"/>
        <v>YES</v>
      </c>
      <c r="DT206" s="70" t="s">
        <v>28</v>
      </c>
      <c r="DU206" s="70" t="s">
        <v>91</v>
      </c>
      <c r="DV206" s="70" t="s">
        <v>459</v>
      </c>
      <c r="DW206" s="70" t="s">
        <v>28</v>
      </c>
      <c r="DX206" s="70" t="s">
        <v>414</v>
      </c>
      <c r="DY206" s="71" t="s">
        <v>96</v>
      </c>
      <c r="DZ206" s="70"/>
      <c r="EA206" s="70"/>
    </row>
    <row r="207" spans="1:131" x14ac:dyDescent="0.35">
      <c r="A207" s="16">
        <v>2022</v>
      </c>
      <c r="B207" s="16" t="s">
        <v>1</v>
      </c>
      <c r="C207" s="16" t="s">
        <v>7</v>
      </c>
      <c r="D207" s="16"/>
      <c r="E207" s="16" t="s">
        <v>4</v>
      </c>
      <c r="F207" s="16" t="s">
        <v>876</v>
      </c>
      <c r="G207" s="16"/>
      <c r="H207" s="16">
        <v>12658879</v>
      </c>
      <c r="I207" s="70" t="s">
        <v>244</v>
      </c>
      <c r="J207" s="70"/>
      <c r="K207" s="70" t="s">
        <v>245</v>
      </c>
      <c r="L207" s="16" t="s">
        <v>89</v>
      </c>
      <c r="M207" s="16" t="s">
        <v>6</v>
      </c>
      <c r="N207" s="70" t="s">
        <v>23</v>
      </c>
      <c r="O207" s="16" t="s">
        <v>22</v>
      </c>
      <c r="P207" s="16" t="s">
        <v>34</v>
      </c>
      <c r="Q207" s="16"/>
      <c r="R207" s="16" t="s">
        <v>28</v>
      </c>
      <c r="S207" s="16" t="s">
        <v>36</v>
      </c>
      <c r="T207" s="16" t="s">
        <v>95</v>
      </c>
      <c r="U207" s="71">
        <v>44193</v>
      </c>
      <c r="V207" s="70"/>
      <c r="W207" s="73">
        <v>122526.22430000002</v>
      </c>
      <c r="X207" s="73">
        <v>0</v>
      </c>
      <c r="Y207" s="70" t="s">
        <v>246</v>
      </c>
      <c r="Z207" s="16" t="s">
        <v>28</v>
      </c>
      <c r="AA207" s="70"/>
      <c r="AB207" s="70"/>
      <c r="AC207" s="70"/>
      <c r="AD207" s="72"/>
      <c r="AE207" s="16">
        <v>2020</v>
      </c>
      <c r="AF207" s="16"/>
      <c r="AG207" s="70" t="s">
        <v>670</v>
      </c>
      <c r="AH207" s="74"/>
      <c r="AI207" s="16" t="s">
        <v>27</v>
      </c>
      <c r="AJ207" s="70"/>
      <c r="AK207" s="72"/>
      <c r="AL207" s="28">
        <v>0.61553521752649876</v>
      </c>
      <c r="AM207" s="32"/>
      <c r="AN207" s="26">
        <f t="shared" si="78"/>
        <v>73.864226103179845</v>
      </c>
      <c r="AO207" s="26">
        <f t="shared" si="79"/>
        <v>120</v>
      </c>
      <c r="AP207" s="9">
        <v>5.1219663237811934</v>
      </c>
      <c r="AQ207" s="8"/>
      <c r="AR207" s="10">
        <f t="shared" si="80"/>
        <v>614.6359588537432</v>
      </c>
      <c r="AS207" s="10">
        <f t="shared" si="81"/>
        <v>120</v>
      </c>
      <c r="AT207" s="11">
        <v>0</v>
      </c>
      <c r="AU207" s="11">
        <v>961.90108586771066</v>
      </c>
      <c r="AV207" s="11">
        <v>845</v>
      </c>
      <c r="AW207" s="5">
        <f t="shared" si="82"/>
        <v>0.87846870371057262</v>
      </c>
      <c r="AX207" s="5" t="str">
        <f t="shared" si="83"/>
        <v>YES</v>
      </c>
      <c r="AY207" s="25">
        <f t="shared" si="84"/>
        <v>845</v>
      </c>
      <c r="AZ207" s="5"/>
      <c r="BA207" s="12">
        <v>120</v>
      </c>
      <c r="BB207" s="12">
        <f t="shared" si="85"/>
        <v>122.52622430000001</v>
      </c>
      <c r="BC207" s="6">
        <f t="shared" si="86"/>
        <v>1</v>
      </c>
      <c r="BD207" s="12">
        <v>0</v>
      </c>
      <c r="BE207" s="12">
        <v>0</v>
      </c>
      <c r="BF207" s="6" t="str">
        <f t="shared" si="87"/>
        <v>no capex</v>
      </c>
      <c r="BG207" s="31"/>
      <c r="BH207" s="13">
        <v>0</v>
      </c>
      <c r="BI207" s="13">
        <v>8595.3903750000009</v>
      </c>
      <c r="BJ207" s="13">
        <v>501</v>
      </c>
      <c r="BK207" s="14">
        <f t="shared" si="88"/>
        <v>5.8287055984935408E-2</v>
      </c>
      <c r="BL207" s="15">
        <v>0</v>
      </c>
      <c r="BM207" s="15">
        <v>730.6081818749999</v>
      </c>
      <c r="BN207" s="15">
        <v>417</v>
      </c>
      <c r="BO207" s="17">
        <f t="shared" si="89"/>
        <v>0.5707573639947886</v>
      </c>
      <c r="BP207" s="13">
        <v>0</v>
      </c>
      <c r="BQ207" s="13">
        <v>0</v>
      </c>
      <c r="BR207" s="13">
        <v>0</v>
      </c>
      <c r="BS207" s="14" t="str">
        <f t="shared" si="90"/>
        <v/>
      </c>
      <c r="BT207" s="15">
        <v>0</v>
      </c>
      <c r="BU207" s="15">
        <v>0</v>
      </c>
      <c r="BV207" s="15">
        <v>0</v>
      </c>
      <c r="BW207" s="17" t="str">
        <f t="shared" si="91"/>
        <v/>
      </c>
      <c r="BX207" s="13">
        <v>0</v>
      </c>
      <c r="BY207" s="13">
        <v>19.103147102249999</v>
      </c>
      <c r="BZ207" s="13">
        <v>355</v>
      </c>
      <c r="CA207" s="14">
        <f t="shared" si="92"/>
        <v>18.583325464639675</v>
      </c>
      <c r="CB207" s="15">
        <v>0</v>
      </c>
      <c r="CC207" s="15">
        <v>19.103147102249999</v>
      </c>
      <c r="CD207" s="15">
        <v>355</v>
      </c>
      <c r="CE207" s="17">
        <f t="shared" si="93"/>
        <v>18.583325464639675</v>
      </c>
      <c r="CF207" s="13">
        <v>0</v>
      </c>
      <c r="CG207" s="13">
        <v>0</v>
      </c>
      <c r="CH207" s="13">
        <v>0</v>
      </c>
      <c r="CI207" s="14" t="str">
        <f t="shared" si="94"/>
        <v/>
      </c>
      <c r="CJ207" s="15">
        <v>0</v>
      </c>
      <c r="CK207" s="15">
        <v>1555.2055197322993</v>
      </c>
      <c r="CL207" s="15">
        <v>465</v>
      </c>
      <c r="CM207" s="18">
        <f t="shared" si="95"/>
        <v>0.29899585238100324</v>
      </c>
      <c r="CN207" s="13">
        <v>0</v>
      </c>
      <c r="CO207" s="13">
        <v>-582.40758096683862</v>
      </c>
      <c r="CP207" s="13">
        <v>-157</v>
      </c>
      <c r="CQ207" s="18">
        <f t="shared" si="96"/>
        <v>1.7304293331151894</v>
      </c>
      <c r="CR207" s="15">
        <v>0</v>
      </c>
      <c r="CS207" s="15">
        <v>0</v>
      </c>
      <c r="CT207" s="15">
        <v>0</v>
      </c>
      <c r="CU207" s="18" t="str">
        <f t="shared" si="97"/>
        <v/>
      </c>
      <c r="CV207" s="13">
        <v>0</v>
      </c>
      <c r="CW207" s="13">
        <v>972.79793876546069</v>
      </c>
      <c r="CX207" s="13">
        <v>491</v>
      </c>
      <c r="CY207" s="14">
        <f t="shared" si="98"/>
        <v>0.50472968787650663</v>
      </c>
      <c r="CZ207" s="15">
        <v>0</v>
      </c>
      <c r="DA207" s="15">
        <v>-30</v>
      </c>
      <c r="DB207" s="15">
        <v>-15</v>
      </c>
      <c r="DC207" s="18">
        <f t="shared" si="99"/>
        <v>1.5</v>
      </c>
      <c r="DD207" s="13">
        <v>0</v>
      </c>
      <c r="DE207" s="13">
        <v>0</v>
      </c>
      <c r="DF207" s="13">
        <v>0</v>
      </c>
      <c r="DG207" s="14" t="str">
        <f t="shared" si="100"/>
        <v/>
      </c>
      <c r="DH207" s="15">
        <v>0</v>
      </c>
      <c r="DI207" s="15">
        <v>0</v>
      </c>
      <c r="DJ207" s="15">
        <v>0</v>
      </c>
      <c r="DK207" s="18" t="str">
        <f t="shared" si="101"/>
        <v/>
      </c>
      <c r="DL207" s="13">
        <v>0</v>
      </c>
      <c r="DM207" s="13">
        <v>0</v>
      </c>
      <c r="DN207" s="13">
        <v>0</v>
      </c>
      <c r="DO207" s="18" t="str">
        <f t="shared" si="102"/>
        <v/>
      </c>
      <c r="DP207" s="19"/>
      <c r="DQ207" s="7" t="e">
        <f>IF(AND(BB207/BA207&gt;1.05, ((BB207-BA207)/VLOOKUP(E207,#REF!,2,0))&gt;10),"YES","")</f>
        <v>#REF!</v>
      </c>
      <c r="DR207" s="19"/>
      <c r="DS207" s="7" t="str">
        <f t="shared" si="103"/>
        <v>YES</v>
      </c>
      <c r="DT207" s="70" t="s">
        <v>28</v>
      </c>
      <c r="DU207" s="70" t="s">
        <v>91</v>
      </c>
      <c r="DV207" s="70" t="s">
        <v>117</v>
      </c>
      <c r="DW207" s="70" t="s">
        <v>28</v>
      </c>
      <c r="DX207" s="70" t="s">
        <v>99</v>
      </c>
      <c r="DY207" s="71">
        <v>45138</v>
      </c>
      <c r="DZ207" s="70"/>
      <c r="EA207" s="70"/>
    </row>
    <row r="208" spans="1:131" x14ac:dyDescent="0.35">
      <c r="A208" s="16">
        <v>2022</v>
      </c>
      <c r="B208" s="16" t="s">
        <v>1</v>
      </c>
      <c r="C208" s="16" t="s">
        <v>7</v>
      </c>
      <c r="D208" s="16"/>
      <c r="E208" s="16" t="s">
        <v>4</v>
      </c>
      <c r="F208" s="16" t="s">
        <v>876</v>
      </c>
      <c r="G208" s="16"/>
      <c r="H208" s="16">
        <v>12666962</v>
      </c>
      <c r="I208" s="70" t="s">
        <v>274</v>
      </c>
      <c r="J208" s="70"/>
      <c r="K208" s="70" t="s">
        <v>275</v>
      </c>
      <c r="L208" s="16" t="s">
        <v>89</v>
      </c>
      <c r="M208" s="16" t="s">
        <v>6</v>
      </c>
      <c r="N208" s="70" t="s">
        <v>23</v>
      </c>
      <c r="O208" s="16" t="s">
        <v>22</v>
      </c>
      <c r="P208" s="16" t="s">
        <v>34</v>
      </c>
      <c r="Q208" s="16"/>
      <c r="R208" s="16" t="s">
        <v>28</v>
      </c>
      <c r="S208" s="16" t="s">
        <v>36</v>
      </c>
      <c r="T208" s="16" t="s">
        <v>95</v>
      </c>
      <c r="U208" s="71">
        <v>44545</v>
      </c>
      <c r="V208" s="70"/>
      <c r="W208" s="73">
        <v>147393.52720000001</v>
      </c>
      <c r="X208" s="73">
        <v>0</v>
      </c>
      <c r="Y208" s="70" t="s">
        <v>276</v>
      </c>
      <c r="Z208" s="16" t="s">
        <v>28</v>
      </c>
      <c r="AA208" s="70"/>
      <c r="AB208" s="70"/>
      <c r="AC208" s="70"/>
      <c r="AD208" s="72"/>
      <c r="AE208" s="16">
        <v>2021</v>
      </c>
      <c r="AF208" s="16"/>
      <c r="AG208" s="70" t="s">
        <v>669</v>
      </c>
      <c r="AH208" s="74"/>
      <c r="AI208" s="16" t="s">
        <v>28</v>
      </c>
      <c r="AJ208" s="70"/>
      <c r="AK208" s="72"/>
      <c r="AL208" s="28">
        <v>0</v>
      </c>
      <c r="AM208" s="32" t="s">
        <v>620</v>
      </c>
      <c r="AN208" s="26">
        <f t="shared" si="78"/>
        <v>0</v>
      </c>
      <c r="AO208" s="26">
        <f t="shared" si="79"/>
        <v>0</v>
      </c>
      <c r="AP208" s="9">
        <v>15.147314942623195</v>
      </c>
      <c r="AQ208" s="8"/>
      <c r="AR208" s="10">
        <f t="shared" si="80"/>
        <v>2044.8875172541314</v>
      </c>
      <c r="AS208" s="10">
        <f t="shared" si="81"/>
        <v>135</v>
      </c>
      <c r="AT208" s="11">
        <v>0</v>
      </c>
      <c r="AU208" s="11">
        <v>1891.6687099081323</v>
      </c>
      <c r="AV208" s="11">
        <v>386</v>
      </c>
      <c r="AW208" s="5">
        <f t="shared" si="82"/>
        <v>0.20405264303322215</v>
      </c>
      <c r="AX208" s="5" t="str">
        <f t="shared" si="83"/>
        <v>YES</v>
      </c>
      <c r="AY208" s="25">
        <f t="shared" si="84"/>
        <v>386</v>
      </c>
      <c r="AZ208" s="5"/>
      <c r="BA208" s="12">
        <v>135</v>
      </c>
      <c r="BB208" s="12">
        <f t="shared" si="85"/>
        <v>147.39352720000002</v>
      </c>
      <c r="BC208" s="6">
        <f t="shared" si="86"/>
        <v>0.81639218962962934</v>
      </c>
      <c r="BD208" s="12">
        <v>0</v>
      </c>
      <c r="BE208" s="12">
        <v>0</v>
      </c>
      <c r="BF208" s="6" t="str">
        <f t="shared" si="87"/>
        <v>no capex</v>
      </c>
      <c r="BG208" s="31"/>
      <c r="BH208" s="13">
        <v>0</v>
      </c>
      <c r="BI208" s="13">
        <v>11071.610474867999</v>
      </c>
      <c r="BJ208" s="13">
        <v>1693</v>
      </c>
      <c r="BK208" s="14">
        <f t="shared" si="88"/>
        <v>0.15291361666335943</v>
      </c>
      <c r="BL208" s="15">
        <v>0</v>
      </c>
      <c r="BM208" s="15">
        <v>1199.3564325956738</v>
      </c>
      <c r="BN208" s="15">
        <v>257</v>
      </c>
      <c r="BO208" s="17">
        <f t="shared" si="89"/>
        <v>0.21428158720405985</v>
      </c>
      <c r="BP208" s="13">
        <v>0</v>
      </c>
      <c r="BQ208" s="13">
        <v>0</v>
      </c>
      <c r="BR208" s="13">
        <v>0</v>
      </c>
      <c r="BS208" s="14" t="str">
        <f t="shared" si="90"/>
        <v/>
      </c>
      <c r="BT208" s="15">
        <v>0</v>
      </c>
      <c r="BU208" s="15">
        <v>0</v>
      </c>
      <c r="BV208" s="15">
        <v>0</v>
      </c>
      <c r="BW208" s="17" t="str">
        <f t="shared" si="91"/>
        <v/>
      </c>
      <c r="BX208" s="13">
        <v>0</v>
      </c>
      <c r="BY208" s="13">
        <v>50.285850288966003</v>
      </c>
      <c r="BZ208" s="13">
        <v>8</v>
      </c>
      <c r="CA208" s="14">
        <f t="shared" si="92"/>
        <v>0.15909047881319019</v>
      </c>
      <c r="CB208" s="15">
        <v>0</v>
      </c>
      <c r="CC208" s="15">
        <v>50.285850288966003</v>
      </c>
      <c r="CD208" s="15">
        <v>8</v>
      </c>
      <c r="CE208" s="17">
        <f t="shared" si="93"/>
        <v>0.15909047881319019</v>
      </c>
      <c r="CF208" s="13">
        <v>0</v>
      </c>
      <c r="CG208" s="13">
        <v>0</v>
      </c>
      <c r="CH208" s="13">
        <v>0</v>
      </c>
      <c r="CI208" s="14" t="str">
        <f t="shared" si="94"/>
        <v/>
      </c>
      <c r="CJ208" s="15">
        <v>0</v>
      </c>
      <c r="CK208" s="15">
        <v>2207.0555499930101</v>
      </c>
      <c r="CL208" s="15">
        <v>1259</v>
      </c>
      <c r="CM208" s="18">
        <f t="shared" si="95"/>
        <v>0.5704432767920079</v>
      </c>
      <c r="CN208" s="13">
        <v>0</v>
      </c>
      <c r="CO208" s="13">
        <v>-323.67269037384381</v>
      </c>
      <c r="CP208" s="13">
        <v>-6</v>
      </c>
      <c r="CQ208" s="18">
        <f t="shared" si="96"/>
        <v>1.9814627548803392</v>
      </c>
      <c r="CR208" s="15">
        <v>0</v>
      </c>
      <c r="CS208" s="15">
        <v>50.591027633746847</v>
      </c>
      <c r="CT208" s="15">
        <v>3</v>
      </c>
      <c r="CU208" s="18">
        <f t="shared" si="97"/>
        <v>5.9299052427210314E-2</v>
      </c>
      <c r="CV208" s="13">
        <v>0</v>
      </c>
      <c r="CW208" s="13">
        <v>1883.3828596191663</v>
      </c>
      <c r="CX208" s="13">
        <v>447</v>
      </c>
      <c r="CY208" s="14">
        <f t="shared" si="98"/>
        <v>0.23733889140861494</v>
      </c>
      <c r="CZ208" s="15">
        <v>0</v>
      </c>
      <c r="DA208" s="15">
        <v>-42</v>
      </c>
      <c r="DB208" s="15">
        <v>-37</v>
      </c>
      <c r="DC208" s="18">
        <f t="shared" si="99"/>
        <v>1.1190476190476191</v>
      </c>
      <c r="DD208" s="13">
        <v>0</v>
      </c>
      <c r="DE208" s="13">
        <v>0</v>
      </c>
      <c r="DF208" s="13">
        <v>0</v>
      </c>
      <c r="DG208" s="14" t="str">
        <f t="shared" si="100"/>
        <v/>
      </c>
      <c r="DH208" s="15">
        <v>0</v>
      </c>
      <c r="DI208" s="15">
        <v>0</v>
      </c>
      <c r="DJ208" s="15">
        <v>0</v>
      </c>
      <c r="DK208" s="18" t="str">
        <f t="shared" si="101"/>
        <v/>
      </c>
      <c r="DL208" s="13">
        <v>0</v>
      </c>
      <c r="DM208" s="13">
        <v>0</v>
      </c>
      <c r="DN208" s="13">
        <v>0</v>
      </c>
      <c r="DO208" s="18" t="str">
        <f t="shared" si="102"/>
        <v/>
      </c>
      <c r="DP208" s="19"/>
      <c r="DQ208" s="7" t="e">
        <f>IF(AND(BB208/BA208&gt;1.05, ((BB208-BA208)/VLOOKUP(E208,#REF!,2,0))&gt;10),"YES","")</f>
        <v>#REF!</v>
      </c>
      <c r="DR208" s="19"/>
      <c r="DS208" s="7" t="str">
        <f t="shared" si="103"/>
        <v>YES</v>
      </c>
      <c r="DT208" s="70" t="s">
        <v>28</v>
      </c>
      <c r="DU208" s="70" t="s">
        <v>90</v>
      </c>
      <c r="DV208" s="70" t="s">
        <v>121</v>
      </c>
      <c r="DW208" s="70" t="s">
        <v>28</v>
      </c>
      <c r="DX208" s="70"/>
      <c r="DY208" s="71"/>
      <c r="DZ208" s="70"/>
      <c r="EA208" s="70"/>
    </row>
    <row r="209" spans="1:131" x14ac:dyDescent="0.35">
      <c r="A209" s="16">
        <v>2022</v>
      </c>
      <c r="B209" s="16" t="s">
        <v>1</v>
      </c>
      <c r="C209" s="16" t="s">
        <v>7</v>
      </c>
      <c r="D209" s="16"/>
      <c r="E209" s="16" t="s">
        <v>3</v>
      </c>
      <c r="F209" s="16" t="s">
        <v>877</v>
      </c>
      <c r="G209" s="16"/>
      <c r="H209" s="16">
        <v>12669555</v>
      </c>
      <c r="I209" s="70" t="s">
        <v>463</v>
      </c>
      <c r="J209" s="70" t="s">
        <v>464</v>
      </c>
      <c r="K209" s="70" t="s">
        <v>409</v>
      </c>
      <c r="L209" s="16" t="s">
        <v>89</v>
      </c>
      <c r="M209" s="16" t="s">
        <v>6</v>
      </c>
      <c r="N209" s="70" t="s">
        <v>21</v>
      </c>
      <c r="O209" s="16" t="s">
        <v>20</v>
      </c>
      <c r="P209" s="16" t="s">
        <v>32</v>
      </c>
      <c r="Q209" s="16"/>
      <c r="R209" s="16" t="s">
        <v>28</v>
      </c>
      <c r="S209" s="16" t="s">
        <v>410</v>
      </c>
      <c r="T209" s="16" t="s">
        <v>95</v>
      </c>
      <c r="U209" s="71">
        <v>44165</v>
      </c>
      <c r="V209" s="70"/>
      <c r="W209" s="73">
        <v>1116622.5099999995</v>
      </c>
      <c r="X209" s="73">
        <v>1118128.9100000008</v>
      </c>
      <c r="Y209" s="70" t="s">
        <v>465</v>
      </c>
      <c r="Z209" s="16" t="s">
        <v>28</v>
      </c>
      <c r="AA209" s="70" t="s">
        <v>28</v>
      </c>
      <c r="AB209" s="70"/>
      <c r="AC209" s="70"/>
      <c r="AD209" s="72"/>
      <c r="AE209" s="16">
        <v>2020</v>
      </c>
      <c r="AF209" s="16">
        <v>14600</v>
      </c>
      <c r="AG209" s="70" t="s">
        <v>668</v>
      </c>
      <c r="AH209" s="74"/>
      <c r="AI209" s="16" t="s">
        <v>28</v>
      </c>
      <c r="AJ209" s="70" t="s">
        <v>412</v>
      </c>
      <c r="AK209" s="72"/>
      <c r="AL209" s="28">
        <v>0</v>
      </c>
      <c r="AM209" s="32" t="s">
        <v>620</v>
      </c>
      <c r="AN209" s="26">
        <f t="shared" si="78"/>
        <v>0</v>
      </c>
      <c r="AO209" s="26">
        <f t="shared" si="79"/>
        <v>0</v>
      </c>
      <c r="AP209" s="9">
        <v>0.69541118581745542</v>
      </c>
      <c r="AQ209" s="8"/>
      <c r="AR209" s="10">
        <f t="shared" si="80"/>
        <v>11420.925243188272</v>
      </c>
      <c r="AS209" s="10">
        <f t="shared" si="81"/>
        <v>16423.26939242857</v>
      </c>
      <c r="AT209" s="11">
        <v>0</v>
      </c>
      <c r="AU209" s="11">
        <v>8988.2058402908133</v>
      </c>
      <c r="AV209" s="11">
        <v>753</v>
      </c>
      <c r="AW209" s="5">
        <f t="shared" si="82"/>
        <v>8.3776452540125265E-2</v>
      </c>
      <c r="AX209" s="5" t="str">
        <f t="shared" si="83"/>
        <v>YES</v>
      </c>
      <c r="AY209" s="25">
        <f t="shared" si="84"/>
        <v>753</v>
      </c>
      <c r="AZ209" s="5"/>
      <c r="BA209" s="12">
        <v>16423.26939242857</v>
      </c>
      <c r="BB209" s="12">
        <f t="shared" si="85"/>
        <v>1116.6225099999995</v>
      </c>
      <c r="BC209" s="6">
        <f t="shared" si="86"/>
        <v>6.799026937442694E-2</v>
      </c>
      <c r="BD209" s="12">
        <v>23928.920132004416</v>
      </c>
      <c r="BE209" s="12">
        <f>X209/1000</f>
        <v>1118.1289100000008</v>
      </c>
      <c r="BF209" s="6">
        <f t="shared" si="87"/>
        <v>4.6727094404253017E-2</v>
      </c>
      <c r="BG209" s="31"/>
      <c r="BH209" s="13">
        <v>0</v>
      </c>
      <c r="BI209" s="13">
        <v>8556.7541802324849</v>
      </c>
      <c r="BJ209" s="13">
        <v>355</v>
      </c>
      <c r="BK209" s="14">
        <f t="shared" si="88"/>
        <v>4.1487694109538474E-2</v>
      </c>
      <c r="BL209" s="15">
        <v>0</v>
      </c>
      <c r="BM209" s="15">
        <v>2552.1558733045454</v>
      </c>
      <c r="BN209" s="15">
        <v>364</v>
      </c>
      <c r="BO209" s="17">
        <f t="shared" si="89"/>
        <v>0.14262451749418065</v>
      </c>
      <c r="BP209" s="13">
        <v>0</v>
      </c>
      <c r="BQ209" s="13">
        <v>197.1</v>
      </c>
      <c r="BR209" s="13">
        <v>61</v>
      </c>
      <c r="BS209" s="14">
        <f t="shared" si="90"/>
        <v>0.30948756976154235</v>
      </c>
      <c r="BT209" s="15">
        <v>0</v>
      </c>
      <c r="BU209" s="15">
        <v>197.1</v>
      </c>
      <c r="BV209" s="15">
        <v>82</v>
      </c>
      <c r="BW209" s="17">
        <f t="shared" si="91"/>
        <v>0.41603247082699141</v>
      </c>
      <c r="BX209" s="13">
        <v>0</v>
      </c>
      <c r="BY209" s="13">
        <v>241.68098950239994</v>
      </c>
      <c r="BZ209" s="13">
        <v>127</v>
      </c>
      <c r="CA209" s="14">
        <f t="shared" si="92"/>
        <v>0.52548609744391528</v>
      </c>
      <c r="CB209" s="15">
        <v>0</v>
      </c>
      <c r="CC209" s="15">
        <v>438.78098950239996</v>
      </c>
      <c r="CD209" s="15">
        <v>188</v>
      </c>
      <c r="CE209" s="17">
        <f t="shared" si="93"/>
        <v>0.42845976580070527</v>
      </c>
      <c r="CF209" s="13">
        <v>0</v>
      </c>
      <c r="CG209" s="13">
        <v>1314</v>
      </c>
      <c r="CH209" s="13">
        <v>1917</v>
      </c>
      <c r="CI209" s="14">
        <f t="shared" si="94"/>
        <v>1.4589041095890412</v>
      </c>
      <c r="CJ209" s="15">
        <v>0</v>
      </c>
      <c r="CK209" s="15">
        <v>14478.5089321835</v>
      </c>
      <c r="CL209" s="15">
        <v>139</v>
      </c>
      <c r="CM209" s="18">
        <f t="shared" si="95"/>
        <v>9.6004361119689866E-3</v>
      </c>
      <c r="CN209" s="13">
        <v>0</v>
      </c>
      <c r="CO209" s="13">
        <v>-3347.4453468656707</v>
      </c>
      <c r="CP209" s="13">
        <v>-155</v>
      </c>
      <c r="CQ209" s="18">
        <f t="shared" si="96"/>
        <v>1.9536960326640935</v>
      </c>
      <c r="CR209" s="15">
        <v>0</v>
      </c>
      <c r="CS209" s="15">
        <v>704.46181139999999</v>
      </c>
      <c r="CT209" s="15">
        <v>17</v>
      </c>
      <c r="CU209" s="18">
        <f t="shared" si="97"/>
        <v>2.4131897180083253E-2</v>
      </c>
      <c r="CV209" s="13">
        <v>0</v>
      </c>
      <c r="CW209" s="13">
        <v>11328.16358531783</v>
      </c>
      <c r="CX209" s="13">
        <v>1630</v>
      </c>
      <c r="CY209" s="14">
        <f t="shared" si="98"/>
        <v>0.14388916506401841</v>
      </c>
      <c r="CZ209" s="15">
        <v>0</v>
      </c>
      <c r="DA209" s="15">
        <v>-1174.0648507456192</v>
      </c>
      <c r="DB209" s="15">
        <v>-78</v>
      </c>
      <c r="DC209" s="18">
        <f t="shared" si="99"/>
        <v>1.933564146860828</v>
      </c>
      <c r="DD209" s="13">
        <v>0</v>
      </c>
      <c r="DE209" s="13">
        <v>0</v>
      </c>
      <c r="DF209" s="13">
        <v>0</v>
      </c>
      <c r="DG209" s="14" t="str">
        <f t="shared" si="100"/>
        <v/>
      </c>
      <c r="DH209" s="15">
        <v>0</v>
      </c>
      <c r="DI209" s="15">
        <v>-1188.5252587224622</v>
      </c>
      <c r="DJ209" s="15">
        <v>6</v>
      </c>
      <c r="DK209" s="18">
        <f t="shared" si="101"/>
        <v>2.005048273022358</v>
      </c>
      <c r="DL209" s="13">
        <v>0</v>
      </c>
      <c r="DM209" s="13">
        <v>-219.04862506133685</v>
      </c>
      <c r="DN209" s="13">
        <v>35</v>
      </c>
      <c r="DO209" s="18">
        <f t="shared" si="102"/>
        <v>2.1597818748700179</v>
      </c>
      <c r="DP209" s="19"/>
      <c r="DQ209" s="7" t="e">
        <f>IF(AND(BB209/BA209&gt;1.05, ((BB209-BA209)/VLOOKUP(E209,#REF!,2,0))&gt;10),"YES","")</f>
        <v>#REF!</v>
      </c>
      <c r="DR209" s="19"/>
      <c r="DS209" s="7" t="str">
        <f t="shared" si="103"/>
        <v>YES</v>
      </c>
      <c r="DT209" s="70" t="s">
        <v>28</v>
      </c>
      <c r="DU209" s="70" t="s">
        <v>90</v>
      </c>
      <c r="DV209" s="70" t="s">
        <v>422</v>
      </c>
      <c r="DW209" s="70" t="s">
        <v>28</v>
      </c>
      <c r="DX209" s="70"/>
      <c r="DY209" s="71" t="s">
        <v>96</v>
      </c>
      <c r="DZ209" s="70"/>
      <c r="EA209" s="70"/>
    </row>
    <row r="210" spans="1:131" x14ac:dyDescent="0.35">
      <c r="A210" s="16">
        <v>2022</v>
      </c>
      <c r="B210" s="16" t="s">
        <v>2</v>
      </c>
      <c r="C210" s="16" t="s">
        <v>7</v>
      </c>
      <c r="D210" s="16"/>
      <c r="E210" s="16" t="s">
        <v>3</v>
      </c>
      <c r="F210" s="16" t="s">
        <v>877</v>
      </c>
      <c r="G210" s="16"/>
      <c r="H210" s="16">
        <v>12669733</v>
      </c>
      <c r="I210" s="70" t="s">
        <v>428</v>
      </c>
      <c r="J210" s="70"/>
      <c r="K210" s="70" t="s">
        <v>409</v>
      </c>
      <c r="L210" s="16" t="s">
        <v>89</v>
      </c>
      <c r="M210" s="16" t="s">
        <v>6</v>
      </c>
      <c r="N210" s="70" t="s">
        <v>23</v>
      </c>
      <c r="O210" s="16" t="s">
        <v>22</v>
      </c>
      <c r="P210" s="16" t="s">
        <v>34</v>
      </c>
      <c r="Q210" s="16"/>
      <c r="R210" s="16" t="s">
        <v>28</v>
      </c>
      <c r="S210" s="16" t="s">
        <v>416</v>
      </c>
      <c r="T210" s="16" t="s">
        <v>95</v>
      </c>
      <c r="U210" s="71">
        <v>44050</v>
      </c>
      <c r="V210" s="70"/>
      <c r="W210" s="73">
        <v>96558.27</v>
      </c>
      <c r="X210" s="73">
        <v>0</v>
      </c>
      <c r="Y210" s="70" t="s">
        <v>429</v>
      </c>
      <c r="Z210" s="16" t="s">
        <v>28</v>
      </c>
      <c r="AA210" s="70" t="s">
        <v>28</v>
      </c>
      <c r="AB210" s="70"/>
      <c r="AC210" s="70"/>
      <c r="AD210" s="72"/>
      <c r="AE210" s="16">
        <v>2020</v>
      </c>
      <c r="AF210" s="16">
        <v>14600</v>
      </c>
      <c r="AG210" s="70" t="s">
        <v>667</v>
      </c>
      <c r="AH210" s="74"/>
      <c r="AI210" s="16" t="s">
        <v>28</v>
      </c>
      <c r="AJ210" s="70" t="s">
        <v>412</v>
      </c>
      <c r="AK210" s="72"/>
      <c r="AL210" s="28">
        <v>0</v>
      </c>
      <c r="AM210" s="32" t="s">
        <v>620</v>
      </c>
      <c r="AN210" s="26">
        <f t="shared" si="78"/>
        <v>0</v>
      </c>
      <c r="AO210" s="26">
        <f t="shared" si="79"/>
        <v>0</v>
      </c>
      <c r="AP210" s="9">
        <v>7.9133793087198026</v>
      </c>
      <c r="AQ210" s="8"/>
      <c r="AR210" s="10">
        <f t="shared" si="80"/>
        <v>0</v>
      </c>
      <c r="AS210" s="10">
        <f t="shared" si="81"/>
        <v>0</v>
      </c>
      <c r="AT210" s="11">
        <v>0</v>
      </c>
      <c r="AU210" s="11">
        <v>1634.7194444494203</v>
      </c>
      <c r="AV210" s="11">
        <v>57</v>
      </c>
      <c r="AW210" s="5">
        <f t="shared" si="82"/>
        <v>3.4868368510290654E-2</v>
      </c>
      <c r="AX210" s="5" t="str">
        <f t="shared" si="83"/>
        <v>YES</v>
      </c>
      <c r="AY210" s="25">
        <f t="shared" si="84"/>
        <v>57</v>
      </c>
      <c r="AZ210" s="5">
        <v>1.3787021122039926</v>
      </c>
      <c r="BA210" s="12">
        <v>0</v>
      </c>
      <c r="BB210" s="12">
        <f t="shared" si="85"/>
        <v>96.558270000000007</v>
      </c>
      <c r="BC210" s="6" t="str">
        <f t="shared" si="86"/>
        <v>check!</v>
      </c>
      <c r="BD210" s="12">
        <v>0</v>
      </c>
      <c r="BE210" s="12">
        <v>0</v>
      </c>
      <c r="BF210" s="6" t="str">
        <f t="shared" si="87"/>
        <v>no capex</v>
      </c>
      <c r="BG210" s="31"/>
      <c r="BH210" s="13">
        <v>0</v>
      </c>
      <c r="BI210" s="13">
        <v>3415.0495679999999</v>
      </c>
      <c r="BJ210" s="13">
        <v>2281</v>
      </c>
      <c r="BK210" s="14">
        <f t="shared" si="88"/>
        <v>0.66792588352849347</v>
      </c>
      <c r="BL210" s="15">
        <v>0</v>
      </c>
      <c r="BM210" s="15">
        <v>920.69667360000005</v>
      </c>
      <c r="BN210" s="15">
        <v>434</v>
      </c>
      <c r="BO210" s="17">
        <f t="shared" si="89"/>
        <v>0.47138217443864999</v>
      </c>
      <c r="BP210" s="13">
        <v>0</v>
      </c>
      <c r="BQ210" s="13">
        <v>0</v>
      </c>
      <c r="BR210" s="13">
        <v>0</v>
      </c>
      <c r="BS210" s="14" t="str">
        <f t="shared" si="90"/>
        <v/>
      </c>
      <c r="BT210" s="15">
        <v>0</v>
      </c>
      <c r="BU210" s="15">
        <v>0</v>
      </c>
      <c r="BV210" s="15">
        <v>0</v>
      </c>
      <c r="BW210" s="17" t="str">
        <f t="shared" si="91"/>
        <v/>
      </c>
      <c r="BX210" s="13">
        <v>0</v>
      </c>
      <c r="BY210" s="13">
        <v>0</v>
      </c>
      <c r="BZ210" s="13">
        <v>0</v>
      </c>
      <c r="CA210" s="14" t="str">
        <f t="shared" si="92"/>
        <v/>
      </c>
      <c r="CB210" s="15">
        <v>0</v>
      </c>
      <c r="CC210" s="15">
        <v>0</v>
      </c>
      <c r="CD210" s="15">
        <v>0</v>
      </c>
      <c r="CE210" s="17" t="str">
        <f t="shared" si="93"/>
        <v/>
      </c>
      <c r="CF210" s="13">
        <v>0</v>
      </c>
      <c r="CG210" s="13">
        <v>0</v>
      </c>
      <c r="CH210" s="13">
        <v>0</v>
      </c>
      <c r="CI210" s="14" t="str">
        <f t="shared" si="94"/>
        <v/>
      </c>
      <c r="CJ210" s="15">
        <v>0</v>
      </c>
      <c r="CK210" s="15">
        <v>4084.719779185511</v>
      </c>
      <c r="CL210" s="15">
        <v>1095</v>
      </c>
      <c r="CM210" s="18">
        <f t="shared" si="95"/>
        <v>0.26807224465672941</v>
      </c>
      <c r="CN210" s="13">
        <v>0</v>
      </c>
      <c r="CO210" s="13">
        <v>-2450.0003347360907</v>
      </c>
      <c r="CP210" s="13">
        <v>-1678</v>
      </c>
      <c r="CQ210" s="18">
        <f t="shared" si="96"/>
        <v>1.3151021343918505</v>
      </c>
      <c r="CR210" s="15">
        <v>0</v>
      </c>
      <c r="CS210" s="15">
        <v>201.02073338879998</v>
      </c>
      <c r="CT210" s="15">
        <v>11</v>
      </c>
      <c r="CU210" s="18">
        <f t="shared" si="97"/>
        <v>5.4720723651547842E-2</v>
      </c>
      <c r="CV210" s="13">
        <v>0</v>
      </c>
      <c r="CW210" s="13">
        <v>1634.7194444494203</v>
      </c>
      <c r="CX210" s="13">
        <v>1078</v>
      </c>
      <c r="CY210" s="14">
        <f t="shared" si="98"/>
        <v>0.65944037287883028</v>
      </c>
      <c r="CZ210" s="15">
        <v>0</v>
      </c>
      <c r="DA210" s="15">
        <v>0</v>
      </c>
      <c r="DB210" s="15">
        <v>0</v>
      </c>
      <c r="DC210" s="18" t="str">
        <f t="shared" si="99"/>
        <v/>
      </c>
      <c r="DD210" s="13">
        <v>0</v>
      </c>
      <c r="DE210" s="13">
        <v>0</v>
      </c>
      <c r="DF210" s="13">
        <v>0</v>
      </c>
      <c r="DG210" s="14" t="str">
        <f t="shared" si="100"/>
        <v/>
      </c>
      <c r="DH210" s="15">
        <v>0</v>
      </c>
      <c r="DI210" s="15">
        <v>0</v>
      </c>
      <c r="DJ210" s="15">
        <v>0</v>
      </c>
      <c r="DK210" s="18" t="str">
        <f t="shared" si="101"/>
        <v/>
      </c>
      <c r="DL210" s="13">
        <v>0</v>
      </c>
      <c r="DM210" s="13">
        <v>0</v>
      </c>
      <c r="DN210" s="13">
        <v>0</v>
      </c>
      <c r="DO210" s="18" t="str">
        <f t="shared" si="102"/>
        <v/>
      </c>
      <c r="DP210" s="19"/>
      <c r="DQ210" s="7"/>
      <c r="DR210" s="19"/>
      <c r="DS210" s="7" t="str">
        <f t="shared" si="103"/>
        <v>YES</v>
      </c>
      <c r="DT210" s="70"/>
      <c r="DU210" s="70"/>
      <c r="DV210" s="70"/>
      <c r="DW210" s="70"/>
      <c r="DX210" s="70"/>
      <c r="DY210" s="71"/>
      <c r="DZ210" s="70"/>
      <c r="EA210" s="70"/>
    </row>
    <row r="211" spans="1:131" x14ac:dyDescent="0.35">
      <c r="A211" s="16">
        <v>2022</v>
      </c>
      <c r="B211" s="16" t="s">
        <v>1</v>
      </c>
      <c r="C211" s="16" t="s">
        <v>7</v>
      </c>
      <c r="D211" s="16"/>
      <c r="E211" s="16" t="s">
        <v>3</v>
      </c>
      <c r="F211" s="16" t="s">
        <v>877</v>
      </c>
      <c r="G211" s="16"/>
      <c r="H211" s="16">
        <v>12672329</v>
      </c>
      <c r="I211" s="70" t="s">
        <v>454</v>
      </c>
      <c r="J211" s="70" t="s">
        <v>455</v>
      </c>
      <c r="K211" s="70" t="s">
        <v>409</v>
      </c>
      <c r="L211" s="16" t="s">
        <v>89</v>
      </c>
      <c r="M211" s="16" t="s">
        <v>6</v>
      </c>
      <c r="N211" s="70" t="s">
        <v>21</v>
      </c>
      <c r="O211" s="16" t="s">
        <v>20</v>
      </c>
      <c r="P211" s="16" t="s">
        <v>32</v>
      </c>
      <c r="Q211" s="16"/>
      <c r="R211" s="16" t="s">
        <v>28</v>
      </c>
      <c r="S211" s="16" t="s">
        <v>410</v>
      </c>
      <c r="T211" s="16" t="s">
        <v>95</v>
      </c>
      <c r="U211" s="71">
        <v>43843</v>
      </c>
      <c r="V211" s="70"/>
      <c r="W211" s="73">
        <v>1320606</v>
      </c>
      <c r="X211" s="73">
        <v>526915.95000000007</v>
      </c>
      <c r="Y211" s="70" t="s">
        <v>456</v>
      </c>
      <c r="Z211" s="16" t="s">
        <v>28</v>
      </c>
      <c r="AA211" s="70" t="s">
        <v>28</v>
      </c>
      <c r="AB211" s="70" t="s">
        <v>457</v>
      </c>
      <c r="AC211" s="70" t="s">
        <v>93</v>
      </c>
      <c r="AD211" s="72"/>
      <c r="AE211" s="16">
        <v>2020</v>
      </c>
      <c r="AF211" s="16">
        <v>14600</v>
      </c>
      <c r="AG211" s="70" t="s">
        <v>666</v>
      </c>
      <c r="AH211" s="74"/>
      <c r="AI211" s="16" t="s">
        <v>27</v>
      </c>
      <c r="AJ211" s="70" t="s">
        <v>458</v>
      </c>
      <c r="AK211" s="72"/>
      <c r="AL211" s="28">
        <v>0.18230667307613668</v>
      </c>
      <c r="AM211" s="32"/>
      <c r="AN211" s="26">
        <f t="shared" si="78"/>
        <v>0</v>
      </c>
      <c r="AO211" s="26">
        <f t="shared" si="79"/>
        <v>0</v>
      </c>
      <c r="AP211" s="9">
        <v>0.88623935611902982</v>
      </c>
      <c r="AQ211" s="8"/>
      <c r="AR211" s="10">
        <f t="shared" si="80"/>
        <v>0</v>
      </c>
      <c r="AS211" s="10">
        <f t="shared" si="81"/>
        <v>0</v>
      </c>
      <c r="AT211" s="11">
        <v>0</v>
      </c>
      <c r="AU211" s="11">
        <v>7033.5526943660743</v>
      </c>
      <c r="AV211" s="11">
        <v>762</v>
      </c>
      <c r="AW211" s="5">
        <f t="shared" si="82"/>
        <v>0.1083378533028362</v>
      </c>
      <c r="AX211" s="5" t="str">
        <f t="shared" si="83"/>
        <v>YES</v>
      </c>
      <c r="AY211" s="25">
        <f t="shared" si="84"/>
        <v>762</v>
      </c>
      <c r="AZ211" s="5"/>
      <c r="BA211" s="12">
        <v>0</v>
      </c>
      <c r="BB211" s="12">
        <f t="shared" si="85"/>
        <v>1320.606</v>
      </c>
      <c r="BC211" s="6" t="str">
        <f t="shared" si="86"/>
        <v>check!</v>
      </c>
      <c r="BD211" s="12">
        <v>10349.43</v>
      </c>
      <c r="BE211" s="12">
        <f>X211/1000</f>
        <v>526.91595000000007</v>
      </c>
      <c r="BF211" s="6">
        <f t="shared" si="87"/>
        <v>5.0912557503166846E-2</v>
      </c>
      <c r="BG211" s="31"/>
      <c r="BH211" s="13">
        <v>0</v>
      </c>
      <c r="BI211" s="13">
        <v>5715.2621436646978</v>
      </c>
      <c r="BJ211" s="13">
        <v>4</v>
      </c>
      <c r="BK211" s="14">
        <f t="shared" si="88"/>
        <v>6.998804078364024E-4</v>
      </c>
      <c r="BL211" s="15">
        <v>0</v>
      </c>
      <c r="BM211" s="15">
        <v>1319.9927189718424</v>
      </c>
      <c r="BN211" s="15">
        <v>243</v>
      </c>
      <c r="BO211" s="17">
        <f t="shared" si="89"/>
        <v>0.18409192452915613</v>
      </c>
      <c r="BP211" s="13">
        <v>0</v>
      </c>
      <c r="BQ211" s="13">
        <v>250.25312500000001</v>
      </c>
      <c r="BR211" s="13">
        <v>31</v>
      </c>
      <c r="BS211" s="14">
        <f t="shared" si="90"/>
        <v>0.12387457699079681</v>
      </c>
      <c r="BT211" s="15">
        <v>0</v>
      </c>
      <c r="BU211" s="15">
        <v>250.25312500000001</v>
      </c>
      <c r="BV211" s="15">
        <v>59</v>
      </c>
      <c r="BW211" s="17">
        <f t="shared" si="91"/>
        <v>0.23576129169216167</v>
      </c>
      <c r="BX211" s="13">
        <v>0</v>
      </c>
      <c r="BY211" s="13">
        <v>115.49122038749999</v>
      </c>
      <c r="BZ211" s="13">
        <v>219</v>
      </c>
      <c r="CA211" s="14">
        <f t="shared" si="92"/>
        <v>1.8962480374283335</v>
      </c>
      <c r="CB211" s="15">
        <v>0</v>
      </c>
      <c r="CC211" s="15">
        <v>365.7443453875</v>
      </c>
      <c r="CD211" s="15">
        <v>250</v>
      </c>
      <c r="CE211" s="17">
        <f t="shared" si="93"/>
        <v>0.68353756702685098</v>
      </c>
      <c r="CF211" s="13">
        <v>0</v>
      </c>
      <c r="CG211" s="13">
        <v>3508.5625</v>
      </c>
      <c r="CH211" s="13">
        <v>664</v>
      </c>
      <c r="CI211" s="14">
        <f t="shared" si="94"/>
        <v>0.18925129593672621</v>
      </c>
      <c r="CJ211" s="15">
        <v>0</v>
      </c>
      <c r="CK211" s="15">
        <v>10062.077871211135</v>
      </c>
      <c r="CL211" s="15">
        <v>99</v>
      </c>
      <c r="CM211" s="18">
        <f t="shared" si="95"/>
        <v>9.8389220663111145E-3</v>
      </c>
      <c r="CN211" s="13">
        <v>0</v>
      </c>
      <c r="CO211" s="13">
        <v>-1908.3564877954227</v>
      </c>
      <c r="CP211" s="13">
        <v>-264</v>
      </c>
      <c r="CQ211" s="18">
        <f t="shared" si="96"/>
        <v>1.8616610671599525</v>
      </c>
      <c r="CR211" s="15">
        <v>0</v>
      </c>
      <c r="CS211" s="15">
        <v>435.80737199999999</v>
      </c>
      <c r="CT211" s="15">
        <v>42</v>
      </c>
      <c r="CU211" s="18">
        <f t="shared" si="97"/>
        <v>9.6372853463341596E-2</v>
      </c>
      <c r="CV211" s="13">
        <v>0</v>
      </c>
      <c r="CW211" s="13">
        <v>8403.9745084157112</v>
      </c>
      <c r="CX211" s="13">
        <v>1084</v>
      </c>
      <c r="CY211" s="14">
        <f t="shared" si="98"/>
        <v>0.12898658829991524</v>
      </c>
      <c r="CZ211" s="15">
        <v>0</v>
      </c>
      <c r="DA211" s="15">
        <v>-628.04525116820696</v>
      </c>
      <c r="DB211" s="15">
        <v>-69</v>
      </c>
      <c r="DC211" s="18">
        <f t="shared" si="99"/>
        <v>1.8901353049455349</v>
      </c>
      <c r="DD211" s="13">
        <v>0</v>
      </c>
      <c r="DE211" s="13">
        <v>0</v>
      </c>
      <c r="DF211" s="13">
        <v>0</v>
      </c>
      <c r="DG211" s="14" t="str">
        <f t="shared" si="100"/>
        <v/>
      </c>
      <c r="DH211" s="15">
        <v>0</v>
      </c>
      <c r="DI211" s="15">
        <v>-852.2880378706526</v>
      </c>
      <c r="DJ211" s="15">
        <v>36</v>
      </c>
      <c r="DK211" s="18">
        <f t="shared" si="101"/>
        <v>2.0422392411959014</v>
      </c>
      <c r="DL211" s="13">
        <v>0</v>
      </c>
      <c r="DM211" s="13">
        <v>-5.5797453982767422</v>
      </c>
      <c r="DN211" s="13">
        <v>21</v>
      </c>
      <c r="DO211" s="18">
        <f t="shared" si="102"/>
        <v>5.7636125846325665</v>
      </c>
      <c r="DP211" s="19"/>
      <c r="DQ211" s="7" t="e">
        <f>IF(AND(BB211/BA211&gt;1.05, ((BB211-BA211)/VLOOKUP(E211,#REF!,2,0))&gt;10),"YES","")</f>
        <v>#DIV/0!</v>
      </c>
      <c r="DR211" s="19"/>
      <c r="DS211" s="7" t="str">
        <f t="shared" si="103"/>
        <v>YES</v>
      </c>
      <c r="DT211" s="70" t="s">
        <v>28</v>
      </c>
      <c r="DU211" s="70" t="s">
        <v>91</v>
      </c>
      <c r="DV211" s="70" t="s">
        <v>459</v>
      </c>
      <c r="DW211" s="70" t="s">
        <v>28</v>
      </c>
      <c r="DX211" s="70" t="s">
        <v>414</v>
      </c>
      <c r="DY211" s="71" t="s">
        <v>96</v>
      </c>
      <c r="DZ211" s="70"/>
      <c r="EA211" s="70"/>
    </row>
    <row r="212" spans="1:131" x14ac:dyDescent="0.35">
      <c r="A212" s="16">
        <v>2022</v>
      </c>
      <c r="B212" s="16" t="s">
        <v>1</v>
      </c>
      <c r="C212" s="16" t="s">
        <v>7</v>
      </c>
      <c r="D212" s="16"/>
      <c r="E212" s="16" t="s">
        <v>3</v>
      </c>
      <c r="F212" s="16" t="s">
        <v>877</v>
      </c>
      <c r="G212" s="16"/>
      <c r="H212" s="16">
        <v>12672332</v>
      </c>
      <c r="I212" s="70" t="s">
        <v>542</v>
      </c>
      <c r="J212" s="70" t="s">
        <v>473</v>
      </c>
      <c r="K212" s="70" t="s">
        <v>409</v>
      </c>
      <c r="L212" s="16" t="s">
        <v>89</v>
      </c>
      <c r="M212" s="16" t="s">
        <v>6</v>
      </c>
      <c r="N212" s="70" t="s">
        <v>21</v>
      </c>
      <c r="O212" s="16" t="s">
        <v>20</v>
      </c>
      <c r="P212" s="16" t="s">
        <v>32</v>
      </c>
      <c r="Q212" s="16"/>
      <c r="R212" s="16" t="s">
        <v>28</v>
      </c>
      <c r="S212" s="16" t="s">
        <v>410</v>
      </c>
      <c r="T212" s="16" t="s">
        <v>95</v>
      </c>
      <c r="U212" s="71">
        <v>44117</v>
      </c>
      <c r="V212" s="70"/>
      <c r="W212" s="73">
        <v>1085832.8899999997</v>
      </c>
      <c r="X212" s="73">
        <v>697093.23999999964</v>
      </c>
      <c r="Y212" s="70" t="s">
        <v>543</v>
      </c>
      <c r="Z212" s="16" t="s">
        <v>28</v>
      </c>
      <c r="AA212" s="70" t="s">
        <v>28</v>
      </c>
      <c r="AB212" s="70"/>
      <c r="AC212" s="70" t="s">
        <v>541</v>
      </c>
      <c r="AD212" s="72"/>
      <c r="AE212" s="16">
        <v>2020</v>
      </c>
      <c r="AF212" s="16">
        <v>14600</v>
      </c>
      <c r="AG212" s="70" t="s">
        <v>665</v>
      </c>
      <c r="AH212" s="74"/>
      <c r="AI212" s="16" t="s">
        <v>28</v>
      </c>
      <c r="AJ212" s="70" t="s">
        <v>412</v>
      </c>
      <c r="AK212" s="72"/>
      <c r="AL212" s="28">
        <v>0</v>
      </c>
      <c r="AM212" s="32" t="s">
        <v>620</v>
      </c>
      <c r="AN212" s="26">
        <f t="shared" si="78"/>
        <v>0</v>
      </c>
      <c r="AO212" s="26">
        <f t="shared" si="79"/>
        <v>0</v>
      </c>
      <c r="AP212" s="9">
        <v>0.70376486503937119</v>
      </c>
      <c r="AQ212" s="8"/>
      <c r="AR212" s="10">
        <f t="shared" si="80"/>
        <v>11426.808146205836</v>
      </c>
      <c r="AS212" s="10">
        <f t="shared" si="81"/>
        <v>16236.684600000001</v>
      </c>
      <c r="AT212" s="11">
        <v>0</v>
      </c>
      <c r="AU212" s="11">
        <v>5608.2360094183641</v>
      </c>
      <c r="AV212" s="11">
        <v>974</v>
      </c>
      <c r="AW212" s="5">
        <f t="shared" si="82"/>
        <v>0.17367314755732161</v>
      </c>
      <c r="AX212" s="5" t="str">
        <f t="shared" si="83"/>
        <v>YES</v>
      </c>
      <c r="AY212" s="25">
        <f t="shared" si="84"/>
        <v>974</v>
      </c>
      <c r="AZ212" s="5"/>
      <c r="BA212" s="12">
        <v>16236.684600000001</v>
      </c>
      <c r="BB212" s="12">
        <f t="shared" si="85"/>
        <v>1085.8328899999997</v>
      </c>
      <c r="BC212" s="6">
        <f t="shared" si="86"/>
        <v>6.6875283763287469E-2</v>
      </c>
      <c r="BD212" s="12">
        <v>9975.0081584970267</v>
      </c>
      <c r="BE212" s="12">
        <f>X212/1000</f>
        <v>697.0932399999997</v>
      </c>
      <c r="BF212" s="6">
        <f t="shared" si="87"/>
        <v>6.9883976927496913E-2</v>
      </c>
      <c r="BG212" s="31"/>
      <c r="BH212" s="13">
        <v>0</v>
      </c>
      <c r="BI212" s="13">
        <v>5596.7724946763492</v>
      </c>
      <c r="BJ212" s="13">
        <v>1780</v>
      </c>
      <c r="BK212" s="14">
        <f t="shared" si="88"/>
        <v>0.31804044236086715</v>
      </c>
      <c r="BL212" s="15">
        <v>0</v>
      </c>
      <c r="BM212" s="15">
        <v>1335.7678531155489</v>
      </c>
      <c r="BN212" s="15">
        <v>396</v>
      </c>
      <c r="BO212" s="17">
        <f t="shared" si="89"/>
        <v>0.29645869907437017</v>
      </c>
      <c r="BP212" s="13">
        <v>0</v>
      </c>
      <c r="BQ212" s="13">
        <v>148.91999999999999</v>
      </c>
      <c r="BR212" s="13">
        <v>57</v>
      </c>
      <c r="BS212" s="14">
        <f t="shared" si="90"/>
        <v>0.38275584206285257</v>
      </c>
      <c r="BT212" s="15">
        <v>0</v>
      </c>
      <c r="BU212" s="15">
        <v>148.91999999999999</v>
      </c>
      <c r="BV212" s="15">
        <v>52</v>
      </c>
      <c r="BW212" s="17">
        <f t="shared" si="91"/>
        <v>0.34918076819769006</v>
      </c>
      <c r="BX212" s="13">
        <v>0</v>
      </c>
      <c r="BY212" s="13">
        <v>306.28312500000004</v>
      </c>
      <c r="BZ212" s="13">
        <v>76</v>
      </c>
      <c r="CA212" s="14">
        <f t="shared" si="92"/>
        <v>0.24813642606003838</v>
      </c>
      <c r="CB212" s="15">
        <v>0</v>
      </c>
      <c r="CC212" s="15">
        <v>455.203125</v>
      </c>
      <c r="CD212" s="15">
        <v>133</v>
      </c>
      <c r="CE212" s="17">
        <f t="shared" si="93"/>
        <v>0.29217725603267775</v>
      </c>
      <c r="CF212" s="13">
        <v>0</v>
      </c>
      <c r="CG212" s="13">
        <v>1241</v>
      </c>
      <c r="CH212" s="13">
        <v>947</v>
      </c>
      <c r="CI212" s="14">
        <f t="shared" si="94"/>
        <v>0.76309427880741343</v>
      </c>
      <c r="CJ212" s="15">
        <v>0</v>
      </c>
      <c r="CK212" s="15">
        <v>9266.0739818317106</v>
      </c>
      <c r="CL212" s="15">
        <v>1787</v>
      </c>
      <c r="CM212" s="18">
        <f t="shared" si="95"/>
        <v>0.19285406133210553</v>
      </c>
      <c r="CN212" s="13">
        <v>0</v>
      </c>
      <c r="CO212" s="13">
        <v>-1488.5431075133122</v>
      </c>
      <c r="CP212" s="13">
        <v>-836</v>
      </c>
      <c r="CQ212" s="18">
        <f t="shared" si="96"/>
        <v>1.4383770306816435</v>
      </c>
      <c r="CR212" s="15">
        <v>0</v>
      </c>
      <c r="CS212" s="15">
        <v>394.70154577</v>
      </c>
      <c r="CT212" s="15">
        <v>17</v>
      </c>
      <c r="CU212" s="18">
        <f t="shared" si="97"/>
        <v>4.3070517919649137E-2</v>
      </c>
      <c r="CV212" s="13">
        <v>0</v>
      </c>
      <c r="CW212" s="13">
        <v>7926.4508743183987</v>
      </c>
      <c r="CX212" s="13">
        <v>1803</v>
      </c>
      <c r="CY212" s="14">
        <f t="shared" si="98"/>
        <v>0.22746624291102305</v>
      </c>
      <c r="CZ212" s="15">
        <v>0</v>
      </c>
      <c r="DA212" s="15">
        <v>-1174.4381154477023</v>
      </c>
      <c r="DB212" s="15">
        <v>-100</v>
      </c>
      <c r="DC212" s="18">
        <f t="shared" si="99"/>
        <v>1.9148528997103611</v>
      </c>
      <c r="DD212" s="13">
        <v>0</v>
      </c>
      <c r="DE212" s="13">
        <v>0</v>
      </c>
      <c r="DF212" s="13">
        <v>0</v>
      </c>
      <c r="DG212" s="14" t="str">
        <f t="shared" si="100"/>
        <v/>
      </c>
      <c r="DH212" s="15">
        <v>0</v>
      </c>
      <c r="DI212" s="15">
        <v>-797.82010685867704</v>
      </c>
      <c r="DJ212" s="15">
        <v>64</v>
      </c>
      <c r="DK212" s="18">
        <f t="shared" si="101"/>
        <v>2.0802185849288666</v>
      </c>
      <c r="DL212" s="13">
        <v>0</v>
      </c>
      <c r="DM212" s="13">
        <v>-652.23976759365519</v>
      </c>
      <c r="DN212" s="13">
        <v>27</v>
      </c>
      <c r="DO212" s="18">
        <f t="shared" si="102"/>
        <v>2.0413958199752411</v>
      </c>
      <c r="DP212" s="19"/>
      <c r="DQ212" s="7" t="e">
        <f>IF(AND(BB212/BA212&gt;1.05, ((BB212-BA212)/VLOOKUP(E212,#REF!,2,0))&gt;10),"YES","")</f>
        <v>#REF!</v>
      </c>
      <c r="DR212" s="19"/>
      <c r="DS212" s="7" t="str">
        <f t="shared" si="103"/>
        <v>YES</v>
      </c>
      <c r="DT212" s="70" t="s">
        <v>28</v>
      </c>
      <c r="DU212" s="70" t="s">
        <v>91</v>
      </c>
      <c r="DV212" s="70" t="s">
        <v>413</v>
      </c>
      <c r="DW212" s="70" t="s">
        <v>28</v>
      </c>
      <c r="DX212" s="70" t="s">
        <v>414</v>
      </c>
      <c r="DY212" s="71" t="s">
        <v>96</v>
      </c>
      <c r="DZ212" s="70"/>
      <c r="EA212" s="70"/>
    </row>
    <row r="213" spans="1:131" x14ac:dyDescent="0.35">
      <c r="A213" s="16">
        <v>2022</v>
      </c>
      <c r="B213" s="16" t="s">
        <v>1</v>
      </c>
      <c r="C213" s="16" t="s">
        <v>7</v>
      </c>
      <c r="D213" s="16"/>
      <c r="E213" s="16" t="s">
        <v>4</v>
      </c>
      <c r="F213" s="16" t="s">
        <v>876</v>
      </c>
      <c r="G213" s="16"/>
      <c r="H213" s="16">
        <v>12674683</v>
      </c>
      <c r="I213" s="70" t="s">
        <v>253</v>
      </c>
      <c r="J213" s="70"/>
      <c r="K213" s="70" t="s">
        <v>254</v>
      </c>
      <c r="L213" s="16" t="s">
        <v>89</v>
      </c>
      <c r="M213" s="16" t="s">
        <v>6</v>
      </c>
      <c r="N213" s="70" t="s">
        <v>23</v>
      </c>
      <c r="O213" s="16" t="s">
        <v>22</v>
      </c>
      <c r="P213" s="16" t="s">
        <v>34</v>
      </c>
      <c r="Q213" s="16"/>
      <c r="R213" s="16" t="s">
        <v>28</v>
      </c>
      <c r="S213" s="16" t="s">
        <v>36</v>
      </c>
      <c r="T213" s="16" t="s">
        <v>95</v>
      </c>
      <c r="U213" s="71">
        <v>44196</v>
      </c>
      <c r="V213" s="70"/>
      <c r="W213" s="73">
        <v>152242.26430000001</v>
      </c>
      <c r="X213" s="73">
        <v>0</v>
      </c>
      <c r="Y213" s="70" t="s">
        <v>255</v>
      </c>
      <c r="Z213" s="16" t="s">
        <v>28</v>
      </c>
      <c r="AA213" s="70"/>
      <c r="AB213" s="70"/>
      <c r="AC213" s="70"/>
      <c r="AD213" s="72"/>
      <c r="AE213" s="16">
        <v>2020</v>
      </c>
      <c r="AF213" s="16"/>
      <c r="AG213" s="70" t="s">
        <v>664</v>
      </c>
      <c r="AH213" s="74"/>
      <c r="AI213" s="16" t="s">
        <v>28</v>
      </c>
      <c r="AJ213" s="70"/>
      <c r="AK213" s="72"/>
      <c r="AL213" s="28">
        <v>0</v>
      </c>
      <c r="AM213" s="32" t="s">
        <v>620</v>
      </c>
      <c r="AN213" s="26">
        <f t="shared" si="78"/>
        <v>0</v>
      </c>
      <c r="AO213" s="26">
        <f t="shared" si="79"/>
        <v>0</v>
      </c>
      <c r="AP213" s="9">
        <v>3.0332886256816316</v>
      </c>
      <c r="AQ213" s="8"/>
      <c r="AR213" s="10">
        <f t="shared" si="80"/>
        <v>1643.404385890321</v>
      </c>
      <c r="AS213" s="10">
        <f t="shared" si="81"/>
        <v>541.78965100000005</v>
      </c>
      <c r="AT213" s="11">
        <v>0</v>
      </c>
      <c r="AU213" s="11">
        <v>321.70558416324081</v>
      </c>
      <c r="AV213" s="11">
        <v>12</v>
      </c>
      <c r="AW213" s="5">
        <f t="shared" si="82"/>
        <v>3.7301186521869402E-2</v>
      </c>
      <c r="AX213" s="5" t="str">
        <f t="shared" si="83"/>
        <v>YES</v>
      </c>
      <c r="AY213" s="25">
        <f t="shared" si="84"/>
        <v>12</v>
      </c>
      <c r="AZ213" s="5"/>
      <c r="BA213" s="12">
        <v>541.78965100000005</v>
      </c>
      <c r="BB213" s="12">
        <f t="shared" si="85"/>
        <v>152.24226430000002</v>
      </c>
      <c r="BC213" s="6">
        <f t="shared" si="86"/>
        <v>0.28099884155963695</v>
      </c>
      <c r="BD213" s="12">
        <v>0</v>
      </c>
      <c r="BE213" s="12">
        <v>0</v>
      </c>
      <c r="BF213" s="6" t="str">
        <f t="shared" si="87"/>
        <v>no capex</v>
      </c>
      <c r="BG213" s="31"/>
      <c r="BH213" s="13">
        <v>0</v>
      </c>
      <c r="BI213" s="13">
        <v>4906.6198830000003</v>
      </c>
      <c r="BJ213" s="13">
        <v>990</v>
      </c>
      <c r="BK213" s="14">
        <f t="shared" si="88"/>
        <v>0.20176822815031176</v>
      </c>
      <c r="BL213" s="15">
        <v>0</v>
      </c>
      <c r="BM213" s="15">
        <v>359.42400450000002</v>
      </c>
      <c r="BN213" s="15">
        <v>287</v>
      </c>
      <c r="BO213" s="17">
        <f t="shared" si="89"/>
        <v>0.79849981194007869</v>
      </c>
      <c r="BP213" s="13">
        <v>0</v>
      </c>
      <c r="BQ213" s="13">
        <v>0</v>
      </c>
      <c r="BR213" s="13">
        <v>0</v>
      </c>
      <c r="BS213" s="14" t="str">
        <f t="shared" si="90"/>
        <v/>
      </c>
      <c r="BT213" s="15">
        <v>0</v>
      </c>
      <c r="BU213" s="15">
        <v>0</v>
      </c>
      <c r="BV213" s="15">
        <v>0</v>
      </c>
      <c r="BW213" s="17" t="str">
        <f t="shared" si="91"/>
        <v/>
      </c>
      <c r="BX213" s="13">
        <v>0</v>
      </c>
      <c r="BY213" s="13">
        <v>12.984084582465002</v>
      </c>
      <c r="BZ213" s="13">
        <v>163</v>
      </c>
      <c r="CA213" s="14">
        <f t="shared" si="92"/>
        <v>12.553830727514777</v>
      </c>
      <c r="CB213" s="15">
        <v>0</v>
      </c>
      <c r="CC213" s="15">
        <v>12.984084582465002</v>
      </c>
      <c r="CD213" s="15">
        <v>163</v>
      </c>
      <c r="CE213" s="17">
        <f t="shared" si="93"/>
        <v>12.553830727514777</v>
      </c>
      <c r="CF213" s="13">
        <v>0</v>
      </c>
      <c r="CG213" s="13">
        <v>0</v>
      </c>
      <c r="CH213" s="13">
        <v>0</v>
      </c>
      <c r="CI213" s="14" t="str">
        <f t="shared" si="94"/>
        <v/>
      </c>
      <c r="CJ213" s="15">
        <v>0</v>
      </c>
      <c r="CK213" s="15">
        <v>967.42313603943353</v>
      </c>
      <c r="CL213" s="15">
        <v>496</v>
      </c>
      <c r="CM213" s="18">
        <f t="shared" si="95"/>
        <v>0.51270223082589406</v>
      </c>
      <c r="CN213" s="13">
        <v>0</v>
      </c>
      <c r="CO213" s="13">
        <v>-628.70163645865773</v>
      </c>
      <c r="CP213" s="13">
        <v>-235</v>
      </c>
      <c r="CQ213" s="18">
        <f t="shared" si="96"/>
        <v>1.6262137930422691</v>
      </c>
      <c r="CR213" s="15">
        <v>0</v>
      </c>
      <c r="CS213" s="15">
        <v>0</v>
      </c>
      <c r="CT213" s="15">
        <v>0</v>
      </c>
      <c r="CU213" s="18" t="str">
        <f t="shared" si="97"/>
        <v/>
      </c>
      <c r="CV213" s="13">
        <v>0</v>
      </c>
      <c r="CW213" s="13">
        <v>338.7214995807758</v>
      </c>
      <c r="CX213" s="13">
        <v>512</v>
      </c>
      <c r="CY213" s="14">
        <f t="shared" si="98"/>
        <v>1.5115662886285197</v>
      </c>
      <c r="CZ213" s="15">
        <v>0</v>
      </c>
      <c r="DA213" s="15">
        <v>-30</v>
      </c>
      <c r="DB213" s="15">
        <v>-36</v>
      </c>
      <c r="DC213" s="18">
        <f t="shared" si="99"/>
        <v>0.8</v>
      </c>
      <c r="DD213" s="13">
        <v>0</v>
      </c>
      <c r="DE213" s="13">
        <v>0</v>
      </c>
      <c r="DF213" s="13">
        <v>0</v>
      </c>
      <c r="DG213" s="14" t="str">
        <f t="shared" si="100"/>
        <v/>
      </c>
      <c r="DH213" s="15">
        <v>0</v>
      </c>
      <c r="DI213" s="15">
        <v>0</v>
      </c>
      <c r="DJ213" s="15">
        <v>0</v>
      </c>
      <c r="DK213" s="18" t="str">
        <f t="shared" si="101"/>
        <v/>
      </c>
      <c r="DL213" s="13">
        <v>0</v>
      </c>
      <c r="DM213" s="13">
        <v>0</v>
      </c>
      <c r="DN213" s="13">
        <v>0</v>
      </c>
      <c r="DO213" s="18" t="str">
        <f t="shared" si="102"/>
        <v/>
      </c>
      <c r="DP213" s="19"/>
      <c r="DQ213" s="7" t="e">
        <f>IF(AND(BB213/BA213&gt;1.05, ((BB213-BA213)/VLOOKUP(E213,#REF!,2,0))&gt;10),"YES","")</f>
        <v>#REF!</v>
      </c>
      <c r="DR213" s="19"/>
      <c r="DS213" s="7" t="str">
        <f t="shared" si="103"/>
        <v>YES</v>
      </c>
      <c r="DT213" s="70" t="s">
        <v>28</v>
      </c>
      <c r="DU213" s="70" t="s">
        <v>90</v>
      </c>
      <c r="DV213" s="70" t="s">
        <v>121</v>
      </c>
      <c r="DW213" s="70" t="s">
        <v>28</v>
      </c>
      <c r="DX213" s="70"/>
      <c r="DY213" s="71"/>
      <c r="DZ213" s="70"/>
      <c r="EA213" s="70"/>
    </row>
    <row r="214" spans="1:131" x14ac:dyDescent="0.35">
      <c r="A214" s="16">
        <v>2022</v>
      </c>
      <c r="B214" s="16" t="s">
        <v>1</v>
      </c>
      <c r="C214" s="16" t="s">
        <v>7</v>
      </c>
      <c r="D214" s="16"/>
      <c r="E214" s="16" t="s">
        <v>3</v>
      </c>
      <c r="F214" s="16" t="s">
        <v>877</v>
      </c>
      <c r="G214" s="16"/>
      <c r="H214" s="16">
        <v>12683146</v>
      </c>
      <c r="I214" s="70" t="s">
        <v>472</v>
      </c>
      <c r="J214" s="70" t="s">
        <v>473</v>
      </c>
      <c r="K214" s="70" t="s">
        <v>409</v>
      </c>
      <c r="L214" s="16" t="s">
        <v>89</v>
      </c>
      <c r="M214" s="16" t="s">
        <v>6</v>
      </c>
      <c r="N214" s="70" t="s">
        <v>21</v>
      </c>
      <c r="O214" s="16" t="s">
        <v>20</v>
      </c>
      <c r="P214" s="16" t="s">
        <v>32</v>
      </c>
      <c r="Q214" s="16"/>
      <c r="R214" s="16" t="s">
        <v>28</v>
      </c>
      <c r="S214" s="16" t="s">
        <v>410</v>
      </c>
      <c r="T214" s="16" t="s">
        <v>95</v>
      </c>
      <c r="U214" s="71">
        <v>44177</v>
      </c>
      <c r="V214" s="70"/>
      <c r="W214" s="73">
        <v>1039180.7699999997</v>
      </c>
      <c r="X214" s="73">
        <v>1274651</v>
      </c>
      <c r="Y214" s="70" t="s">
        <v>474</v>
      </c>
      <c r="Z214" s="16" t="s">
        <v>28</v>
      </c>
      <c r="AA214" s="70" t="s">
        <v>28</v>
      </c>
      <c r="AB214" s="70"/>
      <c r="AC214" s="70"/>
      <c r="AD214" s="72"/>
      <c r="AE214" s="16">
        <v>2020</v>
      </c>
      <c r="AF214" s="16">
        <v>14600</v>
      </c>
      <c r="AG214" s="70" t="s">
        <v>663</v>
      </c>
      <c r="AH214" s="74"/>
      <c r="AI214" s="16" t="s">
        <v>28</v>
      </c>
      <c r="AJ214" s="70" t="s">
        <v>412</v>
      </c>
      <c r="AK214" s="72"/>
      <c r="AL214" s="28">
        <v>0</v>
      </c>
      <c r="AM214" s="32" t="s">
        <v>620</v>
      </c>
      <c r="AN214" s="26">
        <f t="shared" si="78"/>
        <v>0</v>
      </c>
      <c r="AO214" s="26">
        <f t="shared" si="79"/>
        <v>0</v>
      </c>
      <c r="AP214" s="9">
        <v>0.7022712244712157</v>
      </c>
      <c r="AQ214" s="8"/>
      <c r="AR214" s="10">
        <f t="shared" si="80"/>
        <v>10542.522237841296</v>
      </c>
      <c r="AS214" s="10">
        <f t="shared" si="81"/>
        <v>15012.037899999999</v>
      </c>
      <c r="AT214" s="11">
        <v>0</v>
      </c>
      <c r="AU214" s="11">
        <v>6064.5572484910272</v>
      </c>
      <c r="AV214" s="11">
        <v>702</v>
      </c>
      <c r="AW214" s="5">
        <f t="shared" si="82"/>
        <v>0.11575453429426698</v>
      </c>
      <c r="AX214" s="5" t="str">
        <f t="shared" si="83"/>
        <v>YES</v>
      </c>
      <c r="AY214" s="25">
        <f t="shared" si="84"/>
        <v>702</v>
      </c>
      <c r="AZ214" s="5"/>
      <c r="BA214" s="12">
        <v>15012.037899999999</v>
      </c>
      <c r="BB214" s="12">
        <f t="shared" si="85"/>
        <v>1039.1807699999997</v>
      </c>
      <c r="BC214" s="6">
        <f t="shared" si="86"/>
        <v>6.9223164564485934E-2</v>
      </c>
      <c r="BD214" s="12">
        <v>14257.382350679367</v>
      </c>
      <c r="BE214" s="12">
        <f>X214/1000</f>
        <v>1274.6510000000001</v>
      </c>
      <c r="BF214" s="6">
        <f t="shared" si="87"/>
        <v>8.9402876955127927E-2</v>
      </c>
      <c r="BG214" s="31"/>
      <c r="BH214" s="13">
        <v>0</v>
      </c>
      <c r="BI214" s="13">
        <v>5844.9832953059122</v>
      </c>
      <c r="BJ214" s="13">
        <v>947</v>
      </c>
      <c r="BK214" s="14">
        <f t="shared" si="88"/>
        <v>0.1620192825462021</v>
      </c>
      <c r="BL214" s="15">
        <v>0</v>
      </c>
      <c r="BM214" s="15">
        <v>1592.2945965383301</v>
      </c>
      <c r="BN214" s="15">
        <v>334</v>
      </c>
      <c r="BO214" s="17">
        <f t="shared" si="89"/>
        <v>0.20976017925710513</v>
      </c>
      <c r="BP214" s="13">
        <v>0</v>
      </c>
      <c r="BQ214" s="13">
        <v>153.29999999999998</v>
      </c>
      <c r="BR214" s="13">
        <v>52</v>
      </c>
      <c r="BS214" s="14">
        <f t="shared" si="90"/>
        <v>0.33920417482061321</v>
      </c>
      <c r="BT214" s="15">
        <v>0</v>
      </c>
      <c r="BU214" s="15">
        <v>153.29999999999998</v>
      </c>
      <c r="BV214" s="15">
        <v>43</v>
      </c>
      <c r="BW214" s="17">
        <f t="shared" si="91"/>
        <v>0.28049575994781478</v>
      </c>
      <c r="BX214" s="13">
        <v>0</v>
      </c>
      <c r="BY214" s="13">
        <v>124.60312500000001</v>
      </c>
      <c r="BZ214" s="13">
        <v>182</v>
      </c>
      <c r="CA214" s="14">
        <f t="shared" si="92"/>
        <v>1.4606375241391416</v>
      </c>
      <c r="CB214" s="15">
        <v>0</v>
      </c>
      <c r="CC214" s="15">
        <v>277.90312499999999</v>
      </c>
      <c r="CD214" s="15">
        <v>234</v>
      </c>
      <c r="CE214" s="17">
        <f t="shared" si="93"/>
        <v>0.84202003845764606</v>
      </c>
      <c r="CF214" s="13">
        <v>0</v>
      </c>
      <c r="CG214" s="13">
        <v>1277.5</v>
      </c>
      <c r="CH214" s="13">
        <v>1068</v>
      </c>
      <c r="CI214" s="14">
        <f t="shared" si="94"/>
        <v>0.83600782778864968</v>
      </c>
      <c r="CJ214" s="15">
        <v>0</v>
      </c>
      <c r="CK214" s="15">
        <v>9924.2317424408284</v>
      </c>
      <c r="CL214" s="15">
        <v>1857</v>
      </c>
      <c r="CM214" s="18">
        <f t="shared" si="95"/>
        <v>0.18711775865315269</v>
      </c>
      <c r="CN214" s="13">
        <v>0</v>
      </c>
      <c r="CO214" s="13">
        <v>-1553.8229431584457</v>
      </c>
      <c r="CP214" s="13">
        <v>-729</v>
      </c>
      <c r="CQ214" s="18">
        <f t="shared" si="96"/>
        <v>1.5308345759664441</v>
      </c>
      <c r="CR214" s="15">
        <v>0</v>
      </c>
      <c r="CS214" s="15">
        <v>521.82356400000003</v>
      </c>
      <c r="CT214" s="15">
        <v>35</v>
      </c>
      <c r="CU214" s="18">
        <f t="shared" si="97"/>
        <v>6.7072478926996096E-2</v>
      </c>
      <c r="CV214" s="13">
        <v>0</v>
      </c>
      <c r="CW214" s="13">
        <v>8523.7087992823817</v>
      </c>
      <c r="CX214" s="13">
        <v>1646</v>
      </c>
      <c r="CY214" s="14">
        <f t="shared" si="98"/>
        <v>0.19310842718354926</v>
      </c>
      <c r="CZ214" s="15">
        <v>0</v>
      </c>
      <c r="DA214" s="15">
        <v>-1179.6080050849446</v>
      </c>
      <c r="DB214" s="15">
        <v>-90</v>
      </c>
      <c r="DC214" s="18">
        <f t="shared" si="99"/>
        <v>1.9237034679215159</v>
      </c>
      <c r="DD214" s="13">
        <v>0</v>
      </c>
      <c r="DE214" s="13">
        <v>0</v>
      </c>
      <c r="DF214" s="13">
        <v>0</v>
      </c>
      <c r="DG214" s="14" t="str">
        <f t="shared" si="100"/>
        <v/>
      </c>
      <c r="DH214" s="15">
        <v>0</v>
      </c>
      <c r="DI214" s="15">
        <v>-845.43293728997241</v>
      </c>
      <c r="DJ214" s="15">
        <v>75</v>
      </c>
      <c r="DK214" s="18">
        <f t="shared" si="101"/>
        <v>2.0887119447231521</v>
      </c>
      <c r="DL214" s="13">
        <v>0</v>
      </c>
      <c r="DM214" s="13">
        <v>-558.71373341643755</v>
      </c>
      <c r="DN214" s="13">
        <v>54</v>
      </c>
      <c r="DO214" s="18">
        <f t="shared" si="102"/>
        <v>2.0966505685654071</v>
      </c>
      <c r="DP214" s="19"/>
      <c r="DQ214" s="7" t="e">
        <f>IF(AND(BB214/BA214&gt;1.05, ((BB214-BA214)/VLOOKUP(E214,#REF!,2,0))&gt;10),"YES","")</f>
        <v>#REF!</v>
      </c>
      <c r="DR214" s="19"/>
      <c r="DS214" s="7" t="str">
        <f t="shared" si="103"/>
        <v>YES</v>
      </c>
      <c r="DT214" s="70" t="s">
        <v>28</v>
      </c>
      <c r="DU214" s="70" t="s">
        <v>90</v>
      </c>
      <c r="DV214" s="70" t="s">
        <v>422</v>
      </c>
      <c r="DW214" s="70" t="s">
        <v>28</v>
      </c>
      <c r="DX214" s="70"/>
      <c r="DY214" s="71" t="s">
        <v>96</v>
      </c>
      <c r="DZ214" s="70"/>
      <c r="EA214" s="70"/>
    </row>
    <row r="215" spans="1:131" x14ac:dyDescent="0.35">
      <c r="A215" s="16">
        <v>2022</v>
      </c>
      <c r="B215" s="16" t="s">
        <v>1</v>
      </c>
      <c r="C215" s="16" t="s">
        <v>7</v>
      </c>
      <c r="D215" s="16"/>
      <c r="E215" s="16" t="s">
        <v>3</v>
      </c>
      <c r="F215" s="16" t="s">
        <v>877</v>
      </c>
      <c r="G215" s="16"/>
      <c r="H215" s="16">
        <v>12683527</v>
      </c>
      <c r="I215" s="70" t="s">
        <v>477</v>
      </c>
      <c r="J215" s="70" t="s">
        <v>478</v>
      </c>
      <c r="K215" s="70" t="s">
        <v>409</v>
      </c>
      <c r="L215" s="16" t="s">
        <v>89</v>
      </c>
      <c r="M215" s="16" t="s">
        <v>6</v>
      </c>
      <c r="N215" s="70" t="s">
        <v>21</v>
      </c>
      <c r="O215" s="16" t="s">
        <v>20</v>
      </c>
      <c r="P215" s="16" t="s">
        <v>32</v>
      </c>
      <c r="Q215" s="16"/>
      <c r="R215" s="16" t="s">
        <v>28</v>
      </c>
      <c r="S215" s="16" t="s">
        <v>410</v>
      </c>
      <c r="T215" s="16" t="s">
        <v>95</v>
      </c>
      <c r="U215" s="71">
        <v>44196</v>
      </c>
      <c r="V215" s="70"/>
      <c r="W215" s="73">
        <v>1040466</v>
      </c>
      <c r="X215" s="73">
        <v>1689909.8199999996</v>
      </c>
      <c r="Y215" s="70" t="s">
        <v>479</v>
      </c>
      <c r="Z215" s="16" t="s">
        <v>28</v>
      </c>
      <c r="AA215" s="70" t="s">
        <v>28</v>
      </c>
      <c r="AB215" s="70"/>
      <c r="AC215" s="70"/>
      <c r="AD215" s="72"/>
      <c r="AE215" s="16">
        <v>2020</v>
      </c>
      <c r="AF215" s="16">
        <v>14600</v>
      </c>
      <c r="AG215" s="70" t="s">
        <v>662</v>
      </c>
      <c r="AH215" s="74"/>
      <c r="AI215" s="16" t="s">
        <v>27</v>
      </c>
      <c r="AJ215" s="70" t="s">
        <v>412</v>
      </c>
      <c r="AK215" s="72"/>
      <c r="AL215" s="28" t="s">
        <v>36</v>
      </c>
      <c r="AM215" s="32" t="s">
        <v>620</v>
      </c>
      <c r="AN215" s="26">
        <f t="shared" si="78"/>
        <v>0</v>
      </c>
      <c r="AO215" s="26">
        <f t="shared" si="79"/>
        <v>0</v>
      </c>
      <c r="AP215" s="9">
        <v>0.71657142596292511</v>
      </c>
      <c r="AQ215" s="8"/>
      <c r="AR215" s="10">
        <f t="shared" si="80"/>
        <v>10190.632754332059</v>
      </c>
      <c r="AS215" s="10">
        <f t="shared" si="81"/>
        <v>14221.377499999999</v>
      </c>
      <c r="AT215" s="11">
        <v>0</v>
      </c>
      <c r="AU215" s="11">
        <v>5135.7670650804757</v>
      </c>
      <c r="AV215" s="11">
        <v>305</v>
      </c>
      <c r="AW215" s="5">
        <f t="shared" si="82"/>
        <v>5.9387428622645441E-2</v>
      </c>
      <c r="AX215" s="5" t="str">
        <f t="shared" si="83"/>
        <v>YES</v>
      </c>
      <c r="AY215" s="25">
        <f t="shared" si="84"/>
        <v>305</v>
      </c>
      <c r="AZ215" s="5"/>
      <c r="BA215" s="12">
        <v>14221.377499999999</v>
      </c>
      <c r="BB215" s="12">
        <f t="shared" si="85"/>
        <v>1040.4659999999999</v>
      </c>
      <c r="BC215" s="6">
        <f t="shared" si="86"/>
        <v>7.3162111054291323E-2</v>
      </c>
      <c r="BD215" s="12">
        <v>14413.857377508397</v>
      </c>
      <c r="BE215" s="12">
        <f>X215/1000</f>
        <v>1689.9098199999996</v>
      </c>
      <c r="BF215" s="6">
        <f t="shared" si="87"/>
        <v>0.1172420245143372</v>
      </c>
      <c r="BG215" s="31"/>
      <c r="BH215" s="13">
        <v>0</v>
      </c>
      <c r="BI215" s="13">
        <v>4849.4501373555031</v>
      </c>
      <c r="BJ215" s="13">
        <v>2519</v>
      </c>
      <c r="BK215" s="14">
        <f t="shared" si="88"/>
        <v>0.5194403341929521</v>
      </c>
      <c r="BL215" s="15">
        <v>0</v>
      </c>
      <c r="BM215" s="15">
        <v>1134.426721471214</v>
      </c>
      <c r="BN215" s="15">
        <v>536</v>
      </c>
      <c r="BO215" s="17">
        <f t="shared" si="89"/>
        <v>0.4724853442317305</v>
      </c>
      <c r="BP215" s="13">
        <v>0</v>
      </c>
      <c r="BQ215" s="13">
        <v>201.945594</v>
      </c>
      <c r="BR215" s="13">
        <v>98</v>
      </c>
      <c r="BS215" s="14">
        <f t="shared" si="90"/>
        <v>0.48527921832253496</v>
      </c>
      <c r="BT215" s="15">
        <v>0</v>
      </c>
      <c r="BU215" s="15">
        <v>201.945594</v>
      </c>
      <c r="BV215" s="15">
        <v>57</v>
      </c>
      <c r="BW215" s="17">
        <f t="shared" si="91"/>
        <v>0.2822542392284132</v>
      </c>
      <c r="BX215" s="13">
        <v>0</v>
      </c>
      <c r="BY215" s="13">
        <v>109.80000000000001</v>
      </c>
      <c r="BZ215" s="13">
        <v>325</v>
      </c>
      <c r="CA215" s="14">
        <f t="shared" si="92"/>
        <v>2.9599271402550089</v>
      </c>
      <c r="CB215" s="15">
        <v>0</v>
      </c>
      <c r="CC215" s="15">
        <v>311.74559399999998</v>
      </c>
      <c r="CD215" s="15">
        <v>423</v>
      </c>
      <c r="CE215" s="17">
        <f t="shared" si="93"/>
        <v>1.3568756323786249</v>
      </c>
      <c r="CF215" s="13">
        <v>0</v>
      </c>
      <c r="CG215" s="13">
        <v>2889.1618799999997</v>
      </c>
      <c r="CH215" s="13">
        <v>2211</v>
      </c>
      <c r="CI215" s="14">
        <f t="shared" si="94"/>
        <v>0.76527383782316838</v>
      </c>
      <c r="CJ215" s="15">
        <v>0</v>
      </c>
      <c r="CK215" s="15">
        <v>8392.6548448393569</v>
      </c>
      <c r="CL215" s="15">
        <v>1232</v>
      </c>
      <c r="CM215" s="18">
        <f t="shared" si="95"/>
        <v>0.14679502764939234</v>
      </c>
      <c r="CN215" s="13">
        <v>0</v>
      </c>
      <c r="CO215" s="13">
        <v>-1972.3317099884125</v>
      </c>
      <c r="CP215" s="13">
        <v>-232</v>
      </c>
      <c r="CQ215" s="18">
        <f t="shared" si="96"/>
        <v>1.8823727272521706</v>
      </c>
      <c r="CR215" s="15">
        <v>0</v>
      </c>
      <c r="CS215" s="15">
        <v>290.24799999999999</v>
      </c>
      <c r="CT215" s="15">
        <v>4</v>
      </c>
      <c r="CU215" s="18">
        <f t="shared" si="97"/>
        <v>1.3781318045257849E-2</v>
      </c>
      <c r="CV215" s="13">
        <v>0</v>
      </c>
      <c r="CW215" s="13">
        <v>6622.2687288509451</v>
      </c>
      <c r="CX215" s="13">
        <v>833</v>
      </c>
      <c r="CY215" s="14">
        <f t="shared" si="98"/>
        <v>0.12578770722047353</v>
      </c>
      <c r="CZ215" s="15">
        <v>0</v>
      </c>
      <c r="DA215" s="15">
        <v>-628.04525116820696</v>
      </c>
      <c r="DB215" s="15">
        <v>-97</v>
      </c>
      <c r="DC215" s="18">
        <f t="shared" si="99"/>
        <v>1.8455525301408244</v>
      </c>
      <c r="DD215" s="13">
        <v>0</v>
      </c>
      <c r="DE215" s="13">
        <v>0</v>
      </c>
      <c r="DF215" s="13">
        <v>0</v>
      </c>
      <c r="DG215" s="14" t="str">
        <f t="shared" si="100"/>
        <v/>
      </c>
      <c r="DH215" s="15">
        <v>0</v>
      </c>
      <c r="DI215" s="15">
        <v>-729.87087268354924</v>
      </c>
      <c r="DJ215" s="15">
        <v>31</v>
      </c>
      <c r="DK215" s="18">
        <f t="shared" si="101"/>
        <v>2.0424732663820668</v>
      </c>
      <c r="DL215" s="13">
        <v>0</v>
      </c>
      <c r="DM215" s="13">
        <v>-238.38553991871362</v>
      </c>
      <c r="DN215" s="13">
        <v>97</v>
      </c>
      <c r="DO215" s="18">
        <f t="shared" si="102"/>
        <v>2.4069038752647316</v>
      </c>
      <c r="DP215" s="19"/>
      <c r="DQ215" s="7" t="e">
        <f>IF(AND(BB215/BA215&gt;1.05, ((BB215-BA215)/VLOOKUP(E215,#REF!,2,0))&gt;10),"YES","")</f>
        <v>#REF!</v>
      </c>
      <c r="DR215" s="19"/>
      <c r="DS215" s="7" t="str">
        <f t="shared" si="103"/>
        <v>YES</v>
      </c>
      <c r="DT215" s="70" t="s">
        <v>28</v>
      </c>
      <c r="DU215" s="70" t="s">
        <v>91</v>
      </c>
      <c r="DV215" s="70" t="s">
        <v>459</v>
      </c>
      <c r="DW215" s="70" t="s">
        <v>28</v>
      </c>
      <c r="DX215" s="70" t="s">
        <v>414</v>
      </c>
      <c r="DY215" s="71" t="s">
        <v>96</v>
      </c>
      <c r="DZ215" s="70"/>
      <c r="EA215" s="70"/>
    </row>
    <row r="216" spans="1:131" x14ac:dyDescent="0.35">
      <c r="A216" s="16">
        <v>2022</v>
      </c>
      <c r="B216" s="16" t="s">
        <v>1</v>
      </c>
      <c r="C216" s="16" t="s">
        <v>7</v>
      </c>
      <c r="D216" s="16"/>
      <c r="E216" s="16" t="s">
        <v>4</v>
      </c>
      <c r="F216" s="16" t="s">
        <v>876</v>
      </c>
      <c r="G216" s="16"/>
      <c r="H216" s="16">
        <v>12684214</v>
      </c>
      <c r="I216" s="70" t="s">
        <v>220</v>
      </c>
      <c r="J216" s="70"/>
      <c r="K216" s="70" t="s">
        <v>221</v>
      </c>
      <c r="L216" s="16" t="s">
        <v>89</v>
      </c>
      <c r="M216" s="16" t="s">
        <v>6</v>
      </c>
      <c r="N216" s="70" t="s">
        <v>21</v>
      </c>
      <c r="O216" s="16" t="s">
        <v>20</v>
      </c>
      <c r="P216" s="16" t="s">
        <v>32</v>
      </c>
      <c r="Q216" s="16"/>
      <c r="R216" s="16" t="s">
        <v>28</v>
      </c>
      <c r="S216" s="16" t="s">
        <v>36</v>
      </c>
      <c r="T216" s="16" t="s">
        <v>95</v>
      </c>
      <c r="U216" s="71">
        <v>44193</v>
      </c>
      <c r="V216" s="70"/>
      <c r="W216" s="73">
        <v>16258938.5469</v>
      </c>
      <c r="X216" s="73">
        <v>6199080</v>
      </c>
      <c r="Y216" s="70" t="s">
        <v>222</v>
      </c>
      <c r="Z216" s="16" t="s">
        <v>28</v>
      </c>
      <c r="AA216" s="70"/>
      <c r="AB216" s="70"/>
      <c r="AC216" s="70"/>
      <c r="AD216" s="72"/>
      <c r="AE216" s="16">
        <v>2020</v>
      </c>
      <c r="AF216" s="16"/>
      <c r="AG216" s="70" t="s">
        <v>661</v>
      </c>
      <c r="AH216" s="74"/>
      <c r="AI216" s="16" t="s">
        <v>28</v>
      </c>
      <c r="AJ216" s="70" t="s">
        <v>94</v>
      </c>
      <c r="AK216" s="72"/>
      <c r="AL216" s="28">
        <v>0</v>
      </c>
      <c r="AM216" s="32" t="s">
        <v>620</v>
      </c>
      <c r="AN216" s="26">
        <f t="shared" si="78"/>
        <v>0</v>
      </c>
      <c r="AO216" s="26">
        <f t="shared" si="79"/>
        <v>0</v>
      </c>
      <c r="AP216" s="9">
        <v>1.31334959775669</v>
      </c>
      <c r="AQ216" s="8"/>
      <c r="AR216" s="10">
        <f t="shared" si="80"/>
        <v>12442.164246833034</v>
      </c>
      <c r="AS216" s="10">
        <f t="shared" si="81"/>
        <v>9473.6118000000006</v>
      </c>
      <c r="AT216" s="11">
        <v>0</v>
      </c>
      <c r="AU216" s="11">
        <v>4721.4001948435543</v>
      </c>
      <c r="AV216" s="11">
        <v>278</v>
      </c>
      <c r="AW216" s="5">
        <f t="shared" si="82"/>
        <v>5.8880837998781771E-2</v>
      </c>
      <c r="AX216" s="5" t="str">
        <f t="shared" si="83"/>
        <v>YES</v>
      </c>
      <c r="AY216" s="25">
        <f t="shared" si="84"/>
        <v>278</v>
      </c>
      <c r="AZ216" s="5"/>
      <c r="BA216" s="12">
        <v>9473.6118000000006</v>
      </c>
      <c r="BB216" s="12">
        <f t="shared" si="85"/>
        <v>16258.938546900001</v>
      </c>
      <c r="BC216" s="6">
        <f t="shared" si="86"/>
        <v>0</v>
      </c>
      <c r="BD216" s="12">
        <v>0</v>
      </c>
      <c r="BE216" s="12">
        <v>0</v>
      </c>
      <c r="BF216" s="6" t="str">
        <f t="shared" si="87"/>
        <v>no capex</v>
      </c>
      <c r="BG216" s="31"/>
      <c r="BH216" s="13">
        <v>0</v>
      </c>
      <c r="BI216" s="13">
        <v>21270.158074882875</v>
      </c>
      <c r="BJ216" s="13">
        <v>2299</v>
      </c>
      <c r="BK216" s="14">
        <f t="shared" si="88"/>
        <v>0.10808570354325679</v>
      </c>
      <c r="BL216" s="15">
        <v>0</v>
      </c>
      <c r="BM216" s="15">
        <v>2458.6855869130432</v>
      </c>
      <c r="BN216" s="15">
        <v>494</v>
      </c>
      <c r="BO216" s="17">
        <f t="shared" si="89"/>
        <v>0.20092036274562153</v>
      </c>
      <c r="BP216" s="13">
        <v>0</v>
      </c>
      <c r="BQ216" s="13">
        <v>673.2440758353938</v>
      </c>
      <c r="BR216" s="13">
        <v>13</v>
      </c>
      <c r="BS216" s="14">
        <f t="shared" si="90"/>
        <v>1.9309490371480761E-2</v>
      </c>
      <c r="BT216" s="15">
        <v>0</v>
      </c>
      <c r="BU216" s="15">
        <v>263.75452074910925</v>
      </c>
      <c r="BV216" s="15">
        <v>66</v>
      </c>
      <c r="BW216" s="17">
        <f t="shared" si="91"/>
        <v>0.25023267776623653</v>
      </c>
      <c r="BX216" s="13">
        <v>0</v>
      </c>
      <c r="BY216" s="13">
        <v>76.167405250044126</v>
      </c>
      <c r="BZ216" s="13">
        <v>138</v>
      </c>
      <c r="CA216" s="14">
        <f t="shared" si="92"/>
        <v>1.8117986236628436</v>
      </c>
      <c r="CB216" s="15">
        <v>0</v>
      </c>
      <c r="CC216" s="15">
        <v>749.41148108543791</v>
      </c>
      <c r="CD216" s="15">
        <v>151</v>
      </c>
      <c r="CE216" s="17">
        <f t="shared" si="93"/>
        <v>0.20149144203301175</v>
      </c>
      <c r="CF216" s="13">
        <v>0</v>
      </c>
      <c r="CG216" s="13">
        <v>4186.5796944303056</v>
      </c>
      <c r="CH216" s="13">
        <v>2797</v>
      </c>
      <c r="CI216" s="14">
        <f t="shared" si="94"/>
        <v>0.66808712699797435</v>
      </c>
      <c r="CJ216" s="15">
        <v>0</v>
      </c>
      <c r="CK216" s="15">
        <v>5147.3795738963563</v>
      </c>
      <c r="CL216" s="15">
        <v>1542</v>
      </c>
      <c r="CM216" s="18">
        <f t="shared" si="95"/>
        <v>0.29956990306676934</v>
      </c>
      <c r="CN216" s="13">
        <v>0</v>
      </c>
      <c r="CO216" s="13">
        <v>-1191.325349575093</v>
      </c>
      <c r="CP216" s="13">
        <v>-1509</v>
      </c>
      <c r="CQ216" s="18">
        <f t="shared" si="96"/>
        <v>0.73334349803081822</v>
      </c>
      <c r="CR216" s="15">
        <v>0</v>
      </c>
      <c r="CS216" s="15">
        <v>78.418875271539363</v>
      </c>
      <c r="CT216" s="15">
        <v>10</v>
      </c>
      <c r="CU216" s="18">
        <f t="shared" si="97"/>
        <v>0.12752031912435896</v>
      </c>
      <c r="CV216" s="13">
        <v>0</v>
      </c>
      <c r="CW216" s="13">
        <v>4629.2983001566572</v>
      </c>
      <c r="CX216" s="13">
        <v>718</v>
      </c>
      <c r="CY216" s="14">
        <f t="shared" si="98"/>
        <v>0.15509910000306151</v>
      </c>
      <c r="CZ216" s="15">
        <v>0</v>
      </c>
      <c r="DA216" s="15">
        <v>-452.56004167515107</v>
      </c>
      <c r="DB216" s="15">
        <v>-58</v>
      </c>
      <c r="DC216" s="18">
        <f t="shared" si="99"/>
        <v>1.8718402097867215</v>
      </c>
      <c r="DD216" s="13">
        <v>0</v>
      </c>
      <c r="DE216" s="13">
        <v>0</v>
      </c>
      <c r="DF216" s="13">
        <v>0</v>
      </c>
      <c r="DG216" s="14" t="str">
        <f t="shared" si="100"/>
        <v/>
      </c>
      <c r="DH216" s="15">
        <v>0</v>
      </c>
      <c r="DI216" s="15">
        <v>468.49453111200432</v>
      </c>
      <c r="DJ216" s="15">
        <v>43</v>
      </c>
      <c r="DK216" s="18">
        <f t="shared" si="101"/>
        <v>9.1783355288985999E-2</v>
      </c>
      <c r="DL216" s="13">
        <v>0</v>
      </c>
      <c r="DM216" s="13">
        <v>0</v>
      </c>
      <c r="DN216" s="13">
        <v>45</v>
      </c>
      <c r="DO216" s="18" t="str">
        <f t="shared" si="102"/>
        <v/>
      </c>
      <c r="DP216" s="19"/>
      <c r="DQ216" s="7" t="e">
        <f>IF(AND(BB216/BA216&gt;1.05, ((BB216-BA216)/VLOOKUP(E216,#REF!,2,0))&gt;10),"YES","")</f>
        <v>#REF!</v>
      </c>
      <c r="DR216" s="19"/>
      <c r="DS216" s="7" t="str">
        <f t="shared" si="103"/>
        <v>YES</v>
      </c>
      <c r="DT216" s="70" t="s">
        <v>28</v>
      </c>
      <c r="DU216" s="70" t="s">
        <v>91</v>
      </c>
      <c r="DV216" s="70" t="s">
        <v>117</v>
      </c>
      <c r="DW216" s="70" t="s">
        <v>28</v>
      </c>
      <c r="DX216" s="70" t="s">
        <v>99</v>
      </c>
      <c r="DY216" s="71">
        <v>45199</v>
      </c>
      <c r="DZ216" s="70"/>
      <c r="EA216" s="70"/>
    </row>
    <row r="217" spans="1:131" x14ac:dyDescent="0.35">
      <c r="A217" s="16">
        <v>2022</v>
      </c>
      <c r="B217" s="16" t="s">
        <v>2</v>
      </c>
      <c r="C217" s="16" t="s">
        <v>7</v>
      </c>
      <c r="D217" s="16"/>
      <c r="E217" s="16" t="s">
        <v>3</v>
      </c>
      <c r="F217" s="16" t="s">
        <v>877</v>
      </c>
      <c r="G217" s="16"/>
      <c r="H217" s="16">
        <v>12685595</v>
      </c>
      <c r="I217" s="70" t="s">
        <v>415</v>
      </c>
      <c r="J217" s="70"/>
      <c r="K217" s="70" t="s">
        <v>409</v>
      </c>
      <c r="L217" s="16" t="s">
        <v>89</v>
      </c>
      <c r="M217" s="16" t="s">
        <v>6</v>
      </c>
      <c r="N217" s="70" t="s">
        <v>23</v>
      </c>
      <c r="O217" s="16" t="s">
        <v>22</v>
      </c>
      <c r="P217" s="16" t="s">
        <v>34</v>
      </c>
      <c r="Q217" s="16"/>
      <c r="R217" s="16" t="s">
        <v>28</v>
      </c>
      <c r="S217" s="16" t="s">
        <v>416</v>
      </c>
      <c r="T217" s="16" t="s">
        <v>95</v>
      </c>
      <c r="U217" s="71">
        <v>43918</v>
      </c>
      <c r="V217" s="70"/>
      <c r="W217" s="73">
        <v>166929.26</v>
      </c>
      <c r="X217" s="73">
        <v>0</v>
      </c>
      <c r="Y217" s="70" t="s">
        <v>417</v>
      </c>
      <c r="Z217" s="16" t="s">
        <v>28</v>
      </c>
      <c r="AA217" s="70" t="s">
        <v>28</v>
      </c>
      <c r="AB217" s="70"/>
      <c r="AC217" s="70"/>
      <c r="AD217" s="72"/>
      <c r="AE217" s="16">
        <v>2020</v>
      </c>
      <c r="AF217" s="16">
        <v>14600</v>
      </c>
      <c r="AG217" s="70" t="s">
        <v>660</v>
      </c>
      <c r="AH217" s="74"/>
      <c r="AI217" s="16" t="s">
        <v>28</v>
      </c>
      <c r="AJ217" s="70" t="s">
        <v>412</v>
      </c>
      <c r="AK217" s="72"/>
      <c r="AL217" s="28">
        <v>0</v>
      </c>
      <c r="AM217" s="32" t="s">
        <v>620</v>
      </c>
      <c r="AN217" s="26">
        <f t="shared" si="78"/>
        <v>0</v>
      </c>
      <c r="AO217" s="26">
        <f t="shared" si="79"/>
        <v>0</v>
      </c>
      <c r="AP217" s="9">
        <v>3.0606559074632336</v>
      </c>
      <c r="AQ217" s="8"/>
      <c r="AR217" s="10">
        <f t="shared" si="80"/>
        <v>0</v>
      </c>
      <c r="AS217" s="10">
        <f t="shared" si="81"/>
        <v>0</v>
      </c>
      <c r="AT217" s="11">
        <v>0</v>
      </c>
      <c r="AU217" s="11">
        <v>1145.0799939913115</v>
      </c>
      <c r="AV217" s="11">
        <v>88</v>
      </c>
      <c r="AW217" s="5">
        <f t="shared" si="82"/>
        <v>7.6850526130725252E-2</v>
      </c>
      <c r="AX217" s="5" t="str">
        <f t="shared" si="83"/>
        <v>YES</v>
      </c>
      <c r="AY217" s="25">
        <f t="shared" si="84"/>
        <v>88</v>
      </c>
      <c r="AZ217" s="5">
        <v>1.7006367479077587</v>
      </c>
      <c r="BA217" s="12">
        <v>0</v>
      </c>
      <c r="BB217" s="12">
        <f t="shared" si="85"/>
        <v>166.92926</v>
      </c>
      <c r="BC217" s="6" t="str">
        <f t="shared" si="86"/>
        <v>check!</v>
      </c>
      <c r="BD217" s="12">
        <v>0</v>
      </c>
      <c r="BE217" s="12">
        <v>0</v>
      </c>
      <c r="BF217" s="6" t="str">
        <f t="shared" si="87"/>
        <v>no capex</v>
      </c>
      <c r="BG217" s="31"/>
      <c r="BH217" s="13">
        <v>0</v>
      </c>
      <c r="BI217" s="13">
        <v>1872.7511438746521</v>
      </c>
      <c r="BJ217" s="13">
        <v>2321</v>
      </c>
      <c r="BK217" s="14">
        <f t="shared" si="88"/>
        <v>1.2393531343400692</v>
      </c>
      <c r="BL217" s="15">
        <v>0</v>
      </c>
      <c r="BM217" s="15">
        <v>616.97992483863516</v>
      </c>
      <c r="BN217" s="15">
        <v>428</v>
      </c>
      <c r="BO217" s="17">
        <f t="shared" si="89"/>
        <v>0.69370166316503579</v>
      </c>
      <c r="BP217" s="13">
        <v>0</v>
      </c>
      <c r="BQ217" s="13">
        <v>0</v>
      </c>
      <c r="BR217" s="13">
        <v>0</v>
      </c>
      <c r="BS217" s="14" t="str">
        <f t="shared" si="90"/>
        <v/>
      </c>
      <c r="BT217" s="15">
        <v>0</v>
      </c>
      <c r="BU217" s="15">
        <v>0</v>
      </c>
      <c r="BV217" s="15">
        <v>0</v>
      </c>
      <c r="BW217" s="17" t="str">
        <f t="shared" si="91"/>
        <v/>
      </c>
      <c r="BX217" s="13">
        <v>0</v>
      </c>
      <c r="BY217" s="13">
        <v>0</v>
      </c>
      <c r="BZ217" s="13">
        <v>0</v>
      </c>
      <c r="CA217" s="14" t="str">
        <f t="shared" si="92"/>
        <v/>
      </c>
      <c r="CB217" s="15">
        <v>0</v>
      </c>
      <c r="CC217" s="15">
        <v>0</v>
      </c>
      <c r="CD217" s="15">
        <v>0</v>
      </c>
      <c r="CE217" s="17" t="str">
        <f t="shared" si="93"/>
        <v/>
      </c>
      <c r="CF217" s="13">
        <v>0</v>
      </c>
      <c r="CG217" s="13">
        <v>0</v>
      </c>
      <c r="CH217" s="13">
        <v>0</v>
      </c>
      <c r="CI217" s="14" t="str">
        <f t="shared" si="94"/>
        <v/>
      </c>
      <c r="CJ217" s="15">
        <v>0</v>
      </c>
      <c r="CK217" s="15">
        <v>2244.4757646863441</v>
      </c>
      <c r="CL217" s="15">
        <v>648</v>
      </c>
      <c r="CM217" s="18">
        <f t="shared" si="95"/>
        <v>0.28870884248133338</v>
      </c>
      <c r="CN217" s="13">
        <v>0</v>
      </c>
      <c r="CO217" s="13">
        <v>-1099.3957706950325</v>
      </c>
      <c r="CP217" s="13">
        <v>-578</v>
      </c>
      <c r="CQ217" s="18">
        <f t="shared" si="96"/>
        <v>1.4742566640632142</v>
      </c>
      <c r="CR217" s="15">
        <v>0</v>
      </c>
      <c r="CS217" s="15">
        <v>123.7050667008</v>
      </c>
      <c r="CT217" s="15">
        <v>28</v>
      </c>
      <c r="CU217" s="18">
        <f t="shared" si="97"/>
        <v>0.22634481146776605</v>
      </c>
      <c r="CV217" s="13">
        <v>0</v>
      </c>
      <c r="CW217" s="13">
        <v>1145.0799939913115</v>
      </c>
      <c r="CX217" s="13">
        <v>1712</v>
      </c>
      <c r="CY217" s="14">
        <f t="shared" si="98"/>
        <v>1.4950920538159276</v>
      </c>
      <c r="CZ217" s="15">
        <v>0</v>
      </c>
      <c r="DA217" s="15">
        <v>0</v>
      </c>
      <c r="DB217" s="15">
        <v>0</v>
      </c>
      <c r="DC217" s="18" t="str">
        <f t="shared" si="99"/>
        <v/>
      </c>
      <c r="DD217" s="13">
        <v>0</v>
      </c>
      <c r="DE217" s="13">
        <v>0</v>
      </c>
      <c r="DF217" s="13">
        <v>0</v>
      </c>
      <c r="DG217" s="14" t="str">
        <f t="shared" si="100"/>
        <v/>
      </c>
      <c r="DH217" s="15">
        <v>0</v>
      </c>
      <c r="DI217" s="15">
        <v>0</v>
      </c>
      <c r="DJ217" s="15">
        <v>0</v>
      </c>
      <c r="DK217" s="18" t="str">
        <f t="shared" si="101"/>
        <v/>
      </c>
      <c r="DL217" s="13">
        <v>0</v>
      </c>
      <c r="DM217" s="13">
        <v>0</v>
      </c>
      <c r="DN217" s="13">
        <v>0</v>
      </c>
      <c r="DO217" s="18" t="str">
        <f t="shared" si="102"/>
        <v/>
      </c>
      <c r="DP217" s="19"/>
      <c r="DQ217" s="7"/>
      <c r="DR217" s="19"/>
      <c r="DS217" s="7" t="str">
        <f t="shared" si="103"/>
        <v>YES</v>
      </c>
      <c r="DT217" s="70" t="s">
        <v>28</v>
      </c>
      <c r="DU217" s="70" t="s">
        <v>91</v>
      </c>
      <c r="DV217" s="70" t="s">
        <v>418</v>
      </c>
      <c r="DW217" s="70" t="s">
        <v>28</v>
      </c>
      <c r="DX217" s="70" t="s">
        <v>414</v>
      </c>
      <c r="DY217" s="71" t="s">
        <v>96</v>
      </c>
      <c r="DZ217" s="70"/>
      <c r="EA217" s="70"/>
    </row>
    <row r="218" spans="1:131" x14ac:dyDescent="0.35">
      <c r="A218" s="16">
        <v>2022</v>
      </c>
      <c r="B218" s="16" t="s">
        <v>1</v>
      </c>
      <c r="C218" s="16" t="s">
        <v>7</v>
      </c>
      <c r="D218" s="16"/>
      <c r="E218" s="16" t="s">
        <v>3</v>
      </c>
      <c r="F218" s="16" t="s">
        <v>877</v>
      </c>
      <c r="G218" s="16"/>
      <c r="H218" s="16">
        <v>12687394</v>
      </c>
      <c r="I218" s="70" t="s">
        <v>498</v>
      </c>
      <c r="J218" s="70" t="s">
        <v>499</v>
      </c>
      <c r="K218" s="70" t="s">
        <v>409</v>
      </c>
      <c r="L218" s="16" t="s">
        <v>89</v>
      </c>
      <c r="M218" s="16" t="s">
        <v>6</v>
      </c>
      <c r="N218" s="70" t="s">
        <v>21</v>
      </c>
      <c r="O218" s="16" t="s">
        <v>20</v>
      </c>
      <c r="P218" s="16" t="s">
        <v>32</v>
      </c>
      <c r="Q218" s="16"/>
      <c r="R218" s="16" t="s">
        <v>28</v>
      </c>
      <c r="S218" s="16" t="s">
        <v>410</v>
      </c>
      <c r="T218" s="16" t="s">
        <v>95</v>
      </c>
      <c r="U218" s="71">
        <v>44460</v>
      </c>
      <c r="V218" s="70"/>
      <c r="W218" s="73">
        <v>986519.73000000033</v>
      </c>
      <c r="X218" s="73">
        <v>305055.02</v>
      </c>
      <c r="Y218" s="70" t="s">
        <v>500</v>
      </c>
      <c r="Z218" s="16" t="s">
        <v>28</v>
      </c>
      <c r="AA218" s="70" t="s">
        <v>28</v>
      </c>
      <c r="AB218" s="70"/>
      <c r="AC218" s="70"/>
      <c r="AD218" s="72"/>
      <c r="AE218" s="16">
        <v>2021</v>
      </c>
      <c r="AF218" s="16">
        <v>14600</v>
      </c>
      <c r="AG218" s="70" t="s">
        <v>659</v>
      </c>
      <c r="AH218" s="74"/>
      <c r="AI218" s="16" t="s">
        <v>27</v>
      </c>
      <c r="AJ218" s="70" t="s">
        <v>412</v>
      </c>
      <c r="AK218" s="72"/>
      <c r="AL218" s="28" t="s">
        <v>36</v>
      </c>
      <c r="AM218" s="32" t="s">
        <v>620</v>
      </c>
      <c r="AN218" s="26">
        <f t="shared" si="78"/>
        <v>0</v>
      </c>
      <c r="AO218" s="26">
        <f t="shared" si="79"/>
        <v>0</v>
      </c>
      <c r="AP218" s="9">
        <v>0.74534591329996036</v>
      </c>
      <c r="AQ218" s="8"/>
      <c r="AR218" s="10">
        <f t="shared" si="80"/>
        <v>11437.873266305851</v>
      </c>
      <c r="AS218" s="10">
        <f t="shared" si="81"/>
        <v>15345.724799999998</v>
      </c>
      <c r="AT218" s="11">
        <v>0</v>
      </c>
      <c r="AU218" s="11">
        <v>3921.7553613747873</v>
      </c>
      <c r="AV218" s="11">
        <v>261</v>
      </c>
      <c r="AW218" s="5">
        <f t="shared" si="82"/>
        <v>6.655183099144292E-2</v>
      </c>
      <c r="AX218" s="5" t="str">
        <f t="shared" si="83"/>
        <v>YES</v>
      </c>
      <c r="AY218" s="25">
        <f t="shared" si="84"/>
        <v>261</v>
      </c>
      <c r="AZ218" s="5"/>
      <c r="BA218" s="12">
        <v>15345.724799999998</v>
      </c>
      <c r="BB218" s="12">
        <f t="shared" si="85"/>
        <v>986.51973000000032</v>
      </c>
      <c r="BC218" s="6">
        <f t="shared" si="86"/>
        <v>6.4286290993567169E-2</v>
      </c>
      <c r="BD218" s="12">
        <v>6241.71875</v>
      </c>
      <c r="BE218" s="12">
        <f>X218/1000</f>
        <v>305.05502000000001</v>
      </c>
      <c r="BF218" s="6">
        <f t="shared" si="87"/>
        <v>4.8873560667884952E-2</v>
      </c>
      <c r="BG218" s="31"/>
      <c r="BH218" s="13">
        <v>0</v>
      </c>
      <c r="BI218" s="13">
        <v>3819.2908193168646</v>
      </c>
      <c r="BJ218" s="13">
        <v>310</v>
      </c>
      <c r="BK218" s="14">
        <f t="shared" si="88"/>
        <v>8.1166901046683837E-2</v>
      </c>
      <c r="BL218" s="15">
        <v>0</v>
      </c>
      <c r="BM218" s="15">
        <v>834.73060844029385</v>
      </c>
      <c r="BN218" s="15">
        <v>543</v>
      </c>
      <c r="BO218" s="17">
        <f t="shared" si="89"/>
        <v>0.65050927150569371</v>
      </c>
      <c r="BP218" s="13">
        <v>0</v>
      </c>
      <c r="BQ218" s="13">
        <v>152.93284650000001</v>
      </c>
      <c r="BR218" s="13">
        <v>50</v>
      </c>
      <c r="BS218" s="14">
        <f t="shared" si="90"/>
        <v>0.32694088382118747</v>
      </c>
      <c r="BT218" s="15">
        <v>0</v>
      </c>
      <c r="BU218" s="15">
        <v>152.93284650000001</v>
      </c>
      <c r="BV218" s="15">
        <v>46</v>
      </c>
      <c r="BW218" s="17">
        <f t="shared" si="91"/>
        <v>0.30078561311549246</v>
      </c>
      <c r="BX218" s="13">
        <v>0</v>
      </c>
      <c r="BY218" s="13">
        <v>209.298</v>
      </c>
      <c r="BZ218" s="13">
        <v>209</v>
      </c>
      <c r="CA218" s="14">
        <f t="shared" si="92"/>
        <v>0.99857619279687337</v>
      </c>
      <c r="CB218" s="15">
        <v>0</v>
      </c>
      <c r="CC218" s="15">
        <v>362.23084649999998</v>
      </c>
      <c r="CD218" s="15">
        <v>259</v>
      </c>
      <c r="CE218" s="17">
        <f t="shared" si="93"/>
        <v>0.71501365083219115</v>
      </c>
      <c r="CF218" s="13">
        <v>0</v>
      </c>
      <c r="CG218" s="13">
        <v>2036.6569300000001</v>
      </c>
      <c r="CH218" s="13">
        <v>906</v>
      </c>
      <c r="CI218" s="14">
        <f t="shared" si="94"/>
        <v>0.44484664385768691</v>
      </c>
      <c r="CJ218" s="15">
        <v>0</v>
      </c>
      <c r="CK218" s="15">
        <v>6545.7396524466949</v>
      </c>
      <c r="CL218" s="15">
        <v>1694</v>
      </c>
      <c r="CM218" s="18">
        <f t="shared" si="95"/>
        <v>0.25879428299089308</v>
      </c>
      <c r="CN218" s="13">
        <v>0</v>
      </c>
      <c r="CO218" s="13">
        <v>-1553.7621645807333</v>
      </c>
      <c r="CP218" s="13">
        <v>-142</v>
      </c>
      <c r="CQ218" s="18">
        <f t="shared" si="96"/>
        <v>1.9086089214700905</v>
      </c>
      <c r="CR218" s="15">
        <v>0</v>
      </c>
      <c r="CS218" s="15">
        <v>188.66120000000001</v>
      </c>
      <c r="CT218" s="15">
        <v>26</v>
      </c>
      <c r="CU218" s="18">
        <f t="shared" si="97"/>
        <v>0.13781318045257848</v>
      </c>
      <c r="CV218" s="13">
        <v>0</v>
      </c>
      <c r="CW218" s="13">
        <v>5144.9103343659617</v>
      </c>
      <c r="CX218" s="13">
        <v>1273</v>
      </c>
      <c r="CY218" s="14">
        <f t="shared" si="98"/>
        <v>0.24742899628334911</v>
      </c>
      <c r="CZ218" s="15">
        <v>0</v>
      </c>
      <c r="DA218" s="15">
        <v>-608.16106456820694</v>
      </c>
      <c r="DB218" s="15">
        <v>-57</v>
      </c>
      <c r="DC218" s="18">
        <f t="shared" si="99"/>
        <v>1.9062748286254236</v>
      </c>
      <c r="DD218" s="13">
        <v>0</v>
      </c>
      <c r="DE218" s="13">
        <v>0</v>
      </c>
      <c r="DF218" s="13">
        <v>0</v>
      </c>
      <c r="DG218" s="14" t="str">
        <f t="shared" si="100"/>
        <v/>
      </c>
      <c r="DH218" s="15">
        <v>0</v>
      </c>
      <c r="DI218" s="15">
        <v>-571.04889148734355</v>
      </c>
      <c r="DJ218" s="15">
        <v>28</v>
      </c>
      <c r="DK218" s="18">
        <f t="shared" si="101"/>
        <v>2.0490325792018815</v>
      </c>
      <c r="DL218" s="13">
        <v>0</v>
      </c>
      <c r="DM218" s="13">
        <v>-253.24301693562353</v>
      </c>
      <c r="DN218" s="13">
        <v>29</v>
      </c>
      <c r="DO218" s="18">
        <f t="shared" si="102"/>
        <v>2.114514510018541</v>
      </c>
      <c r="DP218" s="19"/>
      <c r="DQ218" s="7" t="e">
        <f>IF(AND(BB218/BA218&gt;1.05, ((BB218-BA218)/VLOOKUP(E218,#REF!,2,0))&gt;10),"YES","")</f>
        <v>#REF!</v>
      </c>
      <c r="DR218" s="19"/>
      <c r="DS218" s="7" t="str">
        <f t="shared" si="103"/>
        <v>YES</v>
      </c>
      <c r="DT218" s="70" t="s">
        <v>28</v>
      </c>
      <c r="DU218" s="70" t="s">
        <v>91</v>
      </c>
      <c r="DV218" s="70" t="s">
        <v>413</v>
      </c>
      <c r="DW218" s="70" t="s">
        <v>28</v>
      </c>
      <c r="DX218" s="70" t="s">
        <v>414</v>
      </c>
      <c r="DY218" s="71" t="s">
        <v>96</v>
      </c>
      <c r="DZ218" s="70"/>
      <c r="EA218" s="70"/>
    </row>
    <row r="219" spans="1:131" x14ac:dyDescent="0.35">
      <c r="A219" s="16">
        <v>2022</v>
      </c>
      <c r="B219" s="16" t="s">
        <v>1</v>
      </c>
      <c r="C219" s="16" t="s">
        <v>7</v>
      </c>
      <c r="D219" s="16"/>
      <c r="E219" s="16" t="s">
        <v>3</v>
      </c>
      <c r="F219" s="16" t="s">
        <v>877</v>
      </c>
      <c r="G219" s="16"/>
      <c r="H219" s="16">
        <v>12691026</v>
      </c>
      <c r="I219" s="70" t="s">
        <v>506</v>
      </c>
      <c r="J219" s="70" t="s">
        <v>467</v>
      </c>
      <c r="K219" s="70" t="s">
        <v>409</v>
      </c>
      <c r="L219" s="16" t="s">
        <v>89</v>
      </c>
      <c r="M219" s="16" t="s">
        <v>6</v>
      </c>
      <c r="N219" s="70" t="s">
        <v>21</v>
      </c>
      <c r="O219" s="16" t="s">
        <v>20</v>
      </c>
      <c r="P219" s="16" t="s">
        <v>32</v>
      </c>
      <c r="Q219" s="16"/>
      <c r="R219" s="16" t="s">
        <v>28</v>
      </c>
      <c r="S219" s="16" t="s">
        <v>410</v>
      </c>
      <c r="T219" s="16" t="s">
        <v>95</v>
      </c>
      <c r="U219" s="71">
        <v>44496</v>
      </c>
      <c r="V219" s="70"/>
      <c r="W219" s="73">
        <v>1168404.8899999997</v>
      </c>
      <c r="X219" s="73">
        <v>638328.93999999994</v>
      </c>
      <c r="Y219" s="70" t="s">
        <v>507</v>
      </c>
      <c r="Z219" s="16" t="s">
        <v>28</v>
      </c>
      <c r="AA219" s="70" t="s">
        <v>28</v>
      </c>
      <c r="AB219" s="70" t="s">
        <v>508</v>
      </c>
      <c r="AC219" s="70"/>
      <c r="AD219" s="72"/>
      <c r="AE219" s="16">
        <v>2021</v>
      </c>
      <c r="AF219" s="16">
        <v>14600</v>
      </c>
      <c r="AG219" s="70" t="s">
        <v>658</v>
      </c>
      <c r="AH219" s="74"/>
      <c r="AI219" s="16" t="s">
        <v>27</v>
      </c>
      <c r="AJ219" s="70" t="s">
        <v>412</v>
      </c>
      <c r="AK219" s="72"/>
      <c r="AL219" s="28" t="s">
        <v>36</v>
      </c>
      <c r="AM219" s="32" t="s">
        <v>620</v>
      </c>
      <c r="AN219" s="26">
        <f t="shared" si="78"/>
        <v>0</v>
      </c>
      <c r="AO219" s="26">
        <f t="shared" si="79"/>
        <v>0</v>
      </c>
      <c r="AP219" s="9">
        <v>0.69817800312116851</v>
      </c>
      <c r="AQ219" s="8"/>
      <c r="AR219" s="10">
        <f t="shared" si="80"/>
        <v>12704.362492722274</v>
      </c>
      <c r="AS219" s="10">
        <f t="shared" si="81"/>
        <v>18196.451959139475</v>
      </c>
      <c r="AT219" s="11">
        <v>0</v>
      </c>
      <c r="AU219" s="11">
        <v>3614.0733437104259</v>
      </c>
      <c r="AV219" s="11">
        <v>502</v>
      </c>
      <c r="AW219" s="5">
        <f t="shared" si="82"/>
        <v>0.13890144229464266</v>
      </c>
      <c r="AX219" s="5" t="str">
        <f t="shared" si="83"/>
        <v>YES</v>
      </c>
      <c r="AY219" s="25">
        <f t="shared" si="84"/>
        <v>502</v>
      </c>
      <c r="AZ219" s="5"/>
      <c r="BA219" s="12">
        <v>18196.451959139475</v>
      </c>
      <c r="BB219" s="12">
        <f t="shared" si="85"/>
        <v>1168.4048899999996</v>
      </c>
      <c r="BC219" s="6">
        <f t="shared" si="86"/>
        <v>6.4210588559993897E-2</v>
      </c>
      <c r="BD219" s="12">
        <v>4500</v>
      </c>
      <c r="BE219" s="12">
        <f>X219/1000</f>
        <v>638.32893999999999</v>
      </c>
      <c r="BF219" s="6">
        <f t="shared" si="87"/>
        <v>0.14185087555555556</v>
      </c>
      <c r="BG219" s="31"/>
      <c r="BH219" s="13">
        <v>0</v>
      </c>
      <c r="BI219" s="13">
        <v>2776.2840702635685</v>
      </c>
      <c r="BJ219" s="13">
        <v>208</v>
      </c>
      <c r="BK219" s="14">
        <f t="shared" si="88"/>
        <v>7.4920287238565392E-2</v>
      </c>
      <c r="BL219" s="15">
        <v>0</v>
      </c>
      <c r="BM219" s="15">
        <v>715.69654848875416</v>
      </c>
      <c r="BN219" s="15">
        <v>350</v>
      </c>
      <c r="BO219" s="17">
        <f t="shared" si="89"/>
        <v>0.48903407559956902</v>
      </c>
      <c r="BP219" s="13">
        <v>0</v>
      </c>
      <c r="BQ219" s="13">
        <v>129.26456233724437</v>
      </c>
      <c r="BR219" s="13">
        <v>73</v>
      </c>
      <c r="BS219" s="14">
        <f t="shared" si="90"/>
        <v>0.56473327786115801</v>
      </c>
      <c r="BT219" s="15">
        <v>0</v>
      </c>
      <c r="BU219" s="15">
        <v>126.20119801664245</v>
      </c>
      <c r="BV219" s="15">
        <v>48</v>
      </c>
      <c r="BW219" s="17">
        <f t="shared" si="91"/>
        <v>0.38034504231623956</v>
      </c>
      <c r="BX219" s="13">
        <v>0</v>
      </c>
      <c r="BY219" s="13">
        <v>1433.0208818951451</v>
      </c>
      <c r="BZ219" s="13">
        <v>184</v>
      </c>
      <c r="CA219" s="14">
        <f t="shared" si="92"/>
        <v>0.12840008287713381</v>
      </c>
      <c r="CB219" s="15">
        <v>0</v>
      </c>
      <c r="CC219" s="15">
        <v>1562.2854442323894</v>
      </c>
      <c r="CD219" s="15">
        <v>257</v>
      </c>
      <c r="CE219" s="17">
        <f t="shared" si="93"/>
        <v>0.16450258878669508</v>
      </c>
      <c r="CF219" s="13">
        <v>0</v>
      </c>
      <c r="CG219" s="13">
        <v>1992.8999999999999</v>
      </c>
      <c r="CH219" s="13">
        <v>1294</v>
      </c>
      <c r="CI219" s="14">
        <f t="shared" si="94"/>
        <v>0.64930503286667673</v>
      </c>
      <c r="CJ219" s="15">
        <v>0</v>
      </c>
      <c r="CK219" s="15">
        <v>5364.9584015232531</v>
      </c>
      <c r="CL219" s="15">
        <v>1385</v>
      </c>
      <c r="CM219" s="18">
        <f t="shared" si="95"/>
        <v>0.25815670809428121</v>
      </c>
      <c r="CN219" s="13">
        <v>0</v>
      </c>
      <c r="CO219" s="13">
        <v>-867.74331454225728</v>
      </c>
      <c r="CP219" s="13">
        <v>-1171</v>
      </c>
      <c r="CQ219" s="18">
        <f t="shared" si="96"/>
        <v>0.65052259075287322</v>
      </c>
      <c r="CR219" s="15">
        <v>0</v>
      </c>
      <c r="CS219" s="15">
        <v>606.52846849028367</v>
      </c>
      <c r="CT219" s="15">
        <v>17</v>
      </c>
      <c r="CU219" s="18">
        <f t="shared" si="97"/>
        <v>2.8028362860386218E-2</v>
      </c>
      <c r="CV219" s="13">
        <v>0</v>
      </c>
      <c r="CW219" s="13">
        <v>4626.4796493182403</v>
      </c>
      <c r="CX219" s="13">
        <v>1086</v>
      </c>
      <c r="CY219" s="14">
        <f t="shared" si="98"/>
        <v>0.23473571318097841</v>
      </c>
      <c r="CZ219" s="15">
        <v>0</v>
      </c>
      <c r="DA219" s="15">
        <v>-893.0558250302588</v>
      </c>
      <c r="DB219" s="15">
        <v>-19</v>
      </c>
      <c r="DC219" s="18">
        <f t="shared" si="99"/>
        <v>1.978724734257955</v>
      </c>
      <c r="DD219" s="13">
        <v>0</v>
      </c>
      <c r="DE219" s="13">
        <v>0</v>
      </c>
      <c r="DF219" s="13">
        <v>0</v>
      </c>
      <c r="DG219" s="14" t="str">
        <f t="shared" si="100"/>
        <v/>
      </c>
      <c r="DH219" s="15">
        <v>0</v>
      </c>
      <c r="DI219" s="15">
        <v>-1333.3632818951451</v>
      </c>
      <c r="DJ219" s="15">
        <v>77</v>
      </c>
      <c r="DK219" s="18">
        <f t="shared" si="101"/>
        <v>2.0577487028820514</v>
      </c>
      <c r="DL219" s="13">
        <v>0</v>
      </c>
      <c r="DM219" s="13">
        <v>-219.00808057755611</v>
      </c>
      <c r="DN219" s="13">
        <v>39</v>
      </c>
      <c r="DO219" s="18">
        <f t="shared" si="102"/>
        <v>2.1780756212152141</v>
      </c>
      <c r="DP219" s="19"/>
      <c r="DQ219" s="7" t="e">
        <f>IF(AND(BB219/BA219&gt;1.05, ((BB219-BA219)/VLOOKUP(E219,#REF!,2,0))&gt;10),"YES","")</f>
        <v>#REF!</v>
      </c>
      <c r="DR219" s="19"/>
      <c r="DS219" s="7" t="str">
        <f t="shared" si="103"/>
        <v>YES</v>
      </c>
      <c r="DT219" s="70" t="s">
        <v>28</v>
      </c>
      <c r="DU219" s="70" t="s">
        <v>91</v>
      </c>
      <c r="DV219" s="70" t="s">
        <v>459</v>
      </c>
      <c r="DW219" s="70" t="s">
        <v>28</v>
      </c>
      <c r="DX219" s="70" t="s">
        <v>414</v>
      </c>
      <c r="DY219" s="71" t="s">
        <v>96</v>
      </c>
      <c r="DZ219" s="70"/>
      <c r="EA219" s="70"/>
    </row>
    <row r="220" spans="1:131" x14ac:dyDescent="0.35">
      <c r="A220" s="16">
        <v>2022</v>
      </c>
      <c r="B220" s="16" t="s">
        <v>1</v>
      </c>
      <c r="C220" s="16" t="s">
        <v>7</v>
      </c>
      <c r="D220" s="16"/>
      <c r="E220" s="16" t="s">
        <v>3</v>
      </c>
      <c r="F220" s="16" t="s">
        <v>877</v>
      </c>
      <c r="G220" s="16"/>
      <c r="H220" s="16">
        <v>12691513</v>
      </c>
      <c r="I220" s="70" t="s">
        <v>516</v>
      </c>
      <c r="J220" s="70" t="s">
        <v>464</v>
      </c>
      <c r="K220" s="70" t="s">
        <v>409</v>
      </c>
      <c r="L220" s="16" t="s">
        <v>89</v>
      </c>
      <c r="M220" s="16" t="s">
        <v>6</v>
      </c>
      <c r="N220" s="70" t="s">
        <v>21</v>
      </c>
      <c r="O220" s="16" t="s">
        <v>20</v>
      </c>
      <c r="P220" s="16" t="s">
        <v>32</v>
      </c>
      <c r="Q220" s="16"/>
      <c r="R220" s="16" t="s">
        <v>28</v>
      </c>
      <c r="S220" s="16" t="s">
        <v>410</v>
      </c>
      <c r="T220" s="16" t="s">
        <v>95</v>
      </c>
      <c r="U220" s="71">
        <v>44530</v>
      </c>
      <c r="V220" s="70"/>
      <c r="W220" s="73">
        <v>1017498.7799999997</v>
      </c>
      <c r="X220" s="73">
        <v>1215469.2999999993</v>
      </c>
      <c r="Y220" s="70" t="s">
        <v>517</v>
      </c>
      <c r="Z220" s="16" t="s">
        <v>28</v>
      </c>
      <c r="AA220" s="70" t="s">
        <v>28</v>
      </c>
      <c r="AB220" s="70" t="s">
        <v>518</v>
      </c>
      <c r="AC220" s="70"/>
      <c r="AD220" s="72"/>
      <c r="AE220" s="16">
        <v>2021</v>
      </c>
      <c r="AF220" s="16">
        <v>14600</v>
      </c>
      <c r="AG220" s="70" t="s">
        <v>657</v>
      </c>
      <c r="AH220" s="74"/>
      <c r="AI220" s="16" t="s">
        <v>27</v>
      </c>
      <c r="AJ220" s="70" t="s">
        <v>412</v>
      </c>
      <c r="AK220" s="72"/>
      <c r="AL220" s="28" t="s">
        <v>36</v>
      </c>
      <c r="AM220" s="32" t="s">
        <v>620</v>
      </c>
      <c r="AN220" s="26">
        <f t="shared" si="78"/>
        <v>0</v>
      </c>
      <c r="AO220" s="26">
        <f t="shared" si="79"/>
        <v>0</v>
      </c>
      <c r="AP220" s="9">
        <v>0.76259998493177727</v>
      </c>
      <c r="AQ220" s="8"/>
      <c r="AR220" s="10">
        <f t="shared" si="80"/>
        <v>11940.823240108197</v>
      </c>
      <c r="AS220" s="10">
        <f t="shared" si="81"/>
        <v>15658.04284821279</v>
      </c>
      <c r="AT220" s="11">
        <v>0</v>
      </c>
      <c r="AU220" s="11">
        <v>4900.4805836701689</v>
      </c>
      <c r="AV220" s="11">
        <v>739</v>
      </c>
      <c r="AW220" s="5">
        <f t="shared" si="82"/>
        <v>0.15080153617230188</v>
      </c>
      <c r="AX220" s="5" t="str">
        <f t="shared" si="83"/>
        <v>YES</v>
      </c>
      <c r="AY220" s="25">
        <f t="shared" si="84"/>
        <v>739</v>
      </c>
      <c r="AZ220" s="5"/>
      <c r="BA220" s="12">
        <v>15658.04284821279</v>
      </c>
      <c r="BB220" s="12">
        <f t="shared" si="85"/>
        <v>1017.4987799999997</v>
      </c>
      <c r="BC220" s="6">
        <f t="shared" si="86"/>
        <v>6.4982500677990995E-2</v>
      </c>
      <c r="BD220" s="12">
        <v>9000</v>
      </c>
      <c r="BE220" s="12">
        <f>X220/1000</f>
        <v>1215.4692999999993</v>
      </c>
      <c r="BF220" s="6">
        <f t="shared" si="87"/>
        <v>0.13505214444444436</v>
      </c>
      <c r="BG220" s="31"/>
      <c r="BH220" s="13">
        <v>0</v>
      </c>
      <c r="BI220" s="13">
        <v>5713.691645236946</v>
      </c>
      <c r="BJ220" s="13">
        <v>1977</v>
      </c>
      <c r="BK220" s="14">
        <f t="shared" si="88"/>
        <v>0.34601097202157716</v>
      </c>
      <c r="BL220" s="15">
        <v>0</v>
      </c>
      <c r="BM220" s="15">
        <v>1579.8248597336269</v>
      </c>
      <c r="BN220" s="15">
        <v>268</v>
      </c>
      <c r="BO220" s="17">
        <f t="shared" si="89"/>
        <v>0.16963905736056545</v>
      </c>
      <c r="BP220" s="13">
        <v>0</v>
      </c>
      <c r="BQ220" s="13">
        <v>96.093507088484486</v>
      </c>
      <c r="BR220" s="13">
        <v>9</v>
      </c>
      <c r="BS220" s="14">
        <f t="shared" si="90"/>
        <v>9.3658773341602067E-2</v>
      </c>
      <c r="BT220" s="15">
        <v>0</v>
      </c>
      <c r="BU220" s="15">
        <v>96.093507088484486</v>
      </c>
      <c r="BV220" s="15">
        <v>82</v>
      </c>
      <c r="BW220" s="17">
        <f t="shared" si="91"/>
        <v>0.85333549044570767</v>
      </c>
      <c r="BX220" s="13">
        <v>0</v>
      </c>
      <c r="BY220" s="13">
        <v>48</v>
      </c>
      <c r="BZ220" s="13">
        <v>486</v>
      </c>
      <c r="CA220" s="14">
        <f t="shared" si="92"/>
        <v>10.125</v>
      </c>
      <c r="CB220" s="15">
        <v>0</v>
      </c>
      <c r="CC220" s="15">
        <v>144.0935070884845</v>
      </c>
      <c r="CD220" s="15">
        <v>495</v>
      </c>
      <c r="CE220" s="17">
        <f t="shared" si="93"/>
        <v>3.4352692914610783</v>
      </c>
      <c r="CF220" s="13">
        <v>0</v>
      </c>
      <c r="CG220" s="13">
        <v>1564.87545</v>
      </c>
      <c r="CH220" s="13">
        <v>2285</v>
      </c>
      <c r="CI220" s="14">
        <f t="shared" si="94"/>
        <v>1.4601801057074542</v>
      </c>
      <c r="CJ220" s="15">
        <v>0</v>
      </c>
      <c r="CK220" s="15">
        <v>10368.05074731949</v>
      </c>
      <c r="CL220" s="15">
        <v>1</v>
      </c>
      <c r="CM220" s="18">
        <f t="shared" si="95"/>
        <v>9.6450145198077425E-5</v>
      </c>
      <c r="CN220" s="13">
        <v>0</v>
      </c>
      <c r="CO220" s="13">
        <v>-3416.808238207263</v>
      </c>
      <c r="CP220" s="13">
        <v>-1294</v>
      </c>
      <c r="CQ220" s="18">
        <f t="shared" si="96"/>
        <v>1.6212839849979588</v>
      </c>
      <c r="CR220" s="15">
        <v>0</v>
      </c>
      <c r="CS220" s="15">
        <v>371.42400000000004</v>
      </c>
      <c r="CT220" s="15">
        <v>20</v>
      </c>
      <c r="CU220" s="18">
        <f t="shared" si="97"/>
        <v>5.3846816576204007E-2</v>
      </c>
      <c r="CV220" s="13">
        <v>0</v>
      </c>
      <c r="CW220" s="13">
        <v>7047.336016200712</v>
      </c>
      <c r="CX220" s="13">
        <v>675</v>
      </c>
      <c r="CY220" s="14">
        <f t="shared" si="98"/>
        <v>9.578087357382728E-2</v>
      </c>
      <c r="CZ220" s="15">
        <v>0</v>
      </c>
      <c r="DA220" s="15">
        <v>-791.02462986185253</v>
      </c>
      <c r="DB220" s="15">
        <v>-100</v>
      </c>
      <c r="DC220" s="18">
        <f t="shared" si="99"/>
        <v>1.8735816860500736</v>
      </c>
      <c r="DD220" s="13">
        <v>0</v>
      </c>
      <c r="DE220" s="13">
        <v>0</v>
      </c>
      <c r="DF220" s="13">
        <v>0</v>
      </c>
      <c r="DG220" s="14" t="str">
        <f t="shared" si="100"/>
        <v/>
      </c>
      <c r="DH220" s="15">
        <v>0</v>
      </c>
      <c r="DI220" s="15">
        <v>-2111.0475285884836</v>
      </c>
      <c r="DJ220" s="15">
        <v>35</v>
      </c>
      <c r="DK220" s="18">
        <f t="shared" si="101"/>
        <v>2.016579446708811</v>
      </c>
      <c r="DL220" s="13">
        <v>0</v>
      </c>
      <c r="DM220" s="13">
        <v>707.21672591979257</v>
      </c>
      <c r="DN220" s="13">
        <v>21</v>
      </c>
      <c r="DO220" s="18">
        <f t="shared" si="102"/>
        <v>2.9693867848908411E-2</v>
      </c>
      <c r="DP220" s="19"/>
      <c r="DQ220" s="7" t="e">
        <f>IF(AND(BB220/BA220&gt;1.05, ((BB220-BA220)/VLOOKUP(E220,#REF!,2,0))&gt;10),"YES","")</f>
        <v>#REF!</v>
      </c>
      <c r="DR220" s="19"/>
      <c r="DS220" s="7" t="str">
        <f t="shared" si="103"/>
        <v>YES</v>
      </c>
      <c r="DT220" s="70" t="s">
        <v>28</v>
      </c>
      <c r="DU220" s="70" t="s">
        <v>91</v>
      </c>
      <c r="DV220" s="70" t="s">
        <v>447</v>
      </c>
      <c r="DW220" s="70" t="s">
        <v>28</v>
      </c>
      <c r="DX220" s="70" t="s">
        <v>414</v>
      </c>
      <c r="DY220" s="71" t="s">
        <v>96</v>
      </c>
      <c r="DZ220" s="70"/>
      <c r="EA220" s="70"/>
    </row>
    <row r="221" spans="1:131" x14ac:dyDescent="0.35">
      <c r="A221" s="16">
        <v>2022</v>
      </c>
      <c r="B221" s="16" t="s">
        <v>1</v>
      </c>
      <c r="C221" s="16" t="s">
        <v>7</v>
      </c>
      <c r="D221" s="16"/>
      <c r="E221" s="16" t="s">
        <v>3</v>
      </c>
      <c r="F221" s="16" t="s">
        <v>877</v>
      </c>
      <c r="G221" s="16"/>
      <c r="H221" s="16">
        <v>12711985</v>
      </c>
      <c r="I221" s="70" t="s">
        <v>494</v>
      </c>
      <c r="J221" s="70" t="s">
        <v>467</v>
      </c>
      <c r="K221" s="70" t="s">
        <v>409</v>
      </c>
      <c r="L221" s="16" t="s">
        <v>89</v>
      </c>
      <c r="M221" s="16" t="s">
        <v>6</v>
      </c>
      <c r="N221" s="70" t="s">
        <v>21</v>
      </c>
      <c r="O221" s="16" t="s">
        <v>20</v>
      </c>
      <c r="P221" s="16" t="s">
        <v>32</v>
      </c>
      <c r="Q221" s="16"/>
      <c r="R221" s="16" t="s">
        <v>28</v>
      </c>
      <c r="S221" s="16" t="s">
        <v>410</v>
      </c>
      <c r="T221" s="16" t="s">
        <v>95</v>
      </c>
      <c r="U221" s="71">
        <v>44436</v>
      </c>
      <c r="V221" s="70"/>
      <c r="W221" s="73">
        <v>866573.29999999981</v>
      </c>
      <c r="X221" s="73">
        <v>756549.44000000006</v>
      </c>
      <c r="Y221" s="70" t="s">
        <v>495</v>
      </c>
      <c r="Z221" s="16" t="s">
        <v>28</v>
      </c>
      <c r="AA221" s="70" t="s">
        <v>28</v>
      </c>
      <c r="AB221" s="70"/>
      <c r="AC221" s="70"/>
      <c r="AD221" s="72"/>
      <c r="AE221" s="16">
        <v>2021</v>
      </c>
      <c r="AF221" s="16">
        <v>14600</v>
      </c>
      <c r="AG221" s="70" t="s">
        <v>656</v>
      </c>
      <c r="AH221" s="74"/>
      <c r="AI221" s="16" t="s">
        <v>27</v>
      </c>
      <c r="AJ221" s="70" t="s">
        <v>412</v>
      </c>
      <c r="AK221" s="72"/>
      <c r="AL221" s="28" t="s">
        <v>36</v>
      </c>
      <c r="AM221" s="32" t="s">
        <v>620</v>
      </c>
      <c r="AN221" s="26">
        <f t="shared" si="78"/>
        <v>0</v>
      </c>
      <c r="AO221" s="26">
        <f t="shared" si="79"/>
        <v>0</v>
      </c>
      <c r="AP221" s="9">
        <v>0.84257922140923613</v>
      </c>
      <c r="AQ221" s="8"/>
      <c r="AR221" s="10">
        <f t="shared" si="80"/>
        <v>11152.739122647283</v>
      </c>
      <c r="AS221" s="10">
        <f t="shared" si="81"/>
        <v>13236.42791</v>
      </c>
      <c r="AT221" s="11">
        <v>0</v>
      </c>
      <c r="AU221" s="11">
        <v>4061.4340030404865</v>
      </c>
      <c r="AV221" s="11">
        <v>674</v>
      </c>
      <c r="AW221" s="5">
        <f t="shared" si="82"/>
        <v>0.16595123778828549</v>
      </c>
      <c r="AX221" s="5" t="str">
        <f t="shared" si="83"/>
        <v>YES</v>
      </c>
      <c r="AY221" s="25">
        <f t="shared" si="84"/>
        <v>674</v>
      </c>
      <c r="AZ221" s="5"/>
      <c r="BA221" s="12">
        <v>13236.42791</v>
      </c>
      <c r="BB221" s="12">
        <f t="shared" si="85"/>
        <v>866.57329999999979</v>
      </c>
      <c r="BC221" s="6">
        <f t="shared" si="86"/>
        <v>6.5468818769851916E-2</v>
      </c>
      <c r="BD221" s="12">
        <v>13881.582499999999</v>
      </c>
      <c r="BE221" s="12">
        <f>X221/1000</f>
        <v>756.54944</v>
      </c>
      <c r="BF221" s="6">
        <f t="shared" si="87"/>
        <v>5.4500230071031171E-2</v>
      </c>
      <c r="BG221" s="31"/>
      <c r="BH221" s="13">
        <v>0</v>
      </c>
      <c r="BI221" s="13">
        <v>3308.0337168336628</v>
      </c>
      <c r="BJ221" s="13">
        <v>151</v>
      </c>
      <c r="BK221" s="14">
        <f t="shared" si="88"/>
        <v>4.5646451313843338E-2</v>
      </c>
      <c r="BL221" s="15">
        <v>0</v>
      </c>
      <c r="BM221" s="15">
        <v>759.08480487174234</v>
      </c>
      <c r="BN221" s="15">
        <v>186</v>
      </c>
      <c r="BO221" s="17">
        <f t="shared" si="89"/>
        <v>0.24503191054051887</v>
      </c>
      <c r="BP221" s="13">
        <v>0</v>
      </c>
      <c r="BQ221" s="13">
        <v>243.70634404537375</v>
      </c>
      <c r="BR221" s="13">
        <v>48</v>
      </c>
      <c r="BS221" s="14">
        <f t="shared" si="90"/>
        <v>0.19695835243034651</v>
      </c>
      <c r="BT221" s="15">
        <v>0</v>
      </c>
      <c r="BU221" s="15">
        <v>243.70634404537375</v>
      </c>
      <c r="BV221" s="15">
        <v>65</v>
      </c>
      <c r="BW221" s="17">
        <f t="shared" si="91"/>
        <v>0.26671443558276087</v>
      </c>
      <c r="BX221" s="13">
        <v>0</v>
      </c>
      <c r="BY221" s="13">
        <v>48</v>
      </c>
      <c r="BZ221" s="13">
        <v>407</v>
      </c>
      <c r="CA221" s="14">
        <f t="shared" si="92"/>
        <v>8.4791666666666661</v>
      </c>
      <c r="CB221" s="15">
        <v>0</v>
      </c>
      <c r="CC221" s="15">
        <v>291.70634404537373</v>
      </c>
      <c r="CD221" s="15">
        <v>455</v>
      </c>
      <c r="CE221" s="17">
        <f t="shared" si="93"/>
        <v>1.5597878115713062</v>
      </c>
      <c r="CF221" s="13">
        <v>0</v>
      </c>
      <c r="CG221" s="13">
        <v>3888.3034404537375</v>
      </c>
      <c r="CH221" s="13">
        <v>2428</v>
      </c>
      <c r="CI221" s="14">
        <f t="shared" si="94"/>
        <v>0.62443686229299777</v>
      </c>
      <c r="CJ221" s="15">
        <v>0</v>
      </c>
      <c r="CK221" s="15">
        <v>5903.3143557756248</v>
      </c>
      <c r="CL221" s="15">
        <v>1245</v>
      </c>
      <c r="CM221" s="18">
        <f t="shared" si="95"/>
        <v>0.21089847583365259</v>
      </c>
      <c r="CN221" s="13">
        <v>0</v>
      </c>
      <c r="CO221" s="13">
        <v>-832.43671743942696</v>
      </c>
      <c r="CP221" s="13">
        <v>-1444</v>
      </c>
      <c r="CQ221" s="18">
        <f t="shared" si="96"/>
        <v>0.2653336046471616</v>
      </c>
      <c r="CR221" s="15">
        <v>0</v>
      </c>
      <c r="CS221" s="15">
        <v>304.7604</v>
      </c>
      <c r="CT221" s="15">
        <v>9</v>
      </c>
      <c r="CU221" s="18">
        <f t="shared" si="97"/>
        <v>2.9531395811266816E-2</v>
      </c>
      <c r="CV221" s="13">
        <v>0</v>
      </c>
      <c r="CW221" s="13">
        <v>5314.5839823815713</v>
      </c>
      <c r="CX221" s="13">
        <v>1711</v>
      </c>
      <c r="CY221" s="14">
        <f t="shared" si="98"/>
        <v>0.32194429623694959</v>
      </c>
      <c r="CZ221" s="15">
        <v>0</v>
      </c>
      <c r="DA221" s="15">
        <v>-628.04525116820696</v>
      </c>
      <c r="DB221" s="15">
        <v>-25</v>
      </c>
      <c r="DC221" s="18">
        <f t="shared" si="99"/>
        <v>1.9601939510672228</v>
      </c>
      <c r="DD221" s="13">
        <v>0</v>
      </c>
      <c r="DE221" s="13">
        <v>0</v>
      </c>
      <c r="DF221" s="13">
        <v>0</v>
      </c>
      <c r="DG221" s="14" t="str">
        <f t="shared" si="100"/>
        <v/>
      </c>
      <c r="DH221" s="15">
        <v>0</v>
      </c>
      <c r="DI221" s="15">
        <v>-491.07157583587167</v>
      </c>
      <c r="DJ221" s="15">
        <v>48</v>
      </c>
      <c r="DK221" s="18">
        <f t="shared" si="101"/>
        <v>2.0977454252331698</v>
      </c>
      <c r="DL221" s="13">
        <v>0</v>
      </c>
      <c r="DM221" s="13">
        <v>-182.0331523370059</v>
      </c>
      <c r="DN221" s="13">
        <v>18</v>
      </c>
      <c r="DO221" s="18">
        <f t="shared" si="102"/>
        <v>2.0988830867834221</v>
      </c>
      <c r="DP221" s="19"/>
      <c r="DQ221" s="7" t="e">
        <f>IF(AND(BB221/BA221&gt;1.05, ((BB221-BA221)/VLOOKUP(E221,#REF!,2,0))&gt;10),"YES","")</f>
        <v>#REF!</v>
      </c>
      <c r="DR221" s="19"/>
      <c r="DS221" s="7" t="str">
        <f t="shared" si="103"/>
        <v>YES</v>
      </c>
      <c r="DT221" s="70" t="s">
        <v>28</v>
      </c>
      <c r="DU221" s="70" t="s">
        <v>91</v>
      </c>
      <c r="DV221" s="70" t="s">
        <v>459</v>
      </c>
      <c r="DW221" s="70" t="s">
        <v>28</v>
      </c>
      <c r="DX221" s="70" t="s">
        <v>414</v>
      </c>
      <c r="DY221" s="71" t="s">
        <v>96</v>
      </c>
      <c r="DZ221" s="70"/>
      <c r="EA221" s="70"/>
    </row>
    <row r="222" spans="1:131" x14ac:dyDescent="0.35">
      <c r="A222" s="16">
        <v>2022</v>
      </c>
      <c r="B222" s="16" t="s">
        <v>1</v>
      </c>
      <c r="C222" s="16" t="s">
        <v>7</v>
      </c>
      <c r="D222" s="16"/>
      <c r="E222" s="16" t="s">
        <v>3</v>
      </c>
      <c r="F222" s="16" t="s">
        <v>877</v>
      </c>
      <c r="G222" s="16"/>
      <c r="H222" s="16">
        <v>12712588</v>
      </c>
      <c r="I222" s="70" t="s">
        <v>531</v>
      </c>
      <c r="J222" s="70" t="s">
        <v>467</v>
      </c>
      <c r="K222" s="70" t="s">
        <v>409</v>
      </c>
      <c r="L222" s="16" t="s">
        <v>89</v>
      </c>
      <c r="M222" s="16" t="s">
        <v>6</v>
      </c>
      <c r="N222" s="70" t="s">
        <v>23</v>
      </c>
      <c r="O222" s="16" t="s">
        <v>22</v>
      </c>
      <c r="P222" s="16" t="s">
        <v>34</v>
      </c>
      <c r="Q222" s="16"/>
      <c r="R222" s="16" t="s">
        <v>28</v>
      </c>
      <c r="S222" s="16" t="s">
        <v>416</v>
      </c>
      <c r="T222" s="16" t="s">
        <v>95</v>
      </c>
      <c r="U222" s="71">
        <v>44271</v>
      </c>
      <c r="V222" s="70"/>
      <c r="W222" s="73">
        <v>201170.88000000003</v>
      </c>
      <c r="X222" s="73">
        <v>0</v>
      </c>
      <c r="Y222" s="70" t="s">
        <v>532</v>
      </c>
      <c r="Z222" s="16" t="s">
        <v>28</v>
      </c>
      <c r="AA222" s="70" t="s">
        <v>28</v>
      </c>
      <c r="AB222" s="70"/>
      <c r="AC222" s="70"/>
      <c r="AD222" s="72"/>
      <c r="AE222" s="16">
        <v>2021</v>
      </c>
      <c r="AF222" s="16">
        <v>14600</v>
      </c>
      <c r="AG222" s="70" t="s">
        <v>655</v>
      </c>
      <c r="AH222" s="74"/>
      <c r="AI222" s="16" t="s">
        <v>27</v>
      </c>
      <c r="AJ222" s="70" t="s">
        <v>412</v>
      </c>
      <c r="AK222" s="72"/>
      <c r="AL222" s="28">
        <v>0.502967983788708</v>
      </c>
      <c r="AM222" s="32"/>
      <c r="AN222" s="26">
        <f t="shared" si="78"/>
        <v>1559.2007497449947</v>
      </c>
      <c r="AO222" s="26">
        <f t="shared" si="79"/>
        <v>3100</v>
      </c>
      <c r="AP222" s="9">
        <v>3.7292798258006088</v>
      </c>
      <c r="AQ222" s="8"/>
      <c r="AR222" s="10">
        <f t="shared" si="80"/>
        <v>11560.767459981887</v>
      </c>
      <c r="AS222" s="10">
        <f t="shared" si="81"/>
        <v>3100</v>
      </c>
      <c r="AT222" s="11">
        <v>0</v>
      </c>
      <c r="AU222" s="11">
        <v>893.32729374235919</v>
      </c>
      <c r="AV222" s="11">
        <v>578</v>
      </c>
      <c r="AW222" s="5">
        <f t="shared" si="82"/>
        <v>0.64701929969991334</v>
      </c>
      <c r="AX222" s="5" t="str">
        <f t="shared" si="83"/>
        <v>YES</v>
      </c>
      <c r="AY222" s="25">
        <f t="shared" si="84"/>
        <v>578</v>
      </c>
      <c r="AZ222" s="5"/>
      <c r="BA222" s="12">
        <v>3100</v>
      </c>
      <c r="BB222" s="12">
        <f t="shared" si="85"/>
        <v>201.17088000000004</v>
      </c>
      <c r="BC222" s="6">
        <f t="shared" si="86"/>
        <v>6.4893832258064527E-2</v>
      </c>
      <c r="BD222" s="12">
        <v>0</v>
      </c>
      <c r="BE222" s="12">
        <v>0</v>
      </c>
      <c r="BF222" s="6" t="str">
        <f t="shared" si="87"/>
        <v>no capex</v>
      </c>
      <c r="BG222" s="31"/>
      <c r="BH222" s="13">
        <v>0</v>
      </c>
      <c r="BI222" s="13">
        <v>1002.5707230000004</v>
      </c>
      <c r="BJ222" s="13">
        <v>2945</v>
      </c>
      <c r="BK222" s="14">
        <f t="shared" si="88"/>
        <v>2.9374486332372176</v>
      </c>
      <c r="BL222" s="15">
        <v>0</v>
      </c>
      <c r="BM222" s="15">
        <v>100.14907230000003</v>
      </c>
      <c r="BN222" s="15">
        <v>303</v>
      </c>
      <c r="BO222" s="17">
        <f t="shared" si="89"/>
        <v>3.0254898327200972</v>
      </c>
      <c r="BP222" s="13">
        <v>0</v>
      </c>
      <c r="BQ222" s="13">
        <v>0</v>
      </c>
      <c r="BR222" s="13">
        <v>0</v>
      </c>
      <c r="BS222" s="14" t="str">
        <f t="shared" si="90"/>
        <v/>
      </c>
      <c r="BT222" s="15">
        <v>0</v>
      </c>
      <c r="BU222" s="15">
        <v>0</v>
      </c>
      <c r="BV222" s="15">
        <v>0</v>
      </c>
      <c r="BW222" s="17" t="str">
        <f t="shared" si="91"/>
        <v/>
      </c>
      <c r="BX222" s="13">
        <v>0</v>
      </c>
      <c r="BY222" s="13">
        <v>0</v>
      </c>
      <c r="BZ222" s="13">
        <v>0</v>
      </c>
      <c r="CA222" s="14" t="str">
        <f t="shared" si="92"/>
        <v/>
      </c>
      <c r="CB222" s="15">
        <v>0</v>
      </c>
      <c r="CC222" s="15">
        <v>0</v>
      </c>
      <c r="CD222" s="15">
        <v>0</v>
      </c>
      <c r="CE222" s="17" t="str">
        <f t="shared" si="93"/>
        <v/>
      </c>
      <c r="CF222" s="13">
        <v>0</v>
      </c>
      <c r="CG222" s="13">
        <v>0</v>
      </c>
      <c r="CH222" s="13">
        <v>0</v>
      </c>
      <c r="CI222" s="14" t="str">
        <f t="shared" si="94"/>
        <v/>
      </c>
      <c r="CJ222" s="15">
        <v>0</v>
      </c>
      <c r="CK222" s="15">
        <v>1101.0488080582666</v>
      </c>
      <c r="CL222" s="15">
        <v>1127</v>
      </c>
      <c r="CM222" s="18">
        <f t="shared" si="95"/>
        <v>1.0235695200356278</v>
      </c>
      <c r="CN222" s="13">
        <v>0</v>
      </c>
      <c r="CO222" s="13">
        <v>-207.72151431590743</v>
      </c>
      <c r="CP222" s="13">
        <v>-1000</v>
      </c>
      <c r="CQ222" s="18">
        <f t="shared" si="96"/>
        <v>0</v>
      </c>
      <c r="CR222" s="15">
        <v>0</v>
      </c>
      <c r="CS222" s="15">
        <v>42.940800000000003</v>
      </c>
      <c r="CT222" s="15">
        <v>13</v>
      </c>
      <c r="CU222" s="18">
        <f t="shared" si="97"/>
        <v>0.30274238020716893</v>
      </c>
      <c r="CV222" s="13">
        <v>0</v>
      </c>
      <c r="CW222" s="13">
        <v>893.32729374235919</v>
      </c>
      <c r="CX222" s="13">
        <v>262</v>
      </c>
      <c r="CY222" s="14">
        <f t="shared" si="98"/>
        <v>0.29328556491587765</v>
      </c>
      <c r="CZ222" s="15">
        <v>0</v>
      </c>
      <c r="DA222" s="15">
        <v>0</v>
      </c>
      <c r="DB222" s="15">
        <v>0</v>
      </c>
      <c r="DC222" s="18" t="str">
        <f t="shared" si="99"/>
        <v/>
      </c>
      <c r="DD222" s="13">
        <v>0</v>
      </c>
      <c r="DE222" s="13">
        <v>0</v>
      </c>
      <c r="DF222" s="13">
        <v>0</v>
      </c>
      <c r="DG222" s="14" t="str">
        <f t="shared" si="100"/>
        <v/>
      </c>
      <c r="DH222" s="15">
        <v>0</v>
      </c>
      <c r="DI222" s="15">
        <v>0</v>
      </c>
      <c r="DJ222" s="15">
        <v>0</v>
      </c>
      <c r="DK222" s="18" t="str">
        <f t="shared" si="101"/>
        <v/>
      </c>
      <c r="DL222" s="13">
        <v>0</v>
      </c>
      <c r="DM222" s="13">
        <v>0</v>
      </c>
      <c r="DN222" s="13">
        <v>0</v>
      </c>
      <c r="DO222" s="18" t="str">
        <f t="shared" si="102"/>
        <v/>
      </c>
      <c r="DP222" s="19"/>
      <c r="DQ222" s="7" t="e">
        <f>IF(AND(BB222/BA222&gt;1.05, ((BB222-BA222)/VLOOKUP(E222,#REF!,2,0))&gt;10),"YES","")</f>
        <v>#REF!</v>
      </c>
      <c r="DR222" s="19"/>
      <c r="DS222" s="7" t="str">
        <f t="shared" si="103"/>
        <v>YES</v>
      </c>
      <c r="DT222" s="70" t="s">
        <v>28</v>
      </c>
      <c r="DU222" s="70" t="s">
        <v>91</v>
      </c>
      <c r="DV222" s="70" t="s">
        <v>524</v>
      </c>
      <c r="DW222" s="70" t="s">
        <v>28</v>
      </c>
      <c r="DX222" s="70" t="s">
        <v>414</v>
      </c>
      <c r="DY222" s="71" t="s">
        <v>96</v>
      </c>
      <c r="DZ222" s="70"/>
      <c r="EA222" s="70"/>
    </row>
    <row r="223" spans="1:131" x14ac:dyDescent="0.35">
      <c r="A223" s="16">
        <v>2022</v>
      </c>
      <c r="B223" s="16" t="s">
        <v>1</v>
      </c>
      <c r="C223" s="16" t="s">
        <v>7</v>
      </c>
      <c r="D223" s="16"/>
      <c r="E223" s="16" t="s">
        <v>3</v>
      </c>
      <c r="F223" s="16" t="s">
        <v>877</v>
      </c>
      <c r="G223" s="16"/>
      <c r="H223" s="16">
        <v>12712609</v>
      </c>
      <c r="I223" s="70" t="s">
        <v>486</v>
      </c>
      <c r="J223" s="70" t="s">
        <v>464</v>
      </c>
      <c r="K223" s="70" t="s">
        <v>409</v>
      </c>
      <c r="L223" s="16" t="s">
        <v>89</v>
      </c>
      <c r="M223" s="16" t="s">
        <v>6</v>
      </c>
      <c r="N223" s="70" t="s">
        <v>21</v>
      </c>
      <c r="O223" s="16" t="s">
        <v>20</v>
      </c>
      <c r="P223" s="16" t="s">
        <v>32</v>
      </c>
      <c r="Q223" s="16"/>
      <c r="R223" s="16" t="s">
        <v>28</v>
      </c>
      <c r="S223" s="16" t="s">
        <v>410</v>
      </c>
      <c r="T223" s="16" t="s">
        <v>95</v>
      </c>
      <c r="U223" s="71">
        <v>44435</v>
      </c>
      <c r="V223" s="70"/>
      <c r="W223" s="73">
        <v>1116784.2700000003</v>
      </c>
      <c r="X223" s="73">
        <v>1142842</v>
      </c>
      <c r="Y223" s="70" t="s">
        <v>487</v>
      </c>
      <c r="Z223" s="16" t="s">
        <v>28</v>
      </c>
      <c r="AA223" s="70" t="s">
        <v>28</v>
      </c>
      <c r="AB223" s="70" t="s">
        <v>488</v>
      </c>
      <c r="AC223" s="70"/>
      <c r="AD223" s="72"/>
      <c r="AE223" s="16">
        <v>2021</v>
      </c>
      <c r="AF223" s="16">
        <v>14600</v>
      </c>
      <c r="AG223" s="70" t="s">
        <v>654</v>
      </c>
      <c r="AH223" s="74"/>
      <c r="AI223" s="16" t="s">
        <v>27</v>
      </c>
      <c r="AJ223" s="70" t="s">
        <v>412</v>
      </c>
      <c r="AK223" s="72"/>
      <c r="AL223" s="28" t="s">
        <v>36</v>
      </c>
      <c r="AM223" s="32" t="s">
        <v>620</v>
      </c>
      <c r="AN223" s="26">
        <f t="shared" si="78"/>
        <v>0</v>
      </c>
      <c r="AO223" s="26">
        <f t="shared" si="79"/>
        <v>0</v>
      </c>
      <c r="AP223" s="9">
        <v>0.74315063270751269</v>
      </c>
      <c r="AQ223" s="8"/>
      <c r="AR223" s="10">
        <f t="shared" si="80"/>
        <v>12148.022775565551</v>
      </c>
      <c r="AS223" s="10">
        <f t="shared" si="81"/>
        <v>16346.649307566071</v>
      </c>
      <c r="AT223" s="11">
        <v>0</v>
      </c>
      <c r="AU223" s="11">
        <v>4196.2493748736779</v>
      </c>
      <c r="AV223" s="11">
        <v>645</v>
      </c>
      <c r="AW223" s="5">
        <f t="shared" si="82"/>
        <v>0.15370869135236195</v>
      </c>
      <c r="AX223" s="5" t="str">
        <f t="shared" si="83"/>
        <v>YES</v>
      </c>
      <c r="AY223" s="25">
        <f t="shared" si="84"/>
        <v>645</v>
      </c>
      <c r="AZ223" s="5"/>
      <c r="BA223" s="12">
        <v>16346.649307566071</v>
      </c>
      <c r="BB223" s="12">
        <f t="shared" si="85"/>
        <v>1116.7842700000003</v>
      </c>
      <c r="BC223" s="6">
        <f t="shared" si="86"/>
        <v>6.8318849263077727E-2</v>
      </c>
      <c r="BD223" s="12">
        <v>8100</v>
      </c>
      <c r="BE223" s="12">
        <f>X223/1000</f>
        <v>1142.8420000000001</v>
      </c>
      <c r="BF223" s="6">
        <f t="shared" si="87"/>
        <v>0.14109160493827161</v>
      </c>
      <c r="BG223" s="31"/>
      <c r="BH223" s="13">
        <v>0</v>
      </c>
      <c r="BI223" s="13">
        <v>4970.7954246116869</v>
      </c>
      <c r="BJ223" s="13">
        <v>1563</v>
      </c>
      <c r="BK223" s="14">
        <f t="shared" si="88"/>
        <v>0.31443659746309111</v>
      </c>
      <c r="BL223" s="15">
        <v>0</v>
      </c>
      <c r="BM223" s="15">
        <v>1446.6827120455132</v>
      </c>
      <c r="BN223" s="15">
        <v>516</v>
      </c>
      <c r="BO223" s="17">
        <f t="shared" si="89"/>
        <v>0.35667807163494081</v>
      </c>
      <c r="BP223" s="13">
        <v>0</v>
      </c>
      <c r="BQ223" s="13">
        <v>148.02479218364465</v>
      </c>
      <c r="BR223" s="13">
        <v>90</v>
      </c>
      <c r="BS223" s="14">
        <f t="shared" si="90"/>
        <v>0.60800625808913755</v>
      </c>
      <c r="BT223" s="15">
        <v>0</v>
      </c>
      <c r="BU223" s="15">
        <v>148.02479218364465</v>
      </c>
      <c r="BV223" s="15">
        <v>88</v>
      </c>
      <c r="BW223" s="17">
        <f t="shared" si="91"/>
        <v>0.59449500790937893</v>
      </c>
      <c r="BX223" s="13">
        <v>0</v>
      </c>
      <c r="BY223" s="13">
        <v>48</v>
      </c>
      <c r="BZ223" s="13">
        <v>147</v>
      </c>
      <c r="CA223" s="14">
        <f t="shared" si="92"/>
        <v>3.0625</v>
      </c>
      <c r="CB223" s="15">
        <v>0</v>
      </c>
      <c r="CC223" s="15">
        <v>196.02479218364465</v>
      </c>
      <c r="CD223" s="15">
        <v>237</v>
      </c>
      <c r="CE223" s="17">
        <f t="shared" si="93"/>
        <v>1.2090307422847206</v>
      </c>
      <c r="CF223" s="13">
        <v>0</v>
      </c>
      <c r="CG223" s="13">
        <v>2141.4549999999999</v>
      </c>
      <c r="CH223" s="13">
        <v>2236</v>
      </c>
      <c r="CI223" s="14">
        <f t="shared" si="94"/>
        <v>1.044149888743868</v>
      </c>
      <c r="CJ223" s="15">
        <v>0</v>
      </c>
      <c r="CK223" s="15">
        <v>9024.7067294384578</v>
      </c>
      <c r="CL223" s="15">
        <v>599</v>
      </c>
      <c r="CM223" s="18">
        <f t="shared" si="95"/>
        <v>6.6373347961111134E-2</v>
      </c>
      <c r="CN223" s="13">
        <v>0</v>
      </c>
      <c r="CO223" s="13">
        <v>-2971.8259046208977</v>
      </c>
      <c r="CP223" s="13">
        <v>-741</v>
      </c>
      <c r="CQ223" s="18">
        <f t="shared" si="96"/>
        <v>1.7506583414432799</v>
      </c>
      <c r="CR223" s="15">
        <v>0</v>
      </c>
      <c r="CS223" s="15">
        <v>371.42400000000004</v>
      </c>
      <c r="CT223" s="15">
        <v>32</v>
      </c>
      <c r="CU223" s="18">
        <f t="shared" si="97"/>
        <v>8.6154906521926422E-2</v>
      </c>
      <c r="CV223" s="13">
        <v>0</v>
      </c>
      <c r="CW223" s="13">
        <v>6200.9056170012054</v>
      </c>
      <c r="CX223" s="13">
        <v>705</v>
      </c>
      <c r="CY223" s="14">
        <f t="shared" si="98"/>
        <v>0.11369307058425156</v>
      </c>
      <c r="CZ223" s="15">
        <v>0</v>
      </c>
      <c r="DA223" s="15">
        <v>-791.02462986185253</v>
      </c>
      <c r="DB223" s="15">
        <v>-77</v>
      </c>
      <c r="DC223" s="18">
        <f t="shared" si="99"/>
        <v>1.9026578982585567</v>
      </c>
      <c r="DD223" s="13">
        <v>0</v>
      </c>
      <c r="DE223" s="13">
        <v>0</v>
      </c>
      <c r="DF223" s="13">
        <v>0</v>
      </c>
      <c r="DG223" s="14" t="str">
        <f t="shared" si="100"/>
        <v/>
      </c>
      <c r="DH223" s="15">
        <v>0</v>
      </c>
      <c r="DI223" s="15">
        <v>-1837.7931951994904</v>
      </c>
      <c r="DJ223" s="15">
        <v>16</v>
      </c>
      <c r="DK223" s="18">
        <f t="shared" si="101"/>
        <v>2.0087060938313375</v>
      </c>
      <c r="DL223" s="13">
        <v>0</v>
      </c>
      <c r="DM223" s="13">
        <v>576.16158293381557</v>
      </c>
      <c r="DN223" s="13">
        <v>50</v>
      </c>
      <c r="DO223" s="18">
        <f t="shared" si="102"/>
        <v>8.678121117586482E-2</v>
      </c>
      <c r="DP223" s="19"/>
      <c r="DQ223" s="7" t="e">
        <f>IF(AND(BB223/BA223&gt;1.05, ((BB223-BA223)/VLOOKUP(E223,#REF!,2,0))&gt;10),"YES","")</f>
        <v>#REF!</v>
      </c>
      <c r="DR223" s="19"/>
      <c r="DS223" s="7" t="str">
        <f t="shared" si="103"/>
        <v>YES</v>
      </c>
      <c r="DT223" s="70" t="s">
        <v>28</v>
      </c>
      <c r="DU223" s="70" t="s">
        <v>91</v>
      </c>
      <c r="DV223" s="70" t="s">
        <v>447</v>
      </c>
      <c r="DW223" s="70" t="s">
        <v>28</v>
      </c>
      <c r="DX223" s="70" t="s">
        <v>414</v>
      </c>
      <c r="DY223" s="71" t="s">
        <v>96</v>
      </c>
      <c r="DZ223" s="70"/>
      <c r="EA223" s="70"/>
    </row>
    <row r="224" spans="1:131" x14ac:dyDescent="0.35">
      <c r="A224" s="16">
        <v>2022</v>
      </c>
      <c r="B224" s="16" t="s">
        <v>1</v>
      </c>
      <c r="C224" s="16" t="s">
        <v>7</v>
      </c>
      <c r="D224" s="16"/>
      <c r="E224" s="16" t="s">
        <v>3</v>
      </c>
      <c r="F224" s="16" t="s">
        <v>877</v>
      </c>
      <c r="G224" s="16"/>
      <c r="H224" s="16">
        <v>12714852</v>
      </c>
      <c r="I224" s="70" t="s">
        <v>480</v>
      </c>
      <c r="J224" s="70" t="s">
        <v>478</v>
      </c>
      <c r="K224" s="70" t="s">
        <v>409</v>
      </c>
      <c r="L224" s="16" t="s">
        <v>89</v>
      </c>
      <c r="M224" s="16" t="s">
        <v>6</v>
      </c>
      <c r="N224" s="70" t="s">
        <v>21</v>
      </c>
      <c r="O224" s="16" t="s">
        <v>20</v>
      </c>
      <c r="P224" s="16" t="s">
        <v>32</v>
      </c>
      <c r="Q224" s="16"/>
      <c r="R224" s="16" t="s">
        <v>28</v>
      </c>
      <c r="S224" s="16" t="s">
        <v>410</v>
      </c>
      <c r="T224" s="16" t="s">
        <v>95</v>
      </c>
      <c r="U224" s="71">
        <v>44293</v>
      </c>
      <c r="V224" s="70"/>
      <c r="W224" s="73">
        <v>1044705.8399999997</v>
      </c>
      <c r="X224" s="73">
        <v>1307639.1099999999</v>
      </c>
      <c r="Y224" s="70" t="s">
        <v>481</v>
      </c>
      <c r="Z224" s="16" t="s">
        <v>28</v>
      </c>
      <c r="AA224" s="70" t="s">
        <v>28</v>
      </c>
      <c r="AB224" s="70"/>
      <c r="AC224" s="70" t="s">
        <v>93</v>
      </c>
      <c r="AD224" s="72"/>
      <c r="AE224" s="16">
        <v>2021</v>
      </c>
      <c r="AF224" s="16">
        <v>14600</v>
      </c>
      <c r="AG224" s="70" t="s">
        <v>653</v>
      </c>
      <c r="AH224" s="74"/>
      <c r="AI224" s="16" t="s">
        <v>27</v>
      </c>
      <c r="AJ224" s="70" t="s">
        <v>458</v>
      </c>
      <c r="AK224" s="72"/>
      <c r="AL224" s="28" t="s">
        <v>36</v>
      </c>
      <c r="AM224" s="32" t="s">
        <v>620</v>
      </c>
      <c r="AN224" s="26">
        <f t="shared" si="78"/>
        <v>0</v>
      </c>
      <c r="AO224" s="26">
        <f t="shared" si="79"/>
        <v>0</v>
      </c>
      <c r="AP224" s="9">
        <v>0.87131525345218985</v>
      </c>
      <c r="AQ224" s="8"/>
      <c r="AR224" s="10">
        <f t="shared" si="80"/>
        <v>0</v>
      </c>
      <c r="AS224" s="10">
        <f t="shared" si="81"/>
        <v>0</v>
      </c>
      <c r="AT224" s="11">
        <v>0</v>
      </c>
      <c r="AU224" s="11">
        <v>4590.5434512506972</v>
      </c>
      <c r="AV224" s="11">
        <v>570</v>
      </c>
      <c r="AW224" s="5">
        <f t="shared" si="82"/>
        <v>0.12416830513709723</v>
      </c>
      <c r="AX224" s="5" t="str">
        <f t="shared" si="83"/>
        <v>YES</v>
      </c>
      <c r="AY224" s="25">
        <f t="shared" si="84"/>
        <v>570</v>
      </c>
      <c r="AZ224" s="5"/>
      <c r="BA224" s="12">
        <v>0</v>
      </c>
      <c r="BB224" s="12">
        <f t="shared" si="85"/>
        <v>1044.7058399999996</v>
      </c>
      <c r="BC224" s="6" t="str">
        <f t="shared" si="86"/>
        <v>check!</v>
      </c>
      <c r="BD224" s="12">
        <v>9282</v>
      </c>
      <c r="BE224" s="12">
        <f>X224/1000</f>
        <v>1307.6391099999998</v>
      </c>
      <c r="BF224" s="6">
        <f t="shared" si="87"/>
        <v>0.14087902499461322</v>
      </c>
      <c r="BG224" s="31"/>
      <c r="BH224" s="13">
        <v>0</v>
      </c>
      <c r="BI224" s="13">
        <v>2987.198426628072</v>
      </c>
      <c r="BJ224" s="13">
        <v>2835</v>
      </c>
      <c r="BK224" s="14">
        <f t="shared" si="88"/>
        <v>0.94904977678370284</v>
      </c>
      <c r="BL224" s="15">
        <v>0</v>
      </c>
      <c r="BM224" s="15">
        <v>817.61554229976605</v>
      </c>
      <c r="BN224" s="15">
        <v>235</v>
      </c>
      <c r="BO224" s="17">
        <f t="shared" si="89"/>
        <v>0.28742115070244212</v>
      </c>
      <c r="BP224" s="13">
        <v>0</v>
      </c>
      <c r="BQ224" s="13">
        <v>194.43473499441455</v>
      </c>
      <c r="BR224" s="13">
        <v>98</v>
      </c>
      <c r="BS224" s="14">
        <f t="shared" si="90"/>
        <v>0.50402516815123188</v>
      </c>
      <c r="BT224" s="15">
        <v>0</v>
      </c>
      <c r="BU224" s="15">
        <v>194.43473499441455</v>
      </c>
      <c r="BV224" s="15">
        <v>68</v>
      </c>
      <c r="BW224" s="17">
        <f t="shared" si="91"/>
        <v>0.34973174932942619</v>
      </c>
      <c r="BX224" s="13">
        <v>0</v>
      </c>
      <c r="BY224" s="13">
        <v>264</v>
      </c>
      <c r="BZ224" s="13">
        <v>306</v>
      </c>
      <c r="CA224" s="14">
        <f t="shared" si="92"/>
        <v>1.1590909090909092</v>
      </c>
      <c r="CB224" s="15">
        <v>0</v>
      </c>
      <c r="CC224" s="15">
        <v>458.43473499441455</v>
      </c>
      <c r="CD224" s="15">
        <v>404</v>
      </c>
      <c r="CE224" s="17">
        <f t="shared" si="93"/>
        <v>0.88125957559677981</v>
      </c>
      <c r="CF224" s="13">
        <v>0</v>
      </c>
      <c r="CG224" s="13">
        <v>2959.0042799441453</v>
      </c>
      <c r="CH224" s="13">
        <v>499</v>
      </c>
      <c r="CI224" s="14">
        <f t="shared" si="94"/>
        <v>0.1686378094760374</v>
      </c>
      <c r="CJ224" s="15">
        <v>0</v>
      </c>
      <c r="CK224" s="15">
        <v>5322.473947319223</v>
      </c>
      <c r="CL224" s="15">
        <v>1415</v>
      </c>
      <c r="CM224" s="18">
        <f t="shared" si="95"/>
        <v>0.26585381422349558</v>
      </c>
      <c r="CN224" s="13">
        <v>0</v>
      </c>
      <c r="CO224" s="13">
        <v>-646.03852275259965</v>
      </c>
      <c r="CP224" s="13">
        <v>-1041</v>
      </c>
      <c r="CQ224" s="18">
        <f t="shared" si="96"/>
        <v>0.3886409814006544</v>
      </c>
      <c r="CR224" s="15">
        <v>0</v>
      </c>
      <c r="CS224" s="15">
        <v>267.02816000000001</v>
      </c>
      <c r="CT224" s="15">
        <v>26</v>
      </c>
      <c r="CU224" s="18">
        <f t="shared" si="97"/>
        <v>9.7368007928452183E-2</v>
      </c>
      <c r="CV224" s="13">
        <v>0</v>
      </c>
      <c r="CW224" s="13">
        <v>4870.8701595610382</v>
      </c>
      <c r="CX224" s="13">
        <v>203</v>
      </c>
      <c r="CY224" s="14">
        <f t="shared" si="98"/>
        <v>4.1676331610180778E-2</v>
      </c>
      <c r="CZ224" s="15">
        <v>0</v>
      </c>
      <c r="DA224" s="15">
        <v>-628.04525116820696</v>
      </c>
      <c r="DB224" s="15">
        <v>-30</v>
      </c>
      <c r="DC224" s="18">
        <f t="shared" si="99"/>
        <v>1.9522327412806675</v>
      </c>
      <c r="DD224" s="13">
        <v>0</v>
      </c>
      <c r="DE224" s="13">
        <v>0</v>
      </c>
      <c r="DF224" s="13">
        <v>0</v>
      </c>
      <c r="DG224" s="14" t="str">
        <f t="shared" si="100"/>
        <v/>
      </c>
      <c r="DH224" s="15">
        <v>0</v>
      </c>
      <c r="DI224" s="15">
        <v>-456.15445157618336</v>
      </c>
      <c r="DJ224" s="15">
        <v>53</v>
      </c>
      <c r="DK224" s="18">
        <f t="shared" si="101"/>
        <v>2.1161887159422985</v>
      </c>
      <c r="DL224" s="13">
        <v>0</v>
      </c>
      <c r="DM224" s="13">
        <v>539.87299443404925</v>
      </c>
      <c r="DN224" s="13">
        <v>61</v>
      </c>
      <c r="DO224" s="18">
        <f t="shared" si="102"/>
        <v>0.11298953759290463</v>
      </c>
      <c r="DP224" s="19"/>
      <c r="DQ224" s="7" t="e">
        <f>IF(AND(BB224/BA224&gt;1.05, ((BB224-BA224)/VLOOKUP(E224,#REF!,2,0))&gt;10),"YES","")</f>
        <v>#DIV/0!</v>
      </c>
      <c r="DR224" s="19"/>
      <c r="DS224" s="7" t="str">
        <f t="shared" si="103"/>
        <v>YES</v>
      </c>
      <c r="DT224" s="70" t="s">
        <v>28</v>
      </c>
      <c r="DU224" s="70" t="s">
        <v>91</v>
      </c>
      <c r="DV224" s="70" t="s">
        <v>413</v>
      </c>
      <c r="DW224" s="70" t="s">
        <v>28</v>
      </c>
      <c r="DX224" s="70" t="s">
        <v>414</v>
      </c>
      <c r="DY224" s="71" t="s">
        <v>96</v>
      </c>
      <c r="DZ224" s="70"/>
      <c r="EA224" s="70"/>
    </row>
    <row r="225" spans="1:131" x14ac:dyDescent="0.35">
      <c r="A225" s="16">
        <v>2022</v>
      </c>
      <c r="B225" s="16" t="s">
        <v>2</v>
      </c>
      <c r="C225" s="16" t="s">
        <v>7</v>
      </c>
      <c r="D225" s="16"/>
      <c r="E225" s="16" t="s">
        <v>4</v>
      </c>
      <c r="F225" s="16" t="s">
        <v>876</v>
      </c>
      <c r="G225" s="16"/>
      <c r="H225" s="16">
        <v>12715142</v>
      </c>
      <c r="I225" s="70" t="s">
        <v>118</v>
      </c>
      <c r="J225" s="70"/>
      <c r="K225" s="70" t="s">
        <v>119</v>
      </c>
      <c r="L225" s="16" t="s">
        <v>89</v>
      </c>
      <c r="M225" s="16" t="s">
        <v>6</v>
      </c>
      <c r="N225" s="70" t="s">
        <v>23</v>
      </c>
      <c r="O225" s="16" t="s">
        <v>22</v>
      </c>
      <c r="P225" s="16" t="s">
        <v>34</v>
      </c>
      <c r="Q225" s="16"/>
      <c r="R225" s="16" t="s">
        <v>28</v>
      </c>
      <c r="S225" s="16" t="s">
        <v>36</v>
      </c>
      <c r="T225" s="16" t="s">
        <v>95</v>
      </c>
      <c r="U225" s="71">
        <v>43890</v>
      </c>
      <c r="V225" s="70"/>
      <c r="W225" s="73">
        <v>118206.5273</v>
      </c>
      <c r="X225" s="73">
        <v>0</v>
      </c>
      <c r="Y225" s="70" t="s">
        <v>120</v>
      </c>
      <c r="Z225" s="16" t="s">
        <v>28</v>
      </c>
      <c r="AA225" s="70"/>
      <c r="AB225" s="70"/>
      <c r="AC225" s="70"/>
      <c r="AD225" s="72"/>
      <c r="AE225" s="16">
        <v>2020</v>
      </c>
      <c r="AF225" s="16"/>
      <c r="AG225" s="70" t="s">
        <v>652</v>
      </c>
      <c r="AH225" s="74"/>
      <c r="AI225" s="16" t="s">
        <v>28</v>
      </c>
      <c r="AJ225" s="70"/>
      <c r="AK225" s="72"/>
      <c r="AL225" s="28">
        <v>0</v>
      </c>
      <c r="AM225" s="32" t="s">
        <v>620</v>
      </c>
      <c r="AN225" s="26">
        <f t="shared" si="78"/>
        <v>0</v>
      </c>
      <c r="AO225" s="26">
        <f t="shared" si="79"/>
        <v>0</v>
      </c>
      <c r="AP225" s="9">
        <v>6.8304644529921816</v>
      </c>
      <c r="AQ225" s="8"/>
      <c r="AR225" s="10">
        <f t="shared" si="80"/>
        <v>922.1127011539445</v>
      </c>
      <c r="AS225" s="10">
        <f t="shared" si="81"/>
        <v>135</v>
      </c>
      <c r="AT225" s="11">
        <v>0</v>
      </c>
      <c r="AU225" s="11">
        <v>1090.9407059239143</v>
      </c>
      <c r="AV225" s="11">
        <v>50</v>
      </c>
      <c r="AW225" s="5">
        <f t="shared" si="82"/>
        <v>4.5832005102106034E-2</v>
      </c>
      <c r="AX225" s="5" t="str">
        <f t="shared" si="83"/>
        <v>YES</v>
      </c>
      <c r="AY225" s="25">
        <f t="shared" si="84"/>
        <v>50</v>
      </c>
      <c r="AZ225" s="5">
        <v>0.79390211297906954</v>
      </c>
      <c r="BA225" s="12">
        <v>135</v>
      </c>
      <c r="BB225" s="12">
        <f t="shared" si="85"/>
        <v>118.2065273</v>
      </c>
      <c r="BC225" s="6">
        <f t="shared" si="86"/>
        <v>1</v>
      </c>
      <c r="BD225" s="12">
        <v>0</v>
      </c>
      <c r="BE225" s="12">
        <v>0</v>
      </c>
      <c r="BF225" s="6" t="str">
        <f t="shared" si="87"/>
        <v>no capex</v>
      </c>
      <c r="BG225" s="31"/>
      <c r="BH225" s="13">
        <v>0</v>
      </c>
      <c r="BI225" s="13">
        <v>7057.9690000000001</v>
      </c>
      <c r="BJ225" s="13">
        <v>2208</v>
      </c>
      <c r="BK225" s="14">
        <f t="shared" si="88"/>
        <v>0.31283787163134325</v>
      </c>
      <c r="BL225" s="15">
        <v>0</v>
      </c>
      <c r="BM225" s="15">
        <v>527</v>
      </c>
      <c r="BN225" s="15">
        <v>297</v>
      </c>
      <c r="BO225" s="17">
        <f t="shared" si="89"/>
        <v>0.56356736242884253</v>
      </c>
      <c r="BP225" s="13">
        <v>0</v>
      </c>
      <c r="BQ225" s="13">
        <v>0</v>
      </c>
      <c r="BR225" s="13">
        <v>0</v>
      </c>
      <c r="BS225" s="14" t="str">
        <f t="shared" si="90"/>
        <v/>
      </c>
      <c r="BT225" s="15">
        <v>0</v>
      </c>
      <c r="BU225" s="15">
        <v>0</v>
      </c>
      <c r="BV225" s="15">
        <v>0</v>
      </c>
      <c r="BW225" s="17" t="str">
        <f t="shared" si="91"/>
        <v/>
      </c>
      <c r="BX225" s="13">
        <v>0</v>
      </c>
      <c r="BY225" s="13">
        <v>17.787013722164691</v>
      </c>
      <c r="BZ225" s="13">
        <v>488</v>
      </c>
      <c r="CA225" s="14">
        <f t="shared" si="92"/>
        <v>27.435746529609698</v>
      </c>
      <c r="CB225" s="15">
        <v>0</v>
      </c>
      <c r="CC225" s="15">
        <v>17.787013722164691</v>
      </c>
      <c r="CD225" s="15">
        <v>488</v>
      </c>
      <c r="CE225" s="17">
        <f t="shared" si="93"/>
        <v>27.435746529609698</v>
      </c>
      <c r="CF225" s="13">
        <v>0</v>
      </c>
      <c r="CG225" s="13">
        <v>0</v>
      </c>
      <c r="CH225" s="13">
        <v>0</v>
      </c>
      <c r="CI225" s="14" t="str">
        <f t="shared" si="94"/>
        <v/>
      </c>
      <c r="CJ225" s="15">
        <v>0</v>
      </c>
      <c r="CK225" s="15">
        <v>1393.1263550511915</v>
      </c>
      <c r="CL225" s="15">
        <v>823</v>
      </c>
      <c r="CM225" s="18">
        <f t="shared" si="95"/>
        <v>0.59075761291570583</v>
      </c>
      <c r="CN225" s="13">
        <v>0</v>
      </c>
      <c r="CO225" s="13">
        <v>-277.97266284944175</v>
      </c>
      <c r="CP225" s="13">
        <v>-215</v>
      </c>
      <c r="CQ225" s="18">
        <f t="shared" si="96"/>
        <v>1.2265426470499712</v>
      </c>
      <c r="CR225" s="15">
        <v>0</v>
      </c>
      <c r="CS225" s="15">
        <v>33.367425107078823</v>
      </c>
      <c r="CT225" s="15">
        <v>48</v>
      </c>
      <c r="CU225" s="18">
        <f t="shared" si="97"/>
        <v>1.4385287401099736</v>
      </c>
      <c r="CV225" s="13">
        <v>0</v>
      </c>
      <c r="CW225" s="13">
        <v>1115.1536922017497</v>
      </c>
      <c r="CX225" s="13">
        <v>1824</v>
      </c>
      <c r="CY225" s="14">
        <f t="shared" si="98"/>
        <v>1.6356489807236438</v>
      </c>
      <c r="CZ225" s="15">
        <v>0</v>
      </c>
      <c r="DA225" s="15">
        <v>-42</v>
      </c>
      <c r="DB225" s="15">
        <v>-51</v>
      </c>
      <c r="DC225" s="18">
        <f t="shared" si="99"/>
        <v>0.7857142857142857</v>
      </c>
      <c r="DD225" s="13">
        <v>0</v>
      </c>
      <c r="DE225" s="13">
        <v>0</v>
      </c>
      <c r="DF225" s="13">
        <v>0</v>
      </c>
      <c r="DG225" s="14" t="str">
        <f t="shared" si="100"/>
        <v/>
      </c>
      <c r="DH225" s="15">
        <v>0</v>
      </c>
      <c r="DI225" s="15">
        <v>0</v>
      </c>
      <c r="DJ225" s="15">
        <v>0</v>
      </c>
      <c r="DK225" s="18" t="str">
        <f t="shared" si="101"/>
        <v/>
      </c>
      <c r="DL225" s="13">
        <v>0</v>
      </c>
      <c r="DM225" s="13">
        <v>0</v>
      </c>
      <c r="DN225" s="13">
        <v>0</v>
      </c>
      <c r="DO225" s="18" t="str">
        <f t="shared" si="102"/>
        <v/>
      </c>
      <c r="DP225" s="19"/>
      <c r="DQ225" s="7"/>
      <c r="DR225" s="19"/>
      <c r="DS225" s="7" t="str">
        <f t="shared" si="103"/>
        <v>YES</v>
      </c>
      <c r="DT225" s="70" t="s">
        <v>28</v>
      </c>
      <c r="DU225" s="70" t="s">
        <v>90</v>
      </c>
      <c r="DV225" s="70" t="s">
        <v>121</v>
      </c>
      <c r="DW225" s="70" t="s">
        <v>28</v>
      </c>
      <c r="DX225" s="70"/>
      <c r="DY225" s="71"/>
      <c r="DZ225" s="70"/>
      <c r="EA225" s="70"/>
    </row>
    <row r="226" spans="1:131" x14ac:dyDescent="0.35">
      <c r="A226" s="16">
        <v>2022</v>
      </c>
      <c r="B226" s="16" t="s">
        <v>2</v>
      </c>
      <c r="C226" s="16" t="s">
        <v>7</v>
      </c>
      <c r="D226" s="16"/>
      <c r="E226" s="16" t="s">
        <v>4</v>
      </c>
      <c r="F226" s="16" t="s">
        <v>876</v>
      </c>
      <c r="G226" s="16"/>
      <c r="H226" s="16">
        <v>12720074</v>
      </c>
      <c r="I226" s="70" t="s">
        <v>110</v>
      </c>
      <c r="J226" s="70"/>
      <c r="K226" s="70" t="s">
        <v>110</v>
      </c>
      <c r="L226" s="16" t="s">
        <v>89</v>
      </c>
      <c r="M226" s="16" t="s">
        <v>6</v>
      </c>
      <c r="N226" s="70" t="s">
        <v>23</v>
      </c>
      <c r="O226" s="16" t="s">
        <v>22</v>
      </c>
      <c r="P226" s="16" t="s">
        <v>34</v>
      </c>
      <c r="Q226" s="16"/>
      <c r="R226" s="16" t="s">
        <v>28</v>
      </c>
      <c r="S226" s="16" t="s">
        <v>36</v>
      </c>
      <c r="T226" s="16" t="s">
        <v>95</v>
      </c>
      <c r="U226" s="71">
        <v>43830</v>
      </c>
      <c r="V226" s="70"/>
      <c r="W226" s="73">
        <v>148733.8413</v>
      </c>
      <c r="X226" s="73">
        <v>0</v>
      </c>
      <c r="Y226" s="70" t="s">
        <v>108</v>
      </c>
      <c r="Z226" s="16" t="s">
        <v>28</v>
      </c>
      <c r="AA226" s="70"/>
      <c r="AB226" s="70"/>
      <c r="AC226" s="70"/>
      <c r="AD226" s="72"/>
      <c r="AE226" s="16">
        <v>2019</v>
      </c>
      <c r="AF226" s="16"/>
      <c r="AG226" s="70" t="s">
        <v>651</v>
      </c>
      <c r="AH226" s="74"/>
      <c r="AI226" s="16" t="s">
        <v>28</v>
      </c>
      <c r="AJ226" s="70"/>
      <c r="AK226" s="72"/>
      <c r="AL226" s="28">
        <v>0</v>
      </c>
      <c r="AM226" s="32" t="s">
        <v>620</v>
      </c>
      <c r="AN226" s="26">
        <f t="shared" si="78"/>
        <v>0</v>
      </c>
      <c r="AO226" s="26">
        <f t="shared" si="79"/>
        <v>0</v>
      </c>
      <c r="AP226" s="9">
        <v>0.82981867981987878</v>
      </c>
      <c r="AQ226" s="8"/>
      <c r="AR226" s="10">
        <f t="shared" si="80"/>
        <v>0</v>
      </c>
      <c r="AS226" s="10">
        <f t="shared" si="81"/>
        <v>0</v>
      </c>
      <c r="AT226" s="11">
        <v>0</v>
      </c>
      <c r="AU226" s="11">
        <v>843.10464185347212</v>
      </c>
      <c r="AV226" s="11">
        <v>83</v>
      </c>
      <c r="AW226" s="5">
        <f t="shared" si="82"/>
        <v>9.8445668401888647E-2</v>
      </c>
      <c r="AX226" s="5" t="str">
        <f t="shared" si="83"/>
        <v>YES</v>
      </c>
      <c r="AY226" s="25">
        <f t="shared" si="84"/>
        <v>83</v>
      </c>
      <c r="AZ226" s="5">
        <v>0.90601853366206364</v>
      </c>
      <c r="BA226" s="12">
        <v>0</v>
      </c>
      <c r="BB226" s="12">
        <f t="shared" si="85"/>
        <v>148.73384129999999</v>
      </c>
      <c r="BC226" s="6" t="str">
        <f t="shared" si="86"/>
        <v>check!</v>
      </c>
      <c r="BD226" s="12">
        <v>0</v>
      </c>
      <c r="BE226" s="12">
        <v>0</v>
      </c>
      <c r="BF226" s="6" t="str">
        <f t="shared" si="87"/>
        <v>no capex</v>
      </c>
      <c r="BG226" s="31"/>
      <c r="BH226" s="13">
        <v>0</v>
      </c>
      <c r="BI226" s="13">
        <v>4174.0613005300002</v>
      </c>
      <c r="BJ226" s="13">
        <v>496</v>
      </c>
      <c r="BK226" s="14">
        <f t="shared" si="88"/>
        <v>0.1188291125329234</v>
      </c>
      <c r="BL226" s="15">
        <v>0</v>
      </c>
      <c r="BM226" s="15">
        <v>364.76780999999994</v>
      </c>
      <c r="BN226" s="15">
        <v>13</v>
      </c>
      <c r="BO226" s="17">
        <f t="shared" si="89"/>
        <v>3.5639109712011049E-2</v>
      </c>
      <c r="BP226" s="13">
        <v>0</v>
      </c>
      <c r="BQ226" s="13">
        <v>64.752210128850976</v>
      </c>
      <c r="BR226" s="13">
        <v>95</v>
      </c>
      <c r="BS226" s="14">
        <f t="shared" si="90"/>
        <v>1.4671313891982789</v>
      </c>
      <c r="BT226" s="15">
        <v>0</v>
      </c>
      <c r="BU226" s="15">
        <v>23.032858660099325</v>
      </c>
      <c r="BV226" s="15">
        <v>79</v>
      </c>
      <c r="BW226" s="17">
        <f t="shared" si="91"/>
        <v>3.4298825502218109</v>
      </c>
      <c r="BX226" s="13">
        <v>0</v>
      </c>
      <c r="BY226" s="13">
        <v>8.395842</v>
      </c>
      <c r="BZ226" s="13">
        <v>122</v>
      </c>
      <c r="CA226" s="14">
        <f t="shared" si="92"/>
        <v>14.531002369982666</v>
      </c>
      <c r="CB226" s="15">
        <v>0</v>
      </c>
      <c r="CC226" s="15">
        <v>73.148052128850978</v>
      </c>
      <c r="CD226" s="15">
        <v>217</v>
      </c>
      <c r="CE226" s="17">
        <f t="shared" si="93"/>
        <v>2.9665861726263398</v>
      </c>
      <c r="CF226" s="13">
        <v>0</v>
      </c>
      <c r="CG226" s="13">
        <v>426.53441963146895</v>
      </c>
      <c r="CH226" s="13">
        <v>1823</v>
      </c>
      <c r="CI226" s="14">
        <f t="shared" si="94"/>
        <v>4.2739809874548804</v>
      </c>
      <c r="CJ226" s="15">
        <v>0</v>
      </c>
      <c r="CK226" s="15">
        <v>935.14535221247081</v>
      </c>
      <c r="CL226" s="15">
        <v>1305</v>
      </c>
      <c r="CM226" s="18">
        <f t="shared" si="95"/>
        <v>1.3955049842385314</v>
      </c>
      <c r="CN226" s="13">
        <v>0</v>
      </c>
      <c r="CO226" s="13">
        <v>-115.3236078751178</v>
      </c>
      <c r="CP226" s="13">
        <v>-1881</v>
      </c>
      <c r="CQ226" s="18">
        <f t="shared" si="96"/>
        <v>0</v>
      </c>
      <c r="CR226" s="15">
        <v>0</v>
      </c>
      <c r="CS226" s="15">
        <v>9.2864671777415086</v>
      </c>
      <c r="CT226" s="15">
        <v>41</v>
      </c>
      <c r="CU226" s="18">
        <f t="shared" si="97"/>
        <v>4.4150266420229034</v>
      </c>
      <c r="CV226" s="13">
        <v>0</v>
      </c>
      <c r="CW226" s="13">
        <v>884.57395446620399</v>
      </c>
      <c r="CX226" s="13">
        <v>1620</v>
      </c>
      <c r="CY226" s="14">
        <f t="shared" si="98"/>
        <v>1.8313901193005266</v>
      </c>
      <c r="CZ226" s="15">
        <v>0</v>
      </c>
      <c r="DA226" s="15">
        <v>-98.329304577731904</v>
      </c>
      <c r="DB226" s="15">
        <v>-41</v>
      </c>
      <c r="DC226" s="18">
        <f t="shared" si="99"/>
        <v>1.5830337641858494</v>
      </c>
      <c r="DD226" s="13">
        <v>0</v>
      </c>
      <c r="DE226" s="13">
        <v>0</v>
      </c>
      <c r="DF226" s="13">
        <v>0</v>
      </c>
      <c r="DG226" s="14" t="str">
        <f t="shared" si="100"/>
        <v/>
      </c>
      <c r="DH226" s="15">
        <v>0</v>
      </c>
      <c r="DI226" s="15">
        <v>48.464149965000011</v>
      </c>
      <c r="DJ226" s="15">
        <v>63</v>
      </c>
      <c r="DK226" s="18">
        <f t="shared" si="101"/>
        <v>1.2999299491582446</v>
      </c>
      <c r="DL226" s="13">
        <v>0</v>
      </c>
      <c r="DM226" s="13">
        <v>0</v>
      </c>
      <c r="DN226" s="13">
        <v>83</v>
      </c>
      <c r="DO226" s="18" t="str">
        <f t="shared" si="102"/>
        <v/>
      </c>
      <c r="DP226" s="19"/>
      <c r="DQ226" s="7"/>
      <c r="DR226" s="19"/>
      <c r="DS226" s="7" t="str">
        <f t="shared" si="103"/>
        <v>YES</v>
      </c>
      <c r="DT226" s="70" t="s">
        <v>28</v>
      </c>
      <c r="DU226" s="70" t="s">
        <v>91</v>
      </c>
      <c r="DV226" s="70" t="s">
        <v>111</v>
      </c>
      <c r="DW226" s="70" t="s">
        <v>28</v>
      </c>
      <c r="DX226" s="70" t="s">
        <v>100</v>
      </c>
      <c r="DY226" s="71">
        <v>45107</v>
      </c>
      <c r="DZ226" s="70"/>
      <c r="EA226" s="70"/>
    </row>
    <row r="227" spans="1:131" x14ac:dyDescent="0.35">
      <c r="A227" s="16">
        <v>2022</v>
      </c>
      <c r="B227" s="16" t="s">
        <v>1</v>
      </c>
      <c r="C227" s="16" t="s">
        <v>7</v>
      </c>
      <c r="D227" s="16"/>
      <c r="E227" s="16" t="s">
        <v>3</v>
      </c>
      <c r="F227" s="16" t="s">
        <v>877</v>
      </c>
      <c r="G227" s="16"/>
      <c r="H227" s="16">
        <v>12720177</v>
      </c>
      <c r="I227" s="70" t="s">
        <v>525</v>
      </c>
      <c r="J227" s="70" t="s">
        <v>455</v>
      </c>
      <c r="K227" s="70" t="s">
        <v>409</v>
      </c>
      <c r="L227" s="16" t="s">
        <v>89</v>
      </c>
      <c r="M227" s="16" t="s">
        <v>6</v>
      </c>
      <c r="N227" s="70" t="s">
        <v>23</v>
      </c>
      <c r="O227" s="16" t="s">
        <v>22</v>
      </c>
      <c r="P227" s="16" t="s">
        <v>34</v>
      </c>
      <c r="Q227" s="16"/>
      <c r="R227" s="16" t="s">
        <v>28</v>
      </c>
      <c r="S227" s="16" t="s">
        <v>416</v>
      </c>
      <c r="T227" s="16" t="s">
        <v>95</v>
      </c>
      <c r="U227" s="71">
        <v>44235</v>
      </c>
      <c r="V227" s="70"/>
      <c r="W227" s="73">
        <v>142269.98000000001</v>
      </c>
      <c r="X227" s="73">
        <v>0</v>
      </c>
      <c r="Y227" s="70" t="s">
        <v>526</v>
      </c>
      <c r="Z227" s="16" t="s">
        <v>28</v>
      </c>
      <c r="AA227" s="70" t="s">
        <v>28</v>
      </c>
      <c r="AB227" s="70"/>
      <c r="AC227" s="70"/>
      <c r="AD227" s="72"/>
      <c r="AE227" s="16">
        <v>2021</v>
      </c>
      <c r="AF227" s="16">
        <v>14600</v>
      </c>
      <c r="AG227" s="70" t="s">
        <v>650</v>
      </c>
      <c r="AH227" s="74"/>
      <c r="AI227" s="16" t="s">
        <v>28</v>
      </c>
      <c r="AJ227" s="70" t="s">
        <v>412</v>
      </c>
      <c r="AK227" s="72"/>
      <c r="AL227" s="28">
        <v>0</v>
      </c>
      <c r="AM227" s="32" t="s">
        <v>620</v>
      </c>
      <c r="AN227" s="26">
        <f t="shared" si="78"/>
        <v>0</v>
      </c>
      <c r="AO227" s="26">
        <f t="shared" si="79"/>
        <v>0</v>
      </c>
      <c r="AP227" s="9">
        <v>1.9586168601646228</v>
      </c>
      <c r="AQ227" s="8"/>
      <c r="AR227" s="10">
        <f t="shared" si="80"/>
        <v>5092.4038364280195</v>
      </c>
      <c r="AS227" s="10">
        <f t="shared" si="81"/>
        <v>2600</v>
      </c>
      <c r="AT227" s="11">
        <v>0</v>
      </c>
      <c r="AU227" s="11">
        <v>1095.3267269918001</v>
      </c>
      <c r="AV227" s="11">
        <v>178</v>
      </c>
      <c r="AW227" s="5">
        <f t="shared" si="82"/>
        <v>0.16250858818067768</v>
      </c>
      <c r="AX227" s="5" t="str">
        <f t="shared" si="83"/>
        <v>YES</v>
      </c>
      <c r="AY227" s="25">
        <f t="shared" si="84"/>
        <v>178</v>
      </c>
      <c r="AZ227" s="5"/>
      <c r="BA227" s="12">
        <v>2600</v>
      </c>
      <c r="BB227" s="12">
        <f t="shared" si="85"/>
        <v>142.26998</v>
      </c>
      <c r="BC227" s="6">
        <f t="shared" si="86"/>
        <v>5.4719223076923076E-2</v>
      </c>
      <c r="BD227" s="12">
        <v>0</v>
      </c>
      <c r="BE227" s="12">
        <v>0</v>
      </c>
      <c r="BF227" s="6" t="str">
        <f t="shared" si="87"/>
        <v>no capex</v>
      </c>
      <c r="BG227" s="31"/>
      <c r="BH227" s="13">
        <v>0</v>
      </c>
      <c r="BI227" s="13">
        <v>1167.7304786632333</v>
      </c>
      <c r="BJ227" s="13">
        <v>2198</v>
      </c>
      <c r="BK227" s="14">
        <f t="shared" si="88"/>
        <v>1.8822836606236177</v>
      </c>
      <c r="BL227" s="15">
        <v>0</v>
      </c>
      <c r="BM227" s="15">
        <v>263.80478070752741</v>
      </c>
      <c r="BN227" s="15">
        <v>215</v>
      </c>
      <c r="BO227" s="17">
        <f t="shared" si="89"/>
        <v>0.81499660250040795</v>
      </c>
      <c r="BP227" s="13">
        <v>0</v>
      </c>
      <c r="BQ227" s="13">
        <v>0</v>
      </c>
      <c r="BR227" s="13">
        <v>0</v>
      </c>
      <c r="BS227" s="14" t="str">
        <f t="shared" si="90"/>
        <v/>
      </c>
      <c r="BT227" s="15">
        <v>0</v>
      </c>
      <c r="BU227" s="15">
        <v>0</v>
      </c>
      <c r="BV227" s="15">
        <v>0</v>
      </c>
      <c r="BW227" s="17" t="str">
        <f t="shared" si="91"/>
        <v/>
      </c>
      <c r="BX227" s="13">
        <v>0</v>
      </c>
      <c r="BY227" s="13">
        <v>0</v>
      </c>
      <c r="BZ227" s="13">
        <v>0</v>
      </c>
      <c r="CA227" s="14" t="str">
        <f t="shared" si="92"/>
        <v/>
      </c>
      <c r="CB227" s="15">
        <v>0</v>
      </c>
      <c r="CC227" s="15">
        <v>0</v>
      </c>
      <c r="CD227" s="15">
        <v>0</v>
      </c>
      <c r="CE227" s="17" t="str">
        <f t="shared" si="93"/>
        <v/>
      </c>
      <c r="CF227" s="13">
        <v>0</v>
      </c>
      <c r="CG227" s="13">
        <v>0</v>
      </c>
      <c r="CH227" s="13">
        <v>0</v>
      </c>
      <c r="CI227" s="14" t="str">
        <f t="shared" si="94"/>
        <v/>
      </c>
      <c r="CJ227" s="15">
        <v>0</v>
      </c>
      <c r="CK227" s="15">
        <v>1408.0670365760761</v>
      </c>
      <c r="CL227" s="15">
        <v>1068</v>
      </c>
      <c r="CM227" s="18">
        <f t="shared" si="95"/>
        <v>0.75848661481132351</v>
      </c>
      <c r="CN227" s="13">
        <v>0</v>
      </c>
      <c r="CO227" s="13">
        <v>-312.74030958427596</v>
      </c>
      <c r="CP227" s="13">
        <v>-536</v>
      </c>
      <c r="CQ227" s="18">
        <f t="shared" si="96"/>
        <v>0.28611795929823702</v>
      </c>
      <c r="CR227" s="15">
        <v>0</v>
      </c>
      <c r="CS227" s="15">
        <v>94.218143499999996</v>
      </c>
      <c r="CT227" s="15">
        <v>25</v>
      </c>
      <c r="CU227" s="18">
        <f t="shared" si="97"/>
        <v>0.26534167487602855</v>
      </c>
      <c r="CV227" s="13">
        <v>0</v>
      </c>
      <c r="CW227" s="13">
        <v>1095.3267269918001</v>
      </c>
      <c r="CX227" s="13">
        <v>468</v>
      </c>
      <c r="CY227" s="14">
        <f t="shared" si="98"/>
        <v>0.42726977117166937</v>
      </c>
      <c r="CZ227" s="15">
        <v>0</v>
      </c>
      <c r="DA227" s="15">
        <v>0</v>
      </c>
      <c r="DB227" s="15">
        <v>0</v>
      </c>
      <c r="DC227" s="18" t="str">
        <f t="shared" si="99"/>
        <v/>
      </c>
      <c r="DD227" s="13">
        <v>0</v>
      </c>
      <c r="DE227" s="13">
        <v>0</v>
      </c>
      <c r="DF227" s="13">
        <v>0</v>
      </c>
      <c r="DG227" s="14" t="str">
        <f t="shared" si="100"/>
        <v/>
      </c>
      <c r="DH227" s="15">
        <v>0</v>
      </c>
      <c r="DI227" s="15">
        <v>0</v>
      </c>
      <c r="DJ227" s="15">
        <v>0</v>
      </c>
      <c r="DK227" s="18" t="str">
        <f t="shared" si="101"/>
        <v/>
      </c>
      <c r="DL227" s="13">
        <v>0</v>
      </c>
      <c r="DM227" s="13">
        <v>0</v>
      </c>
      <c r="DN227" s="13">
        <v>0</v>
      </c>
      <c r="DO227" s="18" t="str">
        <f t="shared" si="102"/>
        <v/>
      </c>
      <c r="DP227" s="19"/>
      <c r="DQ227" s="7" t="e">
        <f>IF(AND(BB227/BA227&gt;1.05, ((BB227-BA227)/VLOOKUP(E227,#REF!,2,0))&gt;10),"YES","")</f>
        <v>#REF!</v>
      </c>
      <c r="DR227" s="19"/>
      <c r="DS227" s="7" t="str">
        <f t="shared" si="103"/>
        <v>YES</v>
      </c>
      <c r="DT227" s="70" t="s">
        <v>28</v>
      </c>
      <c r="DU227" s="70" t="s">
        <v>91</v>
      </c>
      <c r="DV227" s="70" t="s">
        <v>524</v>
      </c>
      <c r="DW227" s="70" t="s">
        <v>28</v>
      </c>
      <c r="DX227" s="70" t="s">
        <v>414</v>
      </c>
      <c r="DY227" s="71" t="s">
        <v>96</v>
      </c>
      <c r="DZ227" s="70"/>
      <c r="EA227" s="70"/>
    </row>
    <row r="228" spans="1:131" x14ac:dyDescent="0.35">
      <c r="A228" s="16">
        <v>2022</v>
      </c>
      <c r="B228" s="16" t="s">
        <v>2</v>
      </c>
      <c r="C228" s="16" t="s">
        <v>7</v>
      </c>
      <c r="D228" s="16"/>
      <c r="E228" s="16" t="s">
        <v>4</v>
      </c>
      <c r="F228" s="16" t="s">
        <v>876</v>
      </c>
      <c r="G228" s="16"/>
      <c r="H228" s="16">
        <v>12723978</v>
      </c>
      <c r="I228" s="70" t="s">
        <v>112</v>
      </c>
      <c r="J228" s="70"/>
      <c r="K228" s="70" t="s">
        <v>112</v>
      </c>
      <c r="L228" s="16" t="s">
        <v>89</v>
      </c>
      <c r="M228" s="16" t="s">
        <v>6</v>
      </c>
      <c r="N228" s="70" t="s">
        <v>23</v>
      </c>
      <c r="O228" s="16" t="s">
        <v>22</v>
      </c>
      <c r="P228" s="16" t="s">
        <v>34</v>
      </c>
      <c r="Q228" s="16"/>
      <c r="R228" s="16" t="s">
        <v>28</v>
      </c>
      <c r="S228" s="16" t="s">
        <v>36</v>
      </c>
      <c r="T228" s="16" t="s">
        <v>95</v>
      </c>
      <c r="U228" s="71">
        <v>43830</v>
      </c>
      <c r="V228" s="70"/>
      <c r="W228" s="73">
        <v>187078.372</v>
      </c>
      <c r="X228" s="73">
        <v>0</v>
      </c>
      <c r="Y228" s="70" t="s">
        <v>113</v>
      </c>
      <c r="Z228" s="16" t="s">
        <v>28</v>
      </c>
      <c r="AA228" s="70"/>
      <c r="AB228" s="70"/>
      <c r="AC228" s="70"/>
      <c r="AD228" s="72"/>
      <c r="AE228" s="16">
        <v>2019</v>
      </c>
      <c r="AF228" s="16"/>
      <c r="AG228" s="70" t="s">
        <v>649</v>
      </c>
      <c r="AH228" s="74"/>
      <c r="AI228" s="16" t="s">
        <v>28</v>
      </c>
      <c r="AJ228" s="70"/>
      <c r="AK228" s="72"/>
      <c r="AL228" s="28">
        <v>0</v>
      </c>
      <c r="AM228" s="32" t="s">
        <v>620</v>
      </c>
      <c r="AN228" s="26">
        <f t="shared" si="78"/>
        <v>0</v>
      </c>
      <c r="AO228" s="26">
        <f t="shared" si="79"/>
        <v>0</v>
      </c>
      <c r="AP228" s="9">
        <v>4.0361706927945837</v>
      </c>
      <c r="AQ228" s="8"/>
      <c r="AR228" s="10">
        <f t="shared" si="80"/>
        <v>726.51072470302506</v>
      </c>
      <c r="AS228" s="10">
        <f t="shared" si="81"/>
        <v>180</v>
      </c>
      <c r="AT228" s="11">
        <v>0</v>
      </c>
      <c r="AU228" s="11">
        <v>401.59170165988212</v>
      </c>
      <c r="AV228" s="11">
        <v>513</v>
      </c>
      <c r="AW228" s="5">
        <f t="shared" si="82"/>
        <v>1.2774168337633438</v>
      </c>
      <c r="AX228" s="5" t="str">
        <f t="shared" si="83"/>
        <v/>
      </c>
      <c r="AY228" s="25">
        <f t="shared" si="84"/>
        <v>513</v>
      </c>
      <c r="AZ228" s="5">
        <v>1.366274695407478</v>
      </c>
      <c r="BA228" s="12">
        <v>180</v>
      </c>
      <c r="BB228" s="12">
        <f t="shared" si="85"/>
        <v>187.078372</v>
      </c>
      <c r="BC228" s="6">
        <f t="shared" si="86"/>
        <v>1</v>
      </c>
      <c r="BD228" s="12">
        <v>0</v>
      </c>
      <c r="BE228" s="12">
        <v>0</v>
      </c>
      <c r="BF228" s="6" t="str">
        <f t="shared" si="87"/>
        <v>no capex</v>
      </c>
      <c r="BG228" s="31"/>
      <c r="BH228" s="13">
        <v>0</v>
      </c>
      <c r="BI228" s="13">
        <v>7672.135431623361</v>
      </c>
      <c r="BJ228" s="13">
        <v>2209</v>
      </c>
      <c r="BK228" s="14">
        <f t="shared" si="88"/>
        <v>0.28792505289920223</v>
      </c>
      <c r="BL228" s="15">
        <v>0</v>
      </c>
      <c r="BM228" s="15">
        <v>536.6994802136353</v>
      </c>
      <c r="BN228" s="15">
        <v>504</v>
      </c>
      <c r="BO228" s="17">
        <f t="shared" si="89"/>
        <v>0.93907301680147115</v>
      </c>
      <c r="BP228" s="13">
        <v>0</v>
      </c>
      <c r="BQ228" s="13">
        <v>0</v>
      </c>
      <c r="BR228" s="13">
        <v>0</v>
      </c>
      <c r="BS228" s="14" t="str">
        <f t="shared" si="90"/>
        <v/>
      </c>
      <c r="BT228" s="15">
        <v>0</v>
      </c>
      <c r="BU228" s="15">
        <v>0</v>
      </c>
      <c r="BV228" s="15">
        <v>0</v>
      </c>
      <c r="BW228" s="17" t="str">
        <f t="shared" si="91"/>
        <v/>
      </c>
      <c r="BX228" s="13">
        <v>0</v>
      </c>
      <c r="BY228" s="13">
        <v>14.259564849457092</v>
      </c>
      <c r="BZ228" s="13">
        <v>245</v>
      </c>
      <c r="CA228" s="14">
        <f t="shared" si="92"/>
        <v>17.181449966148719</v>
      </c>
      <c r="CB228" s="15">
        <v>0</v>
      </c>
      <c r="CC228" s="15">
        <v>14.259564849457092</v>
      </c>
      <c r="CD228" s="15">
        <v>245</v>
      </c>
      <c r="CE228" s="17">
        <f t="shared" si="93"/>
        <v>17.181449966148719</v>
      </c>
      <c r="CF228" s="13">
        <v>0</v>
      </c>
      <c r="CG228" s="13">
        <v>0</v>
      </c>
      <c r="CH228" s="13">
        <v>0</v>
      </c>
      <c r="CI228" s="14" t="str">
        <f t="shared" si="94"/>
        <v/>
      </c>
      <c r="CJ228" s="15">
        <v>0</v>
      </c>
      <c r="CK228" s="15">
        <v>1597.8997652122066</v>
      </c>
      <c r="CL228" s="15">
        <v>540</v>
      </c>
      <c r="CM228" s="18">
        <f t="shared" si="95"/>
        <v>0.33794360056638856</v>
      </c>
      <c r="CN228" s="13">
        <v>0</v>
      </c>
      <c r="CO228" s="13">
        <v>-1168.5676284017816</v>
      </c>
      <c r="CP228" s="13">
        <v>-19</v>
      </c>
      <c r="CQ228" s="18">
        <f t="shared" si="96"/>
        <v>1.9837407784211978</v>
      </c>
      <c r="CR228" s="15">
        <v>0</v>
      </c>
      <c r="CS228" s="15">
        <v>56.193036556212242</v>
      </c>
      <c r="CT228" s="15">
        <v>23</v>
      </c>
      <c r="CU228" s="18">
        <f t="shared" si="97"/>
        <v>0.40930338364954061</v>
      </c>
      <c r="CV228" s="13">
        <v>0</v>
      </c>
      <c r="CW228" s="13">
        <v>429.33213681042503</v>
      </c>
      <c r="CX228" s="13">
        <v>412</v>
      </c>
      <c r="CY228" s="14">
        <f t="shared" si="98"/>
        <v>0.95963000361634199</v>
      </c>
      <c r="CZ228" s="15">
        <v>0</v>
      </c>
      <c r="DA228" s="15">
        <v>-42</v>
      </c>
      <c r="DB228" s="15">
        <v>-91</v>
      </c>
      <c r="DC228" s="18">
        <f t="shared" si="99"/>
        <v>0</v>
      </c>
      <c r="DD228" s="13">
        <v>0</v>
      </c>
      <c r="DE228" s="13">
        <v>0</v>
      </c>
      <c r="DF228" s="13">
        <v>0</v>
      </c>
      <c r="DG228" s="14" t="str">
        <f t="shared" si="100"/>
        <v/>
      </c>
      <c r="DH228" s="15">
        <v>0</v>
      </c>
      <c r="DI228" s="15">
        <v>0</v>
      </c>
      <c r="DJ228" s="15">
        <v>0</v>
      </c>
      <c r="DK228" s="18" t="str">
        <f t="shared" si="101"/>
        <v/>
      </c>
      <c r="DL228" s="13">
        <v>0</v>
      </c>
      <c r="DM228" s="13">
        <v>0</v>
      </c>
      <c r="DN228" s="13">
        <v>0</v>
      </c>
      <c r="DO228" s="18" t="str">
        <f t="shared" si="102"/>
        <v/>
      </c>
      <c r="DP228" s="19"/>
      <c r="DQ228" s="7"/>
      <c r="DR228" s="19"/>
      <c r="DS228" s="7" t="str">
        <f t="shared" si="103"/>
        <v/>
      </c>
      <c r="DT228" s="70" t="s">
        <v>28</v>
      </c>
      <c r="DU228" s="70" t="s">
        <v>91</v>
      </c>
      <c r="DV228" s="70" t="s">
        <v>111</v>
      </c>
      <c r="DW228" s="70" t="s">
        <v>28</v>
      </c>
      <c r="DX228" s="70" t="s">
        <v>100</v>
      </c>
      <c r="DY228" s="71">
        <v>45107</v>
      </c>
      <c r="DZ228" s="70"/>
      <c r="EA228" s="70"/>
    </row>
    <row r="229" spans="1:131" x14ac:dyDescent="0.35">
      <c r="A229" s="16">
        <v>2022</v>
      </c>
      <c r="B229" s="16" t="s">
        <v>2</v>
      </c>
      <c r="C229" s="16" t="s">
        <v>7</v>
      </c>
      <c r="D229" s="16"/>
      <c r="E229" s="16" t="s">
        <v>4</v>
      </c>
      <c r="F229" s="16" t="s">
        <v>876</v>
      </c>
      <c r="G229" s="16"/>
      <c r="H229" s="16">
        <v>12725256</v>
      </c>
      <c r="I229" s="70" t="s">
        <v>128</v>
      </c>
      <c r="J229" s="70"/>
      <c r="K229" s="70" t="s">
        <v>129</v>
      </c>
      <c r="L229" s="16" t="s">
        <v>89</v>
      </c>
      <c r="M229" s="16" t="s">
        <v>6</v>
      </c>
      <c r="N229" s="70" t="s">
        <v>23</v>
      </c>
      <c r="O229" s="16" t="s">
        <v>22</v>
      </c>
      <c r="P229" s="16" t="s">
        <v>34</v>
      </c>
      <c r="Q229" s="16"/>
      <c r="R229" s="16" t="s">
        <v>28</v>
      </c>
      <c r="S229" s="16" t="s">
        <v>36</v>
      </c>
      <c r="T229" s="16" t="s">
        <v>95</v>
      </c>
      <c r="U229" s="71">
        <v>44037</v>
      </c>
      <c r="V229" s="70"/>
      <c r="W229" s="73">
        <v>99532.213199999998</v>
      </c>
      <c r="X229" s="73">
        <v>0</v>
      </c>
      <c r="Y229" s="70" t="s">
        <v>130</v>
      </c>
      <c r="Z229" s="16" t="s">
        <v>28</v>
      </c>
      <c r="AA229" s="70"/>
      <c r="AB229" s="70"/>
      <c r="AC229" s="70"/>
      <c r="AD229" s="72"/>
      <c r="AE229" s="16">
        <v>2020</v>
      </c>
      <c r="AF229" s="16"/>
      <c r="AG229" s="70" t="s">
        <v>648</v>
      </c>
      <c r="AH229" s="74"/>
      <c r="AI229" s="16" t="s">
        <v>28</v>
      </c>
      <c r="AJ229" s="70"/>
      <c r="AK229" s="72"/>
      <c r="AL229" s="28">
        <v>0</v>
      </c>
      <c r="AM229" s="32" t="s">
        <v>620</v>
      </c>
      <c r="AN229" s="26">
        <f t="shared" si="78"/>
        <v>0</v>
      </c>
      <c r="AO229" s="26">
        <f t="shared" si="79"/>
        <v>0</v>
      </c>
      <c r="AP229" s="9">
        <v>44.140509927728687</v>
      </c>
      <c r="AQ229" s="8" t="s">
        <v>620</v>
      </c>
      <c r="AR229" s="10">
        <f t="shared" si="80"/>
        <v>0</v>
      </c>
      <c r="AS229" s="10">
        <f t="shared" si="81"/>
        <v>0</v>
      </c>
      <c r="AT229" s="11">
        <v>0</v>
      </c>
      <c r="AU229" s="11">
        <v>510.35929992350418</v>
      </c>
      <c r="AV229" s="11">
        <v>116</v>
      </c>
      <c r="AW229" s="5">
        <f t="shared" si="82"/>
        <v>0.22729085179281891</v>
      </c>
      <c r="AX229" s="5" t="str">
        <f t="shared" si="83"/>
        <v>YES</v>
      </c>
      <c r="AY229" s="25">
        <f t="shared" si="84"/>
        <v>116</v>
      </c>
      <c r="AZ229" s="5">
        <v>0.44366714995706885</v>
      </c>
      <c r="BA229" s="12">
        <v>120</v>
      </c>
      <c r="BB229" s="12">
        <f t="shared" si="85"/>
        <v>99.532213200000001</v>
      </c>
      <c r="BC229" s="6">
        <f t="shared" si="86"/>
        <v>1</v>
      </c>
      <c r="BD229" s="12">
        <v>0</v>
      </c>
      <c r="BE229" s="12">
        <v>0</v>
      </c>
      <c r="BF229" s="6" t="str">
        <f t="shared" si="87"/>
        <v>no capex</v>
      </c>
      <c r="BG229" s="31"/>
      <c r="BH229" s="13">
        <v>0</v>
      </c>
      <c r="BI229" s="13">
        <v>5625.7361432037505</v>
      </c>
      <c r="BJ229" s="13">
        <v>1963</v>
      </c>
      <c r="BK229" s="14">
        <f t="shared" si="88"/>
        <v>0.34893211306602601</v>
      </c>
      <c r="BL229" s="15">
        <v>0</v>
      </c>
      <c r="BM229" s="15">
        <v>554.47339412643748</v>
      </c>
      <c r="BN229" s="15">
        <v>597</v>
      </c>
      <c r="BO229" s="17">
        <f t="shared" si="89"/>
        <v>1.0766972884976067</v>
      </c>
      <c r="BP229" s="13">
        <v>0</v>
      </c>
      <c r="BQ229" s="13">
        <v>0</v>
      </c>
      <c r="BR229" s="13">
        <v>0</v>
      </c>
      <c r="BS229" s="14" t="str">
        <f t="shared" si="90"/>
        <v/>
      </c>
      <c r="BT229" s="15">
        <v>0</v>
      </c>
      <c r="BU229" s="15">
        <v>0</v>
      </c>
      <c r="BV229" s="15">
        <v>0</v>
      </c>
      <c r="BW229" s="17" t="str">
        <f t="shared" si="91"/>
        <v/>
      </c>
      <c r="BX229" s="13">
        <v>0</v>
      </c>
      <c r="BY229" s="13">
        <v>12.294552476161524</v>
      </c>
      <c r="BZ229" s="13">
        <v>174</v>
      </c>
      <c r="CA229" s="14">
        <f t="shared" si="92"/>
        <v>14.152609485979799</v>
      </c>
      <c r="CB229" s="15">
        <v>0</v>
      </c>
      <c r="CC229" s="15">
        <v>12.294552476161524</v>
      </c>
      <c r="CD229" s="15">
        <v>174</v>
      </c>
      <c r="CE229" s="17">
        <f t="shared" si="93"/>
        <v>14.152609485979799</v>
      </c>
      <c r="CF229" s="13">
        <v>0</v>
      </c>
      <c r="CG229" s="13">
        <v>0</v>
      </c>
      <c r="CH229" s="13">
        <v>0</v>
      </c>
      <c r="CI229" s="14" t="str">
        <f t="shared" si="94"/>
        <v/>
      </c>
      <c r="CJ229" s="15">
        <v>0</v>
      </c>
      <c r="CK229" s="15">
        <v>1210.912771112789</v>
      </c>
      <c r="CL229" s="15">
        <v>1289</v>
      </c>
      <c r="CM229" s="18">
        <f t="shared" si="95"/>
        <v>1.0644862542951392</v>
      </c>
      <c r="CN229" s="13">
        <v>0</v>
      </c>
      <c r="CO229" s="13">
        <v>-682.84802366544625</v>
      </c>
      <c r="CP229" s="13">
        <v>-1680</v>
      </c>
      <c r="CQ229" s="18">
        <f t="shared" si="96"/>
        <v>0</v>
      </c>
      <c r="CR229" s="15">
        <v>0</v>
      </c>
      <c r="CS229" s="15">
        <v>22.477214622484894</v>
      </c>
      <c r="CT229" s="15">
        <v>24</v>
      </c>
      <c r="CU229" s="18">
        <f t="shared" si="97"/>
        <v>1.0677479573466278</v>
      </c>
      <c r="CV229" s="13">
        <v>0</v>
      </c>
      <c r="CW229" s="13">
        <v>528.06474744734271</v>
      </c>
      <c r="CX229" s="13">
        <v>338</v>
      </c>
      <c r="CY229" s="14">
        <f t="shared" si="98"/>
        <v>0.64007302444233793</v>
      </c>
      <c r="CZ229" s="15">
        <v>0</v>
      </c>
      <c r="DA229" s="15">
        <v>-30</v>
      </c>
      <c r="DB229" s="15">
        <v>-48</v>
      </c>
      <c r="DC229" s="18">
        <f t="shared" si="99"/>
        <v>0.4</v>
      </c>
      <c r="DD229" s="13">
        <v>0</v>
      </c>
      <c r="DE229" s="13">
        <v>0</v>
      </c>
      <c r="DF229" s="13">
        <v>0</v>
      </c>
      <c r="DG229" s="14" t="str">
        <f t="shared" si="100"/>
        <v/>
      </c>
      <c r="DH229" s="15">
        <v>0</v>
      </c>
      <c r="DI229" s="15">
        <v>0</v>
      </c>
      <c r="DJ229" s="15">
        <v>0</v>
      </c>
      <c r="DK229" s="18" t="str">
        <f t="shared" si="101"/>
        <v/>
      </c>
      <c r="DL229" s="13">
        <v>0</v>
      </c>
      <c r="DM229" s="13">
        <v>0</v>
      </c>
      <c r="DN229" s="13">
        <v>0</v>
      </c>
      <c r="DO229" s="18" t="str">
        <f t="shared" si="102"/>
        <v/>
      </c>
      <c r="DP229" s="19"/>
      <c r="DQ229" s="7"/>
      <c r="DR229" s="19"/>
      <c r="DS229" s="7" t="str">
        <f t="shared" si="103"/>
        <v>YES</v>
      </c>
      <c r="DT229" s="70" t="s">
        <v>28</v>
      </c>
      <c r="DU229" s="70" t="s">
        <v>91</v>
      </c>
      <c r="DV229" s="70" t="s">
        <v>117</v>
      </c>
      <c r="DW229" s="70" t="s">
        <v>28</v>
      </c>
      <c r="DX229" s="70" t="s">
        <v>99</v>
      </c>
      <c r="DY229" s="71">
        <v>45138</v>
      </c>
      <c r="DZ229" s="70"/>
      <c r="EA229" s="70"/>
    </row>
    <row r="230" spans="1:131" x14ac:dyDescent="0.35">
      <c r="A230" s="16">
        <v>2022</v>
      </c>
      <c r="B230" s="16" t="s">
        <v>1</v>
      </c>
      <c r="C230" s="16" t="s">
        <v>7</v>
      </c>
      <c r="D230" s="16"/>
      <c r="E230" s="16" t="s">
        <v>3</v>
      </c>
      <c r="F230" s="16" t="s">
        <v>877</v>
      </c>
      <c r="G230" s="16"/>
      <c r="H230" s="16">
        <v>12733458</v>
      </c>
      <c r="I230" s="70" t="s">
        <v>521</v>
      </c>
      <c r="J230" s="70" t="s">
        <v>522</v>
      </c>
      <c r="K230" s="70" t="s">
        <v>409</v>
      </c>
      <c r="L230" s="16" t="s">
        <v>89</v>
      </c>
      <c r="M230" s="16" t="s">
        <v>6</v>
      </c>
      <c r="N230" s="70" t="s">
        <v>23</v>
      </c>
      <c r="O230" s="16" t="s">
        <v>22</v>
      </c>
      <c r="P230" s="16" t="s">
        <v>34</v>
      </c>
      <c r="Q230" s="16"/>
      <c r="R230" s="16" t="s">
        <v>28</v>
      </c>
      <c r="S230" s="16" t="s">
        <v>416</v>
      </c>
      <c r="T230" s="16" t="s">
        <v>95</v>
      </c>
      <c r="U230" s="71">
        <v>44189</v>
      </c>
      <c r="V230" s="70"/>
      <c r="W230" s="73">
        <v>212159.56999999995</v>
      </c>
      <c r="X230" s="73">
        <v>0</v>
      </c>
      <c r="Y230" s="70" t="s">
        <v>523</v>
      </c>
      <c r="Z230" s="16" t="s">
        <v>28</v>
      </c>
      <c r="AA230" s="70" t="s">
        <v>28</v>
      </c>
      <c r="AB230" s="70"/>
      <c r="AC230" s="70"/>
      <c r="AD230" s="72"/>
      <c r="AE230" s="16">
        <v>2020</v>
      </c>
      <c r="AF230" s="16">
        <v>14600</v>
      </c>
      <c r="AG230" s="70" t="s">
        <v>647</v>
      </c>
      <c r="AH230" s="74"/>
      <c r="AI230" s="16" t="s">
        <v>27</v>
      </c>
      <c r="AJ230" s="70" t="s">
        <v>412</v>
      </c>
      <c r="AK230" s="72"/>
      <c r="AL230" s="28" t="s">
        <v>36</v>
      </c>
      <c r="AM230" s="32" t="s">
        <v>620</v>
      </c>
      <c r="AN230" s="26">
        <f t="shared" si="78"/>
        <v>0</v>
      </c>
      <c r="AO230" s="26">
        <f t="shared" si="79"/>
        <v>0</v>
      </c>
      <c r="AP230" s="9">
        <v>1.4080475413494771</v>
      </c>
      <c r="AQ230" s="8"/>
      <c r="AR230" s="10">
        <f t="shared" si="80"/>
        <v>4448.6558045166048</v>
      </c>
      <c r="AS230" s="10">
        <f t="shared" si="81"/>
        <v>3159.45</v>
      </c>
      <c r="AT230" s="11">
        <v>0</v>
      </c>
      <c r="AU230" s="11">
        <v>874.00683591844461</v>
      </c>
      <c r="AV230" s="11">
        <v>131</v>
      </c>
      <c r="AW230" s="5">
        <f t="shared" si="82"/>
        <v>0.14988441121554785</v>
      </c>
      <c r="AX230" s="5" t="str">
        <f t="shared" si="83"/>
        <v>YES</v>
      </c>
      <c r="AY230" s="25">
        <f t="shared" si="84"/>
        <v>131</v>
      </c>
      <c r="AZ230" s="5"/>
      <c r="BA230" s="12">
        <v>3159.45</v>
      </c>
      <c r="BB230" s="12">
        <f t="shared" si="85"/>
        <v>212.15956999999995</v>
      </c>
      <c r="BC230" s="6">
        <f t="shared" si="86"/>
        <v>6.7150792068239706E-2</v>
      </c>
      <c r="BD230" s="12">
        <v>0</v>
      </c>
      <c r="BE230" s="12">
        <v>0</v>
      </c>
      <c r="BF230" s="6" t="str">
        <f t="shared" si="87"/>
        <v>no capex</v>
      </c>
      <c r="BG230" s="31"/>
      <c r="BH230" s="13">
        <v>0</v>
      </c>
      <c r="BI230" s="13">
        <v>1233.8906798646619</v>
      </c>
      <c r="BJ230" s="13">
        <v>397</v>
      </c>
      <c r="BK230" s="14">
        <f t="shared" si="88"/>
        <v>0.32174649381705722</v>
      </c>
      <c r="BL230" s="15">
        <v>0</v>
      </c>
      <c r="BM230" s="15">
        <v>246.20213597293238</v>
      </c>
      <c r="BN230" s="15">
        <v>169</v>
      </c>
      <c r="BO230" s="17">
        <f t="shared" si="89"/>
        <v>0.68642783837821764</v>
      </c>
      <c r="BP230" s="13">
        <v>0</v>
      </c>
      <c r="BQ230" s="13">
        <v>0</v>
      </c>
      <c r="BR230" s="13">
        <v>0</v>
      </c>
      <c r="BS230" s="14" t="str">
        <f t="shared" si="90"/>
        <v/>
      </c>
      <c r="BT230" s="15">
        <v>0</v>
      </c>
      <c r="BU230" s="15">
        <v>0</v>
      </c>
      <c r="BV230" s="15">
        <v>0</v>
      </c>
      <c r="BW230" s="17" t="str">
        <f t="shared" si="91"/>
        <v/>
      </c>
      <c r="BX230" s="13">
        <v>0</v>
      </c>
      <c r="BY230" s="13">
        <v>0</v>
      </c>
      <c r="BZ230" s="13">
        <v>0</v>
      </c>
      <c r="CA230" s="14" t="str">
        <f t="shared" si="92"/>
        <v/>
      </c>
      <c r="CB230" s="15">
        <v>0</v>
      </c>
      <c r="CC230" s="15">
        <v>0</v>
      </c>
      <c r="CD230" s="15">
        <v>0</v>
      </c>
      <c r="CE230" s="17" t="str">
        <f t="shared" si="93"/>
        <v/>
      </c>
      <c r="CF230" s="13">
        <v>0</v>
      </c>
      <c r="CG230" s="13">
        <v>0</v>
      </c>
      <c r="CH230" s="13">
        <v>0</v>
      </c>
      <c r="CI230" s="14" t="str">
        <f t="shared" si="94"/>
        <v/>
      </c>
      <c r="CJ230" s="15">
        <v>0</v>
      </c>
      <c r="CK230" s="15">
        <v>1125.9037134671785</v>
      </c>
      <c r="CL230" s="15">
        <v>659</v>
      </c>
      <c r="CM230" s="18">
        <f t="shared" si="95"/>
        <v>0.58530759967975776</v>
      </c>
      <c r="CN230" s="13">
        <v>0</v>
      </c>
      <c r="CO230" s="13">
        <v>-251.89687754873387</v>
      </c>
      <c r="CP230" s="13">
        <v>-704</v>
      </c>
      <c r="CQ230" s="18">
        <f t="shared" si="96"/>
        <v>0</v>
      </c>
      <c r="CR230" s="15">
        <v>0</v>
      </c>
      <c r="CS230" s="15">
        <v>114.50879999999999</v>
      </c>
      <c r="CT230" s="15">
        <v>20</v>
      </c>
      <c r="CU230" s="18">
        <f t="shared" si="97"/>
        <v>0.17465906550413593</v>
      </c>
      <c r="CV230" s="13">
        <v>0</v>
      </c>
      <c r="CW230" s="13">
        <v>874.00683591844461</v>
      </c>
      <c r="CX230" s="13">
        <v>1774</v>
      </c>
      <c r="CY230" s="14">
        <f t="shared" si="98"/>
        <v>2.0297324083693273</v>
      </c>
      <c r="CZ230" s="15">
        <v>0</v>
      </c>
      <c r="DA230" s="15">
        <v>0</v>
      </c>
      <c r="DB230" s="15">
        <v>0</v>
      </c>
      <c r="DC230" s="18" t="str">
        <f t="shared" si="99"/>
        <v/>
      </c>
      <c r="DD230" s="13">
        <v>0</v>
      </c>
      <c r="DE230" s="13">
        <v>0</v>
      </c>
      <c r="DF230" s="13">
        <v>0</v>
      </c>
      <c r="DG230" s="14" t="str">
        <f t="shared" si="100"/>
        <v/>
      </c>
      <c r="DH230" s="15">
        <v>0</v>
      </c>
      <c r="DI230" s="15">
        <v>0</v>
      </c>
      <c r="DJ230" s="15">
        <v>0</v>
      </c>
      <c r="DK230" s="18" t="str">
        <f t="shared" si="101"/>
        <v/>
      </c>
      <c r="DL230" s="13">
        <v>0</v>
      </c>
      <c r="DM230" s="13">
        <v>0</v>
      </c>
      <c r="DN230" s="13">
        <v>0</v>
      </c>
      <c r="DO230" s="18" t="str">
        <f t="shared" si="102"/>
        <v/>
      </c>
      <c r="DP230" s="19"/>
      <c r="DQ230" s="7" t="e">
        <f>IF(AND(BB230/BA230&gt;1.05, ((BB230-BA230)/VLOOKUP(E230,#REF!,2,0))&gt;10),"YES","")</f>
        <v>#REF!</v>
      </c>
      <c r="DR230" s="19"/>
      <c r="DS230" s="7" t="str">
        <f t="shared" si="103"/>
        <v>YES</v>
      </c>
      <c r="DT230" s="70" t="s">
        <v>28</v>
      </c>
      <c r="DU230" s="70" t="s">
        <v>91</v>
      </c>
      <c r="DV230" s="70" t="s">
        <v>524</v>
      </c>
      <c r="DW230" s="70" t="s">
        <v>28</v>
      </c>
      <c r="DX230" s="70" t="s">
        <v>414</v>
      </c>
      <c r="DY230" s="71" t="s">
        <v>96</v>
      </c>
      <c r="DZ230" s="70"/>
      <c r="EA230" s="70"/>
    </row>
    <row r="231" spans="1:131" x14ac:dyDescent="0.35">
      <c r="A231" s="16">
        <v>2022</v>
      </c>
      <c r="B231" s="16" t="s">
        <v>1</v>
      </c>
      <c r="C231" s="16" t="s">
        <v>7</v>
      </c>
      <c r="D231" s="16"/>
      <c r="E231" s="16" t="s">
        <v>3</v>
      </c>
      <c r="F231" s="16" t="s">
        <v>877</v>
      </c>
      <c r="G231" s="16"/>
      <c r="H231" s="16">
        <v>12743098</v>
      </c>
      <c r="I231" s="70" t="s">
        <v>533</v>
      </c>
      <c r="J231" s="70" t="s">
        <v>467</v>
      </c>
      <c r="K231" s="70" t="s">
        <v>409</v>
      </c>
      <c r="L231" s="16" t="s">
        <v>89</v>
      </c>
      <c r="M231" s="16" t="s">
        <v>6</v>
      </c>
      <c r="N231" s="70" t="s">
        <v>23</v>
      </c>
      <c r="O231" s="16" t="s">
        <v>22</v>
      </c>
      <c r="P231" s="16" t="s">
        <v>34</v>
      </c>
      <c r="Q231" s="16"/>
      <c r="R231" s="16" t="s">
        <v>28</v>
      </c>
      <c r="S231" s="16" t="s">
        <v>416</v>
      </c>
      <c r="T231" s="16" t="s">
        <v>95</v>
      </c>
      <c r="U231" s="71">
        <v>44377</v>
      </c>
      <c r="V231" s="70"/>
      <c r="W231" s="73">
        <v>207866.40000000002</v>
      </c>
      <c r="X231" s="73">
        <v>0</v>
      </c>
      <c r="Y231" s="70" t="s">
        <v>534</v>
      </c>
      <c r="Z231" s="16" t="s">
        <v>28</v>
      </c>
      <c r="AA231" s="70" t="s">
        <v>28</v>
      </c>
      <c r="AB231" s="70"/>
      <c r="AC231" s="70" t="s">
        <v>93</v>
      </c>
      <c r="AD231" s="72"/>
      <c r="AE231" s="16">
        <v>2021</v>
      </c>
      <c r="AF231" s="16">
        <v>14600</v>
      </c>
      <c r="AG231" s="70" t="s">
        <v>646</v>
      </c>
      <c r="AH231" s="74"/>
      <c r="AI231" s="16" t="s">
        <v>27</v>
      </c>
      <c r="AJ231" s="70" t="s">
        <v>458</v>
      </c>
      <c r="AK231" s="72"/>
      <c r="AL231" s="28" t="s">
        <v>36</v>
      </c>
      <c r="AM231" s="32" t="s">
        <v>620</v>
      </c>
      <c r="AN231" s="26">
        <f t="shared" si="78"/>
        <v>0</v>
      </c>
      <c r="AO231" s="26">
        <f t="shared" si="79"/>
        <v>0</v>
      </c>
      <c r="AP231" s="9">
        <v>2.0704742585291434</v>
      </c>
      <c r="AQ231" s="8"/>
      <c r="AR231" s="10">
        <f t="shared" si="80"/>
        <v>0</v>
      </c>
      <c r="AS231" s="10">
        <f t="shared" si="81"/>
        <v>0</v>
      </c>
      <c r="AT231" s="11">
        <v>0</v>
      </c>
      <c r="AU231" s="11">
        <v>924.71177740287953</v>
      </c>
      <c r="AV231" s="11">
        <v>115</v>
      </c>
      <c r="AW231" s="5">
        <f t="shared" si="82"/>
        <v>0.12436307486315994</v>
      </c>
      <c r="AX231" s="5" t="str">
        <f t="shared" si="83"/>
        <v>YES</v>
      </c>
      <c r="AY231" s="25">
        <f t="shared" si="84"/>
        <v>115</v>
      </c>
      <c r="AZ231" s="5"/>
      <c r="BA231" s="12">
        <v>0</v>
      </c>
      <c r="BB231" s="12">
        <f t="shared" si="85"/>
        <v>207.86640000000003</v>
      </c>
      <c r="BC231" s="6" t="str">
        <f t="shared" si="86"/>
        <v>check!</v>
      </c>
      <c r="BD231" s="12">
        <v>0</v>
      </c>
      <c r="BE231" s="12">
        <v>0</v>
      </c>
      <c r="BF231" s="6" t="str">
        <f t="shared" si="87"/>
        <v>no capex</v>
      </c>
      <c r="BG231" s="31"/>
      <c r="BH231" s="13">
        <v>0</v>
      </c>
      <c r="BI231" s="13">
        <v>1221.9655815000001</v>
      </c>
      <c r="BJ231" s="13">
        <v>2473</v>
      </c>
      <c r="BK231" s="14">
        <f t="shared" si="88"/>
        <v>2.0237885890078156</v>
      </c>
      <c r="BL231" s="15">
        <v>0</v>
      </c>
      <c r="BM231" s="15">
        <v>182.970837225</v>
      </c>
      <c r="BN231" s="15">
        <v>74</v>
      </c>
      <c r="BO231" s="17">
        <f t="shared" si="89"/>
        <v>0.40443603539400047</v>
      </c>
      <c r="BP231" s="13">
        <v>0</v>
      </c>
      <c r="BQ231" s="13">
        <v>0</v>
      </c>
      <c r="BR231" s="13">
        <v>0</v>
      </c>
      <c r="BS231" s="14" t="str">
        <f t="shared" si="90"/>
        <v/>
      </c>
      <c r="BT231" s="15">
        <v>0</v>
      </c>
      <c r="BU231" s="15">
        <v>0</v>
      </c>
      <c r="BV231" s="15">
        <v>0</v>
      </c>
      <c r="BW231" s="17" t="str">
        <f t="shared" si="91"/>
        <v/>
      </c>
      <c r="BX231" s="13">
        <v>0</v>
      </c>
      <c r="BY231" s="13">
        <v>0</v>
      </c>
      <c r="BZ231" s="13">
        <v>0</v>
      </c>
      <c r="CA231" s="14" t="str">
        <f t="shared" si="92"/>
        <v/>
      </c>
      <c r="CB231" s="15">
        <v>0</v>
      </c>
      <c r="CC231" s="15">
        <v>0</v>
      </c>
      <c r="CD231" s="15">
        <v>0</v>
      </c>
      <c r="CE231" s="17" t="str">
        <f t="shared" si="93"/>
        <v/>
      </c>
      <c r="CF231" s="13">
        <v>0</v>
      </c>
      <c r="CG231" s="13">
        <v>0</v>
      </c>
      <c r="CH231" s="13">
        <v>0</v>
      </c>
      <c r="CI231" s="14" t="str">
        <f t="shared" si="94"/>
        <v/>
      </c>
      <c r="CJ231" s="15">
        <v>0</v>
      </c>
      <c r="CK231" s="15">
        <v>1174.3997284323243</v>
      </c>
      <c r="CL231" s="15">
        <v>191</v>
      </c>
      <c r="CM231" s="18">
        <f t="shared" si="95"/>
        <v>0.16263627738994876</v>
      </c>
      <c r="CN231" s="13">
        <v>0</v>
      </c>
      <c r="CO231" s="13">
        <v>-249.68795102944478</v>
      </c>
      <c r="CP231" s="13">
        <v>-915</v>
      </c>
      <c r="CQ231" s="18">
        <f t="shared" si="96"/>
        <v>0</v>
      </c>
      <c r="CR231" s="15">
        <v>0</v>
      </c>
      <c r="CS231" s="15">
        <v>85.881600000000006</v>
      </c>
      <c r="CT231" s="15">
        <v>20</v>
      </c>
      <c r="CU231" s="18">
        <f t="shared" si="97"/>
        <v>0.23287875400551455</v>
      </c>
      <c r="CV231" s="13">
        <v>0</v>
      </c>
      <c r="CW231" s="13">
        <v>924.71177740287953</v>
      </c>
      <c r="CX231" s="13">
        <v>439</v>
      </c>
      <c r="CY231" s="14">
        <f t="shared" si="98"/>
        <v>0.47474252056458449</v>
      </c>
      <c r="CZ231" s="15">
        <v>0</v>
      </c>
      <c r="DA231" s="15">
        <v>0</v>
      </c>
      <c r="DB231" s="15">
        <v>0</v>
      </c>
      <c r="DC231" s="18" t="str">
        <f t="shared" si="99"/>
        <v/>
      </c>
      <c r="DD231" s="13">
        <v>0</v>
      </c>
      <c r="DE231" s="13">
        <v>0</v>
      </c>
      <c r="DF231" s="13">
        <v>0</v>
      </c>
      <c r="DG231" s="14" t="str">
        <f t="shared" si="100"/>
        <v/>
      </c>
      <c r="DH231" s="15">
        <v>0</v>
      </c>
      <c r="DI231" s="15">
        <v>0</v>
      </c>
      <c r="DJ231" s="15">
        <v>0</v>
      </c>
      <c r="DK231" s="18" t="str">
        <f t="shared" si="101"/>
        <v/>
      </c>
      <c r="DL231" s="13">
        <v>0</v>
      </c>
      <c r="DM231" s="13">
        <v>0</v>
      </c>
      <c r="DN231" s="13">
        <v>0</v>
      </c>
      <c r="DO231" s="18" t="str">
        <f t="shared" si="102"/>
        <v/>
      </c>
      <c r="DP231" s="19"/>
      <c r="DQ231" s="7" t="e">
        <f>IF(AND(BB231/BA231&gt;1.05, ((BB231-BA231)/VLOOKUP(E231,#REF!,2,0))&gt;10),"YES","")</f>
        <v>#DIV/0!</v>
      </c>
      <c r="DR231" s="19"/>
      <c r="DS231" s="7" t="str">
        <f t="shared" si="103"/>
        <v>YES</v>
      </c>
      <c r="DT231" s="70" t="s">
        <v>28</v>
      </c>
      <c r="DU231" s="70" t="s">
        <v>91</v>
      </c>
      <c r="DV231" s="70" t="s">
        <v>524</v>
      </c>
      <c r="DW231" s="70" t="s">
        <v>28</v>
      </c>
      <c r="DX231" s="70" t="s">
        <v>414</v>
      </c>
      <c r="DY231" s="71" t="s">
        <v>96</v>
      </c>
      <c r="DZ231" s="70"/>
      <c r="EA231" s="70"/>
    </row>
    <row r="232" spans="1:131" x14ac:dyDescent="0.35">
      <c r="A232" s="16">
        <v>2022</v>
      </c>
      <c r="B232" s="16" t="s">
        <v>1</v>
      </c>
      <c r="C232" s="16" t="s">
        <v>7</v>
      </c>
      <c r="D232" s="16"/>
      <c r="E232" s="16" t="s">
        <v>3</v>
      </c>
      <c r="F232" s="16" t="s">
        <v>877</v>
      </c>
      <c r="G232" s="16"/>
      <c r="H232" s="16">
        <v>12744900</v>
      </c>
      <c r="I232" s="70" t="s">
        <v>496</v>
      </c>
      <c r="J232" s="70" t="s">
        <v>449</v>
      </c>
      <c r="K232" s="70" t="s">
        <v>409</v>
      </c>
      <c r="L232" s="16" t="s">
        <v>89</v>
      </c>
      <c r="M232" s="16" t="s">
        <v>6</v>
      </c>
      <c r="N232" s="70" t="s">
        <v>21</v>
      </c>
      <c r="O232" s="16" t="s">
        <v>20</v>
      </c>
      <c r="P232" s="16" t="s">
        <v>32</v>
      </c>
      <c r="Q232" s="16"/>
      <c r="R232" s="16" t="s">
        <v>28</v>
      </c>
      <c r="S232" s="16" t="s">
        <v>410</v>
      </c>
      <c r="T232" s="16" t="s">
        <v>95</v>
      </c>
      <c r="U232" s="71">
        <v>44439</v>
      </c>
      <c r="V232" s="70"/>
      <c r="W232" s="73">
        <v>3381579.8000000003</v>
      </c>
      <c r="X232" s="73">
        <v>0</v>
      </c>
      <c r="Y232" s="70" t="s">
        <v>497</v>
      </c>
      <c r="Z232" s="16" t="s">
        <v>28</v>
      </c>
      <c r="AA232" s="70" t="s">
        <v>28</v>
      </c>
      <c r="AB232" s="70"/>
      <c r="AC232" s="70" t="s">
        <v>93</v>
      </c>
      <c r="AD232" s="72"/>
      <c r="AE232" s="16">
        <v>2021</v>
      </c>
      <c r="AF232" s="16">
        <v>14600</v>
      </c>
      <c r="AG232" s="70" t="s">
        <v>645</v>
      </c>
      <c r="AH232" s="74"/>
      <c r="AI232" s="16" t="s">
        <v>27</v>
      </c>
      <c r="AJ232" s="70" t="s">
        <v>458</v>
      </c>
      <c r="AK232" s="72"/>
      <c r="AL232" s="28" t="s">
        <v>36</v>
      </c>
      <c r="AM232" s="32" t="s">
        <v>620</v>
      </c>
      <c r="AN232" s="26">
        <f t="shared" si="78"/>
        <v>0</v>
      </c>
      <c r="AO232" s="26">
        <f t="shared" si="79"/>
        <v>0</v>
      </c>
      <c r="AP232" s="9">
        <v>0.65256243925331558</v>
      </c>
      <c r="AQ232" s="8"/>
      <c r="AR232" s="10">
        <f t="shared" si="80"/>
        <v>0</v>
      </c>
      <c r="AS232" s="10">
        <f t="shared" si="81"/>
        <v>0</v>
      </c>
      <c r="AT232" s="11">
        <v>0</v>
      </c>
      <c r="AU232" s="11">
        <v>8493.7140075004318</v>
      </c>
      <c r="AV232" s="11">
        <v>253</v>
      </c>
      <c r="AW232" s="5">
        <f t="shared" si="82"/>
        <v>2.9786734021958666E-2</v>
      </c>
      <c r="AX232" s="5" t="str">
        <f t="shared" si="83"/>
        <v>YES</v>
      </c>
      <c r="AY232" s="25">
        <f t="shared" si="84"/>
        <v>253</v>
      </c>
      <c r="AZ232" s="5"/>
      <c r="BA232" s="12">
        <v>0</v>
      </c>
      <c r="BB232" s="12">
        <f t="shared" si="85"/>
        <v>3381.5798000000004</v>
      </c>
      <c r="BC232" s="6" t="str">
        <f t="shared" si="86"/>
        <v>check!</v>
      </c>
      <c r="BD232" s="12">
        <v>0</v>
      </c>
      <c r="BE232" s="12">
        <v>0</v>
      </c>
      <c r="BF232" s="6" t="str">
        <f t="shared" si="87"/>
        <v>no capex</v>
      </c>
      <c r="BG232" s="31"/>
      <c r="BH232" s="13">
        <v>0</v>
      </c>
      <c r="BI232" s="13">
        <v>5936.4553381200003</v>
      </c>
      <c r="BJ232" s="13">
        <v>1302</v>
      </c>
      <c r="BK232" s="14">
        <f t="shared" si="88"/>
        <v>0.21932279884924172</v>
      </c>
      <c r="BL232" s="15">
        <v>0</v>
      </c>
      <c r="BM232" s="15">
        <v>1540.7452679112002</v>
      </c>
      <c r="BN232" s="15">
        <v>259</v>
      </c>
      <c r="BO232" s="17">
        <f t="shared" si="89"/>
        <v>0.16810046760755476</v>
      </c>
      <c r="BP232" s="13">
        <v>0</v>
      </c>
      <c r="BQ232" s="13">
        <v>382.19880000000001</v>
      </c>
      <c r="BR232" s="13">
        <v>31</v>
      </c>
      <c r="BS232" s="14">
        <f t="shared" si="90"/>
        <v>8.110962148494448E-2</v>
      </c>
      <c r="BT232" s="15">
        <v>0</v>
      </c>
      <c r="BU232" s="15">
        <v>382.19880000000001</v>
      </c>
      <c r="BV232" s="15">
        <v>28</v>
      </c>
      <c r="BW232" s="17">
        <f t="shared" si="91"/>
        <v>7.3260303276724045E-2</v>
      </c>
      <c r="BX232" s="13">
        <v>0</v>
      </c>
      <c r="BY232" s="13">
        <v>78</v>
      </c>
      <c r="BZ232" s="13">
        <v>454</v>
      </c>
      <c r="CA232" s="14">
        <f t="shared" si="92"/>
        <v>5.8205128205128203</v>
      </c>
      <c r="CB232" s="15">
        <v>0</v>
      </c>
      <c r="CC232" s="15">
        <v>460.19880000000001</v>
      </c>
      <c r="CD232" s="15">
        <v>485</v>
      </c>
      <c r="CE232" s="17">
        <f t="shared" si="93"/>
        <v>1.0538923613012463</v>
      </c>
      <c r="CF232" s="13">
        <v>0</v>
      </c>
      <c r="CG232" s="13">
        <v>5563.4760000000006</v>
      </c>
      <c r="CH232" s="13">
        <v>421</v>
      </c>
      <c r="CI232" s="14">
        <f t="shared" si="94"/>
        <v>7.5672115777977639E-2</v>
      </c>
      <c r="CJ232" s="15">
        <v>0</v>
      </c>
      <c r="CK232" s="15">
        <v>10449.872392687979</v>
      </c>
      <c r="CL232" s="15">
        <v>1696</v>
      </c>
      <c r="CM232" s="18">
        <f t="shared" si="95"/>
        <v>0.16229863258299029</v>
      </c>
      <c r="CN232" s="13">
        <v>0</v>
      </c>
      <c r="CO232" s="13">
        <v>-1342.1788960193605</v>
      </c>
      <c r="CP232" s="13">
        <v>-926</v>
      </c>
      <c r="CQ232" s="18">
        <f t="shared" si="96"/>
        <v>1.3100770674115541</v>
      </c>
      <c r="CR232" s="15">
        <v>0</v>
      </c>
      <c r="CS232" s="15">
        <v>417.95711999999997</v>
      </c>
      <c r="CT232" s="15">
        <v>25</v>
      </c>
      <c r="CU232" s="18">
        <f t="shared" si="97"/>
        <v>5.9814748460320526E-2</v>
      </c>
      <c r="CV232" s="13">
        <v>0</v>
      </c>
      <c r="CW232" s="13">
        <v>9489.8922966686187</v>
      </c>
      <c r="CX232" s="13">
        <v>1493</v>
      </c>
      <c r="CY232" s="14">
        <f t="shared" si="98"/>
        <v>0.15732528392594197</v>
      </c>
      <c r="CZ232" s="15">
        <v>0</v>
      </c>
      <c r="DA232" s="15">
        <v>-628.04525116820696</v>
      </c>
      <c r="DB232" s="15">
        <v>-20</v>
      </c>
      <c r="DC232" s="18">
        <f t="shared" si="99"/>
        <v>1.9681551608537782</v>
      </c>
      <c r="DD232" s="13">
        <v>0</v>
      </c>
      <c r="DE232" s="13">
        <v>0</v>
      </c>
      <c r="DF232" s="13">
        <v>0</v>
      </c>
      <c r="DG232" s="14" t="str">
        <f t="shared" si="100"/>
        <v/>
      </c>
      <c r="DH232" s="15">
        <v>0</v>
      </c>
      <c r="DI232" s="15">
        <v>-900.12229012433875</v>
      </c>
      <c r="DJ232" s="15">
        <v>63</v>
      </c>
      <c r="DK232" s="18">
        <f t="shared" si="101"/>
        <v>2.0699904898381059</v>
      </c>
      <c r="DL232" s="13">
        <v>0</v>
      </c>
      <c r="DM232" s="13">
        <v>453.98925212435927</v>
      </c>
      <c r="DN232" s="13">
        <v>72</v>
      </c>
      <c r="DO232" s="18">
        <f t="shared" si="102"/>
        <v>0.15859406288384412</v>
      </c>
      <c r="DP232" s="19"/>
      <c r="DQ232" s="7" t="e">
        <f>IF(AND(BB232/BA232&gt;1.05, ((BB232-BA232)/VLOOKUP(E232,#REF!,2,0))&gt;10),"YES","")</f>
        <v>#DIV/0!</v>
      </c>
      <c r="DR232" s="19"/>
      <c r="DS232" s="7" t="str">
        <f t="shared" si="103"/>
        <v>YES</v>
      </c>
      <c r="DT232" s="70" t="s">
        <v>28</v>
      </c>
      <c r="DU232" s="70" t="s">
        <v>90</v>
      </c>
      <c r="DV232" s="70" t="s">
        <v>422</v>
      </c>
      <c r="DW232" s="70" t="s">
        <v>28</v>
      </c>
      <c r="DX232" s="70"/>
      <c r="DY232" s="71" t="s">
        <v>96</v>
      </c>
      <c r="DZ232" s="70"/>
      <c r="EA232" s="70"/>
    </row>
    <row r="233" spans="1:131" x14ac:dyDescent="0.35">
      <c r="A233" s="16">
        <v>2022</v>
      </c>
      <c r="B233" s="16" t="s">
        <v>1</v>
      </c>
      <c r="C233" s="16" t="s">
        <v>7</v>
      </c>
      <c r="D233" s="16"/>
      <c r="E233" s="16" t="s">
        <v>3</v>
      </c>
      <c r="F233" s="16" t="s">
        <v>877</v>
      </c>
      <c r="G233" s="16"/>
      <c r="H233" s="16">
        <v>12748955</v>
      </c>
      <c r="I233" s="70" t="s">
        <v>492</v>
      </c>
      <c r="J233" s="70" t="s">
        <v>478</v>
      </c>
      <c r="K233" s="70" t="s">
        <v>409</v>
      </c>
      <c r="L233" s="16" t="s">
        <v>89</v>
      </c>
      <c r="M233" s="16" t="s">
        <v>6</v>
      </c>
      <c r="N233" s="70" t="s">
        <v>21</v>
      </c>
      <c r="O233" s="16" t="s">
        <v>20</v>
      </c>
      <c r="P233" s="16" t="s">
        <v>32</v>
      </c>
      <c r="Q233" s="16"/>
      <c r="R233" s="16" t="s">
        <v>28</v>
      </c>
      <c r="S233" s="16" t="s">
        <v>410</v>
      </c>
      <c r="T233" s="16" t="s">
        <v>95</v>
      </c>
      <c r="U233" s="71">
        <v>44407</v>
      </c>
      <c r="V233" s="70"/>
      <c r="W233" s="73">
        <v>1101165.8700000001</v>
      </c>
      <c r="X233" s="73">
        <v>454202.92999999982</v>
      </c>
      <c r="Y233" s="70" t="s">
        <v>493</v>
      </c>
      <c r="Z233" s="16" t="s">
        <v>28</v>
      </c>
      <c r="AA233" s="70" t="s">
        <v>28</v>
      </c>
      <c r="AB233" s="70"/>
      <c r="AC233" s="70"/>
      <c r="AD233" s="72"/>
      <c r="AE233" s="16">
        <v>2021</v>
      </c>
      <c r="AF233" s="16">
        <v>14600</v>
      </c>
      <c r="AG233" s="70" t="s">
        <v>644</v>
      </c>
      <c r="AH233" s="74"/>
      <c r="AI233" s="16" t="s">
        <v>27</v>
      </c>
      <c r="AJ233" s="70" t="s">
        <v>412</v>
      </c>
      <c r="AK233" s="72"/>
      <c r="AL233" s="28" t="s">
        <v>36</v>
      </c>
      <c r="AM233" s="32" t="s">
        <v>620</v>
      </c>
      <c r="AN233" s="26">
        <f t="shared" si="78"/>
        <v>0</v>
      </c>
      <c r="AO233" s="26">
        <f t="shared" si="79"/>
        <v>0</v>
      </c>
      <c r="AP233" s="9">
        <v>0.73590510260197028</v>
      </c>
      <c r="AQ233" s="8"/>
      <c r="AR233" s="10">
        <f t="shared" si="80"/>
        <v>11960.692971464385</v>
      </c>
      <c r="AS233" s="10">
        <f t="shared" si="81"/>
        <v>16253.03715</v>
      </c>
      <c r="AT233" s="11">
        <v>0</v>
      </c>
      <c r="AU233" s="11">
        <v>3536.601796557055</v>
      </c>
      <c r="AV233" s="11">
        <v>272</v>
      </c>
      <c r="AW233" s="5">
        <f t="shared" si="82"/>
        <v>7.6909987509704056E-2</v>
      </c>
      <c r="AX233" s="5" t="str">
        <f t="shared" si="83"/>
        <v>YES</v>
      </c>
      <c r="AY233" s="25">
        <f t="shared" si="84"/>
        <v>272</v>
      </c>
      <c r="AZ233" s="5"/>
      <c r="BA233" s="12">
        <v>16253.03715</v>
      </c>
      <c r="BB233" s="12">
        <f t="shared" si="85"/>
        <v>1101.16587</v>
      </c>
      <c r="BC233" s="6">
        <f t="shared" si="86"/>
        <v>6.7751390699306926E-2</v>
      </c>
      <c r="BD233" s="12">
        <v>8988.0749999999953</v>
      </c>
      <c r="BE233" s="12">
        <f>X233/1000</f>
        <v>454.20292999999981</v>
      </c>
      <c r="BF233" s="6">
        <f t="shared" si="87"/>
        <v>5.0533949705582122E-2</v>
      </c>
      <c r="BG233" s="31"/>
      <c r="BH233" s="13">
        <v>0</v>
      </c>
      <c r="BI233" s="13">
        <v>3041.0741018547405</v>
      </c>
      <c r="BJ233" s="13">
        <v>201</v>
      </c>
      <c r="BK233" s="14">
        <f t="shared" si="88"/>
        <v>6.609506814628778E-2</v>
      </c>
      <c r="BL233" s="15">
        <v>0</v>
      </c>
      <c r="BM233" s="15">
        <v>758.44352546368498</v>
      </c>
      <c r="BN233" s="15">
        <v>270</v>
      </c>
      <c r="BO233" s="17">
        <f t="shared" si="89"/>
        <v>0.35599222741723813</v>
      </c>
      <c r="BP233" s="13">
        <v>0</v>
      </c>
      <c r="BQ233" s="13">
        <v>200.64050000000003</v>
      </c>
      <c r="BR233" s="13">
        <v>71</v>
      </c>
      <c r="BS233" s="14">
        <f t="shared" si="90"/>
        <v>0.3538667417595151</v>
      </c>
      <c r="BT233" s="15">
        <v>0</v>
      </c>
      <c r="BU233" s="15">
        <v>200.64050000000003</v>
      </c>
      <c r="BV233" s="15">
        <v>79</v>
      </c>
      <c r="BW233" s="17">
        <f t="shared" si="91"/>
        <v>0.39373905069016468</v>
      </c>
      <c r="BX233" s="13">
        <v>0</v>
      </c>
      <c r="BY233" s="13">
        <v>24</v>
      </c>
      <c r="BZ233" s="13">
        <v>235</v>
      </c>
      <c r="CA233" s="14">
        <f t="shared" si="92"/>
        <v>9.7916666666666661</v>
      </c>
      <c r="CB233" s="15">
        <v>0</v>
      </c>
      <c r="CC233" s="15">
        <v>224.64050000000003</v>
      </c>
      <c r="CD233" s="15">
        <v>306</v>
      </c>
      <c r="CE233" s="17">
        <f t="shared" si="93"/>
        <v>1.3621764552696418</v>
      </c>
      <c r="CF233" s="13">
        <v>0</v>
      </c>
      <c r="CG233" s="13">
        <v>2299.5</v>
      </c>
      <c r="CH233" s="13">
        <v>1175</v>
      </c>
      <c r="CI233" s="14">
        <f t="shared" si="94"/>
        <v>0.51098064796694931</v>
      </c>
      <c r="CJ233" s="15">
        <v>0</v>
      </c>
      <c r="CK233" s="15">
        <v>5398.8669662623743</v>
      </c>
      <c r="CL233" s="15">
        <v>1353</v>
      </c>
      <c r="CM233" s="18">
        <f t="shared" si="95"/>
        <v>0.25060813842143614</v>
      </c>
      <c r="CN233" s="13">
        <v>0</v>
      </c>
      <c r="CO233" s="13">
        <v>-671.16630025734742</v>
      </c>
      <c r="CP233" s="13">
        <v>-360</v>
      </c>
      <c r="CQ233" s="18">
        <f t="shared" si="96"/>
        <v>1.463620268386592</v>
      </c>
      <c r="CR233" s="15">
        <v>0</v>
      </c>
      <c r="CS233" s="15">
        <v>290.24799999999999</v>
      </c>
      <c r="CT233" s="15">
        <v>38</v>
      </c>
      <c r="CU233" s="18">
        <f t="shared" si="97"/>
        <v>0.13092252142994956</v>
      </c>
      <c r="CV233" s="13">
        <v>0</v>
      </c>
      <c r="CW233" s="13">
        <v>4928.3411660050269</v>
      </c>
      <c r="CX233" s="13">
        <v>1349</v>
      </c>
      <c r="CY233" s="14">
        <f t="shared" si="98"/>
        <v>0.27372293324683034</v>
      </c>
      <c r="CZ233" s="15">
        <v>0</v>
      </c>
      <c r="DA233" s="15">
        <v>-628.04525116820696</v>
      </c>
      <c r="DB233" s="15">
        <v>-98</v>
      </c>
      <c r="DC233" s="18">
        <f t="shared" si="99"/>
        <v>1.8439602881835133</v>
      </c>
      <c r="DD233" s="13">
        <v>0</v>
      </c>
      <c r="DE233" s="13">
        <v>0</v>
      </c>
      <c r="DF233" s="13">
        <v>0</v>
      </c>
      <c r="DG233" s="14" t="str">
        <f t="shared" si="100"/>
        <v/>
      </c>
      <c r="DH233" s="15">
        <v>0</v>
      </c>
      <c r="DI233" s="15">
        <v>-459.42139543372446</v>
      </c>
      <c r="DJ233" s="15">
        <v>48</v>
      </c>
      <c r="DK233" s="18">
        <f t="shared" si="101"/>
        <v>2.1044792438425395</v>
      </c>
      <c r="DL233" s="13">
        <v>0</v>
      </c>
      <c r="DM233" s="13">
        <v>-328.27272284604027</v>
      </c>
      <c r="DN233" s="13">
        <v>51</v>
      </c>
      <c r="DO233" s="18">
        <f t="shared" si="102"/>
        <v>2.1553586285142519</v>
      </c>
      <c r="DP233" s="19"/>
      <c r="DQ233" s="7" t="e">
        <f>IF(AND(BB233/BA233&gt;1.05, ((BB233-BA233)/VLOOKUP(E233,#REF!,2,0))&gt;10),"YES","")</f>
        <v>#REF!</v>
      </c>
      <c r="DR233" s="19"/>
      <c r="DS233" s="7" t="str">
        <f t="shared" si="103"/>
        <v>YES</v>
      </c>
      <c r="DT233" s="70" t="s">
        <v>28</v>
      </c>
      <c r="DU233" s="70" t="s">
        <v>91</v>
      </c>
      <c r="DV233" s="70" t="s">
        <v>459</v>
      </c>
      <c r="DW233" s="70" t="s">
        <v>28</v>
      </c>
      <c r="DX233" s="70" t="s">
        <v>414</v>
      </c>
      <c r="DY233" s="71" t="s">
        <v>96</v>
      </c>
      <c r="DZ233" s="70"/>
      <c r="EA233" s="70"/>
    </row>
    <row r="234" spans="1:131" x14ac:dyDescent="0.35">
      <c r="A234" s="16">
        <v>2022</v>
      </c>
      <c r="B234" s="16" t="s">
        <v>1</v>
      </c>
      <c r="C234" s="16" t="s">
        <v>7</v>
      </c>
      <c r="D234" s="16"/>
      <c r="E234" s="16" t="s">
        <v>3</v>
      </c>
      <c r="F234" s="16" t="s">
        <v>877</v>
      </c>
      <c r="G234" s="16"/>
      <c r="H234" s="16">
        <v>12749155</v>
      </c>
      <c r="I234" s="70" t="s">
        <v>503</v>
      </c>
      <c r="J234" s="70" t="s">
        <v>473</v>
      </c>
      <c r="K234" s="70" t="s">
        <v>409</v>
      </c>
      <c r="L234" s="16" t="s">
        <v>89</v>
      </c>
      <c r="M234" s="16" t="s">
        <v>6</v>
      </c>
      <c r="N234" s="70" t="s">
        <v>21</v>
      </c>
      <c r="O234" s="16" t="s">
        <v>20</v>
      </c>
      <c r="P234" s="16" t="s">
        <v>32</v>
      </c>
      <c r="Q234" s="16"/>
      <c r="R234" s="16" t="s">
        <v>28</v>
      </c>
      <c r="S234" s="16" t="s">
        <v>410</v>
      </c>
      <c r="T234" s="16" t="s">
        <v>95</v>
      </c>
      <c r="U234" s="71">
        <v>44469</v>
      </c>
      <c r="V234" s="70"/>
      <c r="W234" s="73">
        <v>888176.9299999997</v>
      </c>
      <c r="X234" s="73">
        <v>1539481.37</v>
      </c>
      <c r="Y234" s="70" t="s">
        <v>504</v>
      </c>
      <c r="Z234" s="16" t="s">
        <v>28</v>
      </c>
      <c r="AA234" s="70" t="s">
        <v>28</v>
      </c>
      <c r="AB234" s="70" t="s">
        <v>505</v>
      </c>
      <c r="AC234" s="70"/>
      <c r="AD234" s="72"/>
      <c r="AE234" s="16">
        <v>2021</v>
      </c>
      <c r="AF234" s="16">
        <v>14600</v>
      </c>
      <c r="AG234" s="70" t="s">
        <v>643</v>
      </c>
      <c r="AH234" s="74"/>
      <c r="AI234" s="16" t="s">
        <v>27</v>
      </c>
      <c r="AJ234" s="70" t="s">
        <v>412</v>
      </c>
      <c r="AK234" s="72"/>
      <c r="AL234" s="28">
        <v>-3.6054504011741685E-2</v>
      </c>
      <c r="AM234" s="32"/>
      <c r="AN234" s="26">
        <f t="shared" si="78"/>
        <v>-497.52741692583089</v>
      </c>
      <c r="AO234" s="26">
        <f t="shared" si="79"/>
        <v>13799.31386003268</v>
      </c>
      <c r="AP234" s="9">
        <v>0.71331846595438941</v>
      </c>
      <c r="AQ234" s="8"/>
      <c r="AR234" s="10">
        <f t="shared" si="80"/>
        <v>9843.3053938616558</v>
      </c>
      <c r="AS234" s="10">
        <f t="shared" si="81"/>
        <v>13799.31386003268</v>
      </c>
      <c r="AT234" s="11">
        <v>0</v>
      </c>
      <c r="AU234" s="11">
        <v>4142.293713109163</v>
      </c>
      <c r="AV234" s="11">
        <v>2</v>
      </c>
      <c r="AW234" s="5">
        <f t="shared" si="82"/>
        <v>4.8282428492952531E-4</v>
      </c>
      <c r="AX234" s="5" t="str">
        <f t="shared" si="83"/>
        <v>YES</v>
      </c>
      <c r="AY234" s="25">
        <f t="shared" si="84"/>
        <v>2</v>
      </c>
      <c r="AZ234" s="5"/>
      <c r="BA234" s="12">
        <v>13799.31386003268</v>
      </c>
      <c r="BB234" s="12">
        <f t="shared" si="85"/>
        <v>888.17692999999974</v>
      </c>
      <c r="BC234" s="6">
        <f t="shared" si="86"/>
        <v>6.4363847290440299E-2</v>
      </c>
      <c r="BD234" s="12">
        <v>11070</v>
      </c>
      <c r="BE234" s="12">
        <f>X234/1000</f>
        <v>1539.4813700000002</v>
      </c>
      <c r="BF234" s="6">
        <f t="shared" si="87"/>
        <v>0.13906787443541105</v>
      </c>
      <c r="BG234" s="31"/>
      <c r="BH234" s="13">
        <v>0</v>
      </c>
      <c r="BI234" s="13">
        <v>3192.1788444472286</v>
      </c>
      <c r="BJ234" s="13">
        <v>2262</v>
      </c>
      <c r="BK234" s="14">
        <f t="shared" si="88"/>
        <v>0.70860691403137777</v>
      </c>
      <c r="BL234" s="15">
        <v>0</v>
      </c>
      <c r="BM234" s="15">
        <v>862.60701958643392</v>
      </c>
      <c r="BN234" s="15">
        <v>191</v>
      </c>
      <c r="BO234" s="17">
        <f t="shared" si="89"/>
        <v>0.22142180119467675</v>
      </c>
      <c r="BP234" s="13">
        <v>0</v>
      </c>
      <c r="BQ234" s="13">
        <v>105.24695402023136</v>
      </c>
      <c r="BR234" s="13">
        <v>91</v>
      </c>
      <c r="BS234" s="14">
        <f t="shared" si="90"/>
        <v>0.8646330988591584</v>
      </c>
      <c r="BT234" s="15">
        <v>0</v>
      </c>
      <c r="BU234" s="15">
        <v>102.70957945248004</v>
      </c>
      <c r="BV234" s="15">
        <v>45</v>
      </c>
      <c r="BW234" s="17">
        <f t="shared" si="91"/>
        <v>0.43812855860070821</v>
      </c>
      <c r="BX234" s="13">
        <v>0</v>
      </c>
      <c r="BY234" s="13">
        <v>1592.5214661901491</v>
      </c>
      <c r="BZ234" s="13">
        <v>279</v>
      </c>
      <c r="CA234" s="14">
        <f t="shared" si="92"/>
        <v>0.17519387080380305</v>
      </c>
      <c r="CB234" s="15">
        <v>0</v>
      </c>
      <c r="CC234" s="15">
        <v>1697.7684202103806</v>
      </c>
      <c r="CD234" s="15">
        <v>370</v>
      </c>
      <c r="CE234" s="17">
        <f t="shared" si="93"/>
        <v>0.21793313834530573</v>
      </c>
      <c r="CF234" s="13">
        <v>0</v>
      </c>
      <c r="CG234" s="13">
        <v>1650.7125000000001</v>
      </c>
      <c r="CH234" s="13">
        <v>1461</v>
      </c>
      <c r="CI234" s="14">
        <f t="shared" si="94"/>
        <v>0.88507235511938021</v>
      </c>
      <c r="CJ234" s="15">
        <v>0</v>
      </c>
      <c r="CK234" s="15">
        <v>6027.3524339479409</v>
      </c>
      <c r="CL234" s="15">
        <v>947</v>
      </c>
      <c r="CM234" s="18">
        <f t="shared" si="95"/>
        <v>0.15711707758554133</v>
      </c>
      <c r="CN234" s="13">
        <v>0</v>
      </c>
      <c r="CO234" s="13">
        <v>-996.19493403205729</v>
      </c>
      <c r="CP234" s="13">
        <v>-1761</v>
      </c>
      <c r="CQ234" s="18">
        <f t="shared" si="96"/>
        <v>0.23227368475723298</v>
      </c>
      <c r="CR234" s="15">
        <v>0</v>
      </c>
      <c r="CS234" s="15">
        <v>519.88154442024324</v>
      </c>
      <c r="CT234" s="15">
        <v>3</v>
      </c>
      <c r="CU234" s="18">
        <f t="shared" si="97"/>
        <v>5.7705452947853968E-3</v>
      </c>
      <c r="CV234" s="13">
        <v>0</v>
      </c>
      <c r="CW234" s="13">
        <v>5136.4044539361148</v>
      </c>
      <c r="CX234" s="13">
        <v>1978</v>
      </c>
      <c r="CY234" s="14">
        <f t="shared" si="98"/>
        <v>0.38509428487163322</v>
      </c>
      <c r="CZ234" s="15">
        <v>0</v>
      </c>
      <c r="DA234" s="15">
        <v>-935.59080651205704</v>
      </c>
      <c r="DB234" s="15">
        <v>-5</v>
      </c>
      <c r="DC234" s="18">
        <f t="shared" si="99"/>
        <v>1.9946557833133907</v>
      </c>
      <c r="DD234" s="13">
        <v>0</v>
      </c>
      <c r="DE234" s="13">
        <v>0</v>
      </c>
      <c r="DF234" s="13">
        <v>0</v>
      </c>
      <c r="DG234" s="14" t="str">
        <f t="shared" si="100"/>
        <v/>
      </c>
      <c r="DH234" s="15">
        <v>0</v>
      </c>
      <c r="DI234" s="15">
        <v>-1542.5102661901492</v>
      </c>
      <c r="DJ234" s="15">
        <v>77</v>
      </c>
      <c r="DK234" s="18">
        <f t="shared" si="101"/>
        <v>2.0499186304867729</v>
      </c>
      <c r="DL234" s="13">
        <v>0</v>
      </c>
      <c r="DM234" s="13">
        <v>-108.53113431489403</v>
      </c>
      <c r="DN234" s="13">
        <v>55</v>
      </c>
      <c r="DO234" s="18">
        <f t="shared" si="102"/>
        <v>2.506767024478175</v>
      </c>
      <c r="DP234" s="19"/>
      <c r="DQ234" s="7" t="e">
        <f>IF(AND(BB234/BA234&gt;1.05, ((BB234-BA234)/VLOOKUP(E234,#REF!,2,0))&gt;10),"YES","")</f>
        <v>#REF!</v>
      </c>
      <c r="DR234" s="19"/>
      <c r="DS234" s="7" t="str">
        <f t="shared" si="103"/>
        <v>YES</v>
      </c>
      <c r="DT234" s="70" t="s">
        <v>28</v>
      </c>
      <c r="DU234" s="70" t="s">
        <v>91</v>
      </c>
      <c r="DV234" s="70" t="s">
        <v>459</v>
      </c>
      <c r="DW234" s="70" t="s">
        <v>28</v>
      </c>
      <c r="DX234" s="70" t="s">
        <v>414</v>
      </c>
      <c r="DY234" s="71" t="s">
        <v>96</v>
      </c>
      <c r="DZ234" s="70"/>
      <c r="EA234" s="70"/>
    </row>
    <row r="235" spans="1:131" x14ac:dyDescent="0.35">
      <c r="A235" s="16">
        <v>2022</v>
      </c>
      <c r="B235" s="16" t="s">
        <v>2</v>
      </c>
      <c r="C235" s="16" t="s">
        <v>7</v>
      </c>
      <c r="D235" s="16"/>
      <c r="E235" s="16" t="s">
        <v>4</v>
      </c>
      <c r="F235" s="16" t="s">
        <v>876</v>
      </c>
      <c r="G235" s="16"/>
      <c r="H235" s="16">
        <v>12749420</v>
      </c>
      <c r="I235" s="70" t="s">
        <v>125</v>
      </c>
      <c r="J235" s="70"/>
      <c r="K235" s="70" t="s">
        <v>126</v>
      </c>
      <c r="L235" s="16" t="s">
        <v>89</v>
      </c>
      <c r="M235" s="16" t="s">
        <v>6</v>
      </c>
      <c r="N235" s="70" t="s">
        <v>23</v>
      </c>
      <c r="O235" s="16" t="s">
        <v>22</v>
      </c>
      <c r="P235" s="16" t="s">
        <v>34</v>
      </c>
      <c r="Q235" s="16"/>
      <c r="R235" s="16" t="s">
        <v>28</v>
      </c>
      <c r="S235" s="16" t="s">
        <v>36</v>
      </c>
      <c r="T235" s="16" t="s">
        <v>95</v>
      </c>
      <c r="U235" s="71">
        <v>44001</v>
      </c>
      <c r="V235" s="70"/>
      <c r="W235" s="73">
        <v>122486.66639999999</v>
      </c>
      <c r="X235" s="73">
        <v>0</v>
      </c>
      <c r="Y235" s="70" t="s">
        <v>127</v>
      </c>
      <c r="Z235" s="16" t="s">
        <v>28</v>
      </c>
      <c r="AA235" s="70"/>
      <c r="AB235" s="70"/>
      <c r="AC235" s="70"/>
      <c r="AD235" s="72"/>
      <c r="AE235" s="16">
        <v>2020</v>
      </c>
      <c r="AF235" s="16"/>
      <c r="AG235" s="70" t="s">
        <v>642</v>
      </c>
      <c r="AH235" s="74"/>
      <c r="AI235" s="16" t="s">
        <v>27</v>
      </c>
      <c r="AJ235" s="70"/>
      <c r="AK235" s="72"/>
      <c r="AL235" s="28">
        <v>1.4300502726679944</v>
      </c>
      <c r="AM235" s="32" t="s">
        <v>620</v>
      </c>
      <c r="AN235" s="26">
        <f t="shared" si="78"/>
        <v>0</v>
      </c>
      <c r="AO235" s="26">
        <f t="shared" si="79"/>
        <v>0</v>
      </c>
      <c r="AP235" s="9">
        <v>5.5257157589556494</v>
      </c>
      <c r="AQ235" s="8"/>
      <c r="AR235" s="10">
        <f t="shared" si="80"/>
        <v>663.08589107467787</v>
      </c>
      <c r="AS235" s="10">
        <f t="shared" si="81"/>
        <v>120</v>
      </c>
      <c r="AT235" s="11">
        <v>0</v>
      </c>
      <c r="AU235" s="11">
        <v>834.66873961415433</v>
      </c>
      <c r="AV235" s="11">
        <v>188</v>
      </c>
      <c r="AW235" s="5">
        <f t="shared" si="82"/>
        <v>0.22523905721796592</v>
      </c>
      <c r="AX235" s="5" t="str">
        <f t="shared" si="83"/>
        <v>YES</v>
      </c>
      <c r="AY235" s="25">
        <f t="shared" si="84"/>
        <v>188</v>
      </c>
      <c r="AZ235" s="5">
        <v>0.48389626167865812</v>
      </c>
      <c r="BA235" s="12">
        <v>120</v>
      </c>
      <c r="BB235" s="12">
        <f t="shared" si="85"/>
        <v>122.48666639999999</v>
      </c>
      <c r="BC235" s="6">
        <f t="shared" si="86"/>
        <v>1</v>
      </c>
      <c r="BD235" s="12">
        <v>0</v>
      </c>
      <c r="BE235" s="12">
        <v>0</v>
      </c>
      <c r="BF235" s="6" t="str">
        <f t="shared" si="87"/>
        <v>no capex</v>
      </c>
      <c r="BG235" s="31"/>
      <c r="BH235" s="13">
        <v>0</v>
      </c>
      <c r="BI235" s="13">
        <v>6684.989761968749</v>
      </c>
      <c r="BJ235" s="13">
        <v>1153</v>
      </c>
      <c r="BK235" s="14">
        <f t="shared" si="88"/>
        <v>0.17247595599315296</v>
      </c>
      <c r="BL235" s="15">
        <v>0</v>
      </c>
      <c r="BM235" s="15">
        <v>829.54525177799997</v>
      </c>
      <c r="BN235" s="15">
        <v>254</v>
      </c>
      <c r="BO235" s="17">
        <f t="shared" si="89"/>
        <v>0.30619185566500551</v>
      </c>
      <c r="BP235" s="13">
        <v>0</v>
      </c>
      <c r="BQ235" s="13">
        <v>0</v>
      </c>
      <c r="BR235" s="13">
        <v>0</v>
      </c>
      <c r="BS235" s="14" t="str">
        <f t="shared" si="90"/>
        <v/>
      </c>
      <c r="BT235" s="15">
        <v>0</v>
      </c>
      <c r="BU235" s="15">
        <v>0</v>
      </c>
      <c r="BV235" s="15">
        <v>0</v>
      </c>
      <c r="BW235" s="17" t="str">
        <f t="shared" si="91"/>
        <v/>
      </c>
      <c r="BX235" s="13">
        <v>0</v>
      </c>
      <c r="BY235" s="13">
        <v>29.9243196958131</v>
      </c>
      <c r="BZ235" s="13">
        <v>146</v>
      </c>
      <c r="CA235" s="14">
        <f t="shared" si="92"/>
        <v>4.8789747430892403</v>
      </c>
      <c r="CB235" s="15">
        <v>0</v>
      </c>
      <c r="CC235" s="15">
        <v>29.9243196958131</v>
      </c>
      <c r="CD235" s="15">
        <v>146</v>
      </c>
      <c r="CE235" s="17">
        <f t="shared" si="93"/>
        <v>4.8789747430892403</v>
      </c>
      <c r="CF235" s="13">
        <v>0</v>
      </c>
      <c r="CG235" s="13">
        <v>0</v>
      </c>
      <c r="CH235" s="13">
        <v>0</v>
      </c>
      <c r="CI235" s="14" t="str">
        <f t="shared" si="94"/>
        <v/>
      </c>
      <c r="CJ235" s="15">
        <v>0</v>
      </c>
      <c r="CK235" s="15">
        <v>1272.117964738256</v>
      </c>
      <c r="CL235" s="15">
        <v>224</v>
      </c>
      <c r="CM235" s="18">
        <f t="shared" si="95"/>
        <v>0.17608429894792738</v>
      </c>
      <c r="CN235" s="13">
        <v>0</v>
      </c>
      <c r="CO235" s="13">
        <v>-425.37354481991468</v>
      </c>
      <c r="CP235" s="13">
        <v>-1140</v>
      </c>
      <c r="CQ235" s="18">
        <f t="shared" si="96"/>
        <v>0</v>
      </c>
      <c r="CR235" s="15">
        <v>0</v>
      </c>
      <c r="CS235" s="15">
        <v>35.527462883508036</v>
      </c>
      <c r="CT235" s="15">
        <v>10</v>
      </c>
      <c r="CU235" s="18">
        <f t="shared" si="97"/>
        <v>0.28147239313961914</v>
      </c>
      <c r="CV235" s="13">
        <v>0</v>
      </c>
      <c r="CW235" s="13">
        <v>846.74441991834124</v>
      </c>
      <c r="CX235" s="13">
        <v>985</v>
      </c>
      <c r="CY235" s="14">
        <f t="shared" si="98"/>
        <v>1.1632789975692923</v>
      </c>
      <c r="CZ235" s="15">
        <v>0</v>
      </c>
      <c r="DA235" s="15">
        <v>-42</v>
      </c>
      <c r="DB235" s="15">
        <v>-89</v>
      </c>
      <c r="DC235" s="18">
        <f t="shared" si="99"/>
        <v>0</v>
      </c>
      <c r="DD235" s="13">
        <v>0</v>
      </c>
      <c r="DE235" s="13">
        <v>0</v>
      </c>
      <c r="DF235" s="13">
        <v>0</v>
      </c>
      <c r="DG235" s="14" t="str">
        <f t="shared" si="100"/>
        <v/>
      </c>
      <c r="DH235" s="15">
        <v>0</v>
      </c>
      <c r="DI235" s="15">
        <v>0</v>
      </c>
      <c r="DJ235" s="15">
        <v>0</v>
      </c>
      <c r="DK235" s="18" t="str">
        <f t="shared" si="101"/>
        <v/>
      </c>
      <c r="DL235" s="13">
        <v>0</v>
      </c>
      <c r="DM235" s="13">
        <v>0</v>
      </c>
      <c r="DN235" s="13">
        <v>0</v>
      </c>
      <c r="DO235" s="18" t="str">
        <f t="shared" si="102"/>
        <v/>
      </c>
      <c r="DP235" s="19"/>
      <c r="DQ235" s="7"/>
      <c r="DR235" s="19"/>
      <c r="DS235" s="7" t="str">
        <f t="shared" si="103"/>
        <v>YES</v>
      </c>
      <c r="DT235" s="70" t="s">
        <v>28</v>
      </c>
      <c r="DU235" s="70" t="s">
        <v>91</v>
      </c>
      <c r="DV235" s="70" t="s">
        <v>117</v>
      </c>
      <c r="DW235" s="70" t="s">
        <v>28</v>
      </c>
      <c r="DX235" s="70" t="s">
        <v>99</v>
      </c>
      <c r="DY235" s="71">
        <v>45138</v>
      </c>
      <c r="DZ235" s="70"/>
      <c r="EA235" s="70"/>
    </row>
    <row r="236" spans="1:131" x14ac:dyDescent="0.35">
      <c r="A236" s="16">
        <v>2022</v>
      </c>
      <c r="B236" s="16" t="s">
        <v>2</v>
      </c>
      <c r="C236" s="16" t="s">
        <v>7</v>
      </c>
      <c r="D236" s="16"/>
      <c r="E236" s="16" t="s">
        <v>4</v>
      </c>
      <c r="F236" s="16" t="s">
        <v>876</v>
      </c>
      <c r="G236" s="16"/>
      <c r="H236" s="16">
        <v>12750283</v>
      </c>
      <c r="I236" s="70" t="s">
        <v>122</v>
      </c>
      <c r="J236" s="70"/>
      <c r="K236" s="70" t="s">
        <v>123</v>
      </c>
      <c r="L236" s="16" t="s">
        <v>89</v>
      </c>
      <c r="M236" s="16" t="s">
        <v>6</v>
      </c>
      <c r="N236" s="70" t="s">
        <v>23</v>
      </c>
      <c r="O236" s="16" t="s">
        <v>22</v>
      </c>
      <c r="P236" s="16" t="s">
        <v>34</v>
      </c>
      <c r="Q236" s="16"/>
      <c r="R236" s="16" t="s">
        <v>28</v>
      </c>
      <c r="S236" s="16" t="s">
        <v>36</v>
      </c>
      <c r="T236" s="16" t="s">
        <v>95</v>
      </c>
      <c r="U236" s="71">
        <v>43890</v>
      </c>
      <c r="V236" s="70"/>
      <c r="W236" s="73">
        <v>215742.2917</v>
      </c>
      <c r="X236" s="73">
        <v>0</v>
      </c>
      <c r="Y236" s="70" t="s">
        <v>124</v>
      </c>
      <c r="Z236" s="16" t="s">
        <v>28</v>
      </c>
      <c r="AA236" s="70"/>
      <c r="AB236" s="70"/>
      <c r="AC236" s="70"/>
      <c r="AD236" s="72"/>
      <c r="AE236" s="16">
        <v>2020</v>
      </c>
      <c r="AF236" s="16"/>
      <c r="AG236" s="70" t="s">
        <v>641</v>
      </c>
      <c r="AH236" s="74"/>
      <c r="AI236" s="16" t="s">
        <v>27</v>
      </c>
      <c r="AJ236" s="70"/>
      <c r="AK236" s="72"/>
      <c r="AL236" s="28" t="s">
        <v>36</v>
      </c>
      <c r="AM236" s="32" t="s">
        <v>620</v>
      </c>
      <c r="AN236" s="26">
        <f t="shared" si="78"/>
        <v>0</v>
      </c>
      <c r="AO236" s="26">
        <f t="shared" si="79"/>
        <v>0</v>
      </c>
      <c r="AP236" s="9">
        <v>-65.629870967447474</v>
      </c>
      <c r="AQ236" s="8" t="s">
        <v>620</v>
      </c>
      <c r="AR236" s="10">
        <f t="shared" si="80"/>
        <v>0</v>
      </c>
      <c r="AS236" s="10">
        <f t="shared" si="81"/>
        <v>0</v>
      </c>
      <c r="AT236" s="11">
        <v>0</v>
      </c>
      <c r="AU236" s="11">
        <v>1184.2215148095506</v>
      </c>
      <c r="AV236" s="11">
        <v>717</v>
      </c>
      <c r="AW236" s="5">
        <f t="shared" si="82"/>
        <v>0.60546104848915006</v>
      </c>
      <c r="AX236" s="5" t="str">
        <f t="shared" si="83"/>
        <v>YES</v>
      </c>
      <c r="AY236" s="25">
        <f t="shared" si="84"/>
        <v>717</v>
      </c>
      <c r="AZ236" s="5">
        <v>0.77646507125969344</v>
      </c>
      <c r="BA236" s="12">
        <v>120</v>
      </c>
      <c r="BB236" s="12">
        <f t="shared" si="85"/>
        <v>215.74229170000001</v>
      </c>
      <c r="BC236" s="6">
        <f t="shared" si="86"/>
        <v>0</v>
      </c>
      <c r="BD236" s="12">
        <v>0</v>
      </c>
      <c r="BE236" s="12">
        <v>0</v>
      </c>
      <c r="BF236" s="6" t="str">
        <f t="shared" si="87"/>
        <v>no capex</v>
      </c>
      <c r="BG236" s="31"/>
      <c r="BH236" s="13">
        <v>0</v>
      </c>
      <c r="BI236" s="13">
        <v>9966.7350373500012</v>
      </c>
      <c r="BJ236" s="13">
        <v>1088</v>
      </c>
      <c r="BK236" s="14">
        <f t="shared" si="88"/>
        <v>0.10916313074670461</v>
      </c>
      <c r="BL236" s="15">
        <v>0</v>
      </c>
      <c r="BM236" s="15">
        <v>260.78763560850007</v>
      </c>
      <c r="BN236" s="15">
        <v>518</v>
      </c>
      <c r="BO236" s="17">
        <f t="shared" si="89"/>
        <v>1.9862904880108372</v>
      </c>
      <c r="BP236" s="13">
        <v>0</v>
      </c>
      <c r="BQ236" s="13">
        <v>0</v>
      </c>
      <c r="BR236" s="13">
        <v>0</v>
      </c>
      <c r="BS236" s="14" t="str">
        <f t="shared" si="90"/>
        <v/>
      </c>
      <c r="BT236" s="15">
        <v>0</v>
      </c>
      <c r="BU236" s="15">
        <v>0</v>
      </c>
      <c r="BV236" s="15">
        <v>0</v>
      </c>
      <c r="BW236" s="17" t="str">
        <f t="shared" si="91"/>
        <v/>
      </c>
      <c r="BX236" s="13">
        <v>0</v>
      </c>
      <c r="BY236" s="13">
        <v>13.929451627302003</v>
      </c>
      <c r="BZ236" s="13">
        <v>19</v>
      </c>
      <c r="CA236" s="14">
        <f t="shared" si="92"/>
        <v>1.3640163667864442</v>
      </c>
      <c r="CB236" s="15">
        <v>0</v>
      </c>
      <c r="CC236" s="15">
        <v>13.929451627302003</v>
      </c>
      <c r="CD236" s="15">
        <v>19</v>
      </c>
      <c r="CE236" s="17">
        <f t="shared" si="93"/>
        <v>1.3640163667864442</v>
      </c>
      <c r="CF236" s="13">
        <v>0</v>
      </c>
      <c r="CG236" s="13">
        <v>0</v>
      </c>
      <c r="CH236" s="13">
        <v>0</v>
      </c>
      <c r="CI236" s="14" t="str">
        <f t="shared" si="94"/>
        <v/>
      </c>
      <c r="CJ236" s="15">
        <v>0</v>
      </c>
      <c r="CK236" s="15">
        <v>2205.8093644950945</v>
      </c>
      <c r="CL236" s="15">
        <v>409</v>
      </c>
      <c r="CM236" s="18">
        <f t="shared" si="95"/>
        <v>0.18541946851042557</v>
      </c>
      <c r="CN236" s="13">
        <v>0</v>
      </c>
      <c r="CO236" s="13">
        <v>-987.51730131284592</v>
      </c>
      <c r="CP236" s="13">
        <v>-1802</v>
      </c>
      <c r="CQ236" s="18">
        <f t="shared" si="96"/>
        <v>0.17522184410911334</v>
      </c>
      <c r="CR236" s="15">
        <v>0</v>
      </c>
      <c r="CS236" s="15">
        <v>0</v>
      </c>
      <c r="CT236" s="15">
        <v>0</v>
      </c>
      <c r="CU236" s="18" t="str">
        <f t="shared" si="97"/>
        <v/>
      </c>
      <c r="CV236" s="13">
        <v>0</v>
      </c>
      <c r="CW236" s="13">
        <v>1218.2920631822485</v>
      </c>
      <c r="CX236" s="13">
        <v>100</v>
      </c>
      <c r="CY236" s="14">
        <f t="shared" si="98"/>
        <v>8.208212383719736E-2</v>
      </c>
      <c r="CZ236" s="15">
        <v>0</v>
      </c>
      <c r="DA236" s="15">
        <v>-48</v>
      </c>
      <c r="DB236" s="15">
        <v>-61</v>
      </c>
      <c r="DC236" s="18">
        <f t="shared" si="99"/>
        <v>0.72916666666666674</v>
      </c>
      <c r="DD236" s="13">
        <v>0</v>
      </c>
      <c r="DE236" s="13">
        <v>0</v>
      </c>
      <c r="DF236" s="13">
        <v>0</v>
      </c>
      <c r="DG236" s="14" t="str">
        <f t="shared" si="100"/>
        <v/>
      </c>
      <c r="DH236" s="15">
        <v>0</v>
      </c>
      <c r="DI236" s="15">
        <v>0</v>
      </c>
      <c r="DJ236" s="15">
        <v>0</v>
      </c>
      <c r="DK236" s="18" t="str">
        <f t="shared" si="101"/>
        <v/>
      </c>
      <c r="DL236" s="13">
        <v>0</v>
      </c>
      <c r="DM236" s="13">
        <v>0</v>
      </c>
      <c r="DN236" s="13">
        <v>0</v>
      </c>
      <c r="DO236" s="18" t="str">
        <f t="shared" si="102"/>
        <v/>
      </c>
      <c r="DP236" s="19"/>
      <c r="DQ236" s="7"/>
      <c r="DR236" s="19"/>
      <c r="DS236" s="7" t="str">
        <f t="shared" si="103"/>
        <v>YES</v>
      </c>
      <c r="DT236" s="70" t="s">
        <v>28</v>
      </c>
      <c r="DU236" s="70" t="s">
        <v>90</v>
      </c>
      <c r="DV236" s="70" t="s">
        <v>121</v>
      </c>
      <c r="DW236" s="70" t="s">
        <v>28</v>
      </c>
      <c r="DX236" s="70"/>
      <c r="DY236" s="71"/>
      <c r="DZ236" s="70"/>
      <c r="EA236" s="70"/>
    </row>
    <row r="237" spans="1:131" x14ac:dyDescent="0.35">
      <c r="A237" s="16">
        <v>2022</v>
      </c>
      <c r="B237" s="16" t="s">
        <v>1</v>
      </c>
      <c r="C237" s="16" t="s">
        <v>7</v>
      </c>
      <c r="D237" s="16"/>
      <c r="E237" s="16" t="s">
        <v>4</v>
      </c>
      <c r="F237" s="16" t="s">
        <v>876</v>
      </c>
      <c r="G237" s="16"/>
      <c r="H237" s="16">
        <v>12757112</v>
      </c>
      <c r="I237" s="70" t="s">
        <v>259</v>
      </c>
      <c r="J237" s="70"/>
      <c r="K237" s="70" t="s">
        <v>260</v>
      </c>
      <c r="L237" s="16" t="s">
        <v>89</v>
      </c>
      <c r="M237" s="16" t="s">
        <v>6</v>
      </c>
      <c r="N237" s="70" t="s">
        <v>23</v>
      </c>
      <c r="O237" s="16" t="s">
        <v>22</v>
      </c>
      <c r="P237" s="16" t="s">
        <v>34</v>
      </c>
      <c r="Q237" s="16"/>
      <c r="R237" s="16" t="s">
        <v>28</v>
      </c>
      <c r="S237" s="16" t="s">
        <v>36</v>
      </c>
      <c r="T237" s="16" t="s">
        <v>95</v>
      </c>
      <c r="U237" s="71">
        <v>44286</v>
      </c>
      <c r="V237" s="70"/>
      <c r="W237" s="73">
        <v>117463.93660000002</v>
      </c>
      <c r="X237" s="73">
        <v>0</v>
      </c>
      <c r="Y237" s="70" t="s">
        <v>261</v>
      </c>
      <c r="Z237" s="16" t="s">
        <v>28</v>
      </c>
      <c r="AA237" s="70"/>
      <c r="AB237" s="70"/>
      <c r="AC237" s="70"/>
      <c r="AD237" s="72"/>
      <c r="AE237" s="16">
        <v>2021</v>
      </c>
      <c r="AF237" s="16"/>
      <c r="AG237" s="70" t="s">
        <v>640</v>
      </c>
      <c r="AH237" s="74"/>
      <c r="AI237" s="16" t="s">
        <v>28</v>
      </c>
      <c r="AJ237" s="70"/>
      <c r="AK237" s="72"/>
      <c r="AL237" s="28" t="s">
        <v>36</v>
      </c>
      <c r="AM237" s="32" t="s">
        <v>620</v>
      </c>
      <c r="AN237" s="26">
        <f t="shared" si="78"/>
        <v>0</v>
      </c>
      <c r="AO237" s="26">
        <f t="shared" si="79"/>
        <v>0</v>
      </c>
      <c r="AP237" s="9">
        <v>29.216704520930136</v>
      </c>
      <c r="AQ237" s="8" t="s">
        <v>620</v>
      </c>
      <c r="AR237" s="10">
        <f t="shared" si="80"/>
        <v>0</v>
      </c>
      <c r="AS237" s="10">
        <f t="shared" si="81"/>
        <v>0</v>
      </c>
      <c r="AT237" s="11">
        <v>0</v>
      </c>
      <c r="AU237" s="11">
        <v>758.66358591475944</v>
      </c>
      <c r="AV237" s="11">
        <v>316</v>
      </c>
      <c r="AW237" s="5">
        <f t="shared" si="82"/>
        <v>0.41652190228556002</v>
      </c>
      <c r="AX237" s="5" t="str">
        <f t="shared" si="83"/>
        <v>YES</v>
      </c>
      <c r="AY237" s="25">
        <f t="shared" si="84"/>
        <v>316</v>
      </c>
      <c r="AZ237" s="5"/>
      <c r="BA237" s="12">
        <v>135</v>
      </c>
      <c r="BB237" s="12">
        <f t="shared" si="85"/>
        <v>117.46393660000001</v>
      </c>
      <c r="BC237" s="6">
        <f t="shared" si="86"/>
        <v>1</v>
      </c>
      <c r="BD237" s="12">
        <v>0</v>
      </c>
      <c r="BE237" s="12">
        <v>0</v>
      </c>
      <c r="BF237" s="6" t="str">
        <f t="shared" si="87"/>
        <v>no capex</v>
      </c>
      <c r="BG237" s="31"/>
      <c r="BH237" s="13">
        <v>0</v>
      </c>
      <c r="BI237" s="13">
        <v>6873.535965514051</v>
      </c>
      <c r="BJ237" s="13">
        <v>554</v>
      </c>
      <c r="BK237" s="14">
        <f t="shared" si="88"/>
        <v>8.0598981772923337E-2</v>
      </c>
      <c r="BL237" s="15">
        <v>0</v>
      </c>
      <c r="BM237" s="15">
        <v>646.98156956370008</v>
      </c>
      <c r="BN237" s="15">
        <v>222</v>
      </c>
      <c r="BO237" s="17">
        <f t="shared" si="89"/>
        <v>0.34313187646088344</v>
      </c>
      <c r="BP237" s="13">
        <v>0</v>
      </c>
      <c r="BQ237" s="13">
        <v>0</v>
      </c>
      <c r="BR237" s="13">
        <v>0</v>
      </c>
      <c r="BS237" s="14" t="str">
        <f t="shared" si="90"/>
        <v/>
      </c>
      <c r="BT237" s="15">
        <v>0</v>
      </c>
      <c r="BU237" s="15">
        <v>0</v>
      </c>
      <c r="BV237" s="15">
        <v>0</v>
      </c>
      <c r="BW237" s="17" t="str">
        <f t="shared" si="91"/>
        <v/>
      </c>
      <c r="BX237" s="13">
        <v>0</v>
      </c>
      <c r="BY237" s="13">
        <v>46.8</v>
      </c>
      <c r="BZ237" s="13">
        <v>68</v>
      </c>
      <c r="CA237" s="14">
        <f t="shared" si="92"/>
        <v>1.4529914529914532</v>
      </c>
      <c r="CB237" s="15">
        <v>0</v>
      </c>
      <c r="CC237" s="15">
        <v>46.8</v>
      </c>
      <c r="CD237" s="15">
        <v>68</v>
      </c>
      <c r="CE237" s="17">
        <f t="shared" si="93"/>
        <v>1.4529914529914532</v>
      </c>
      <c r="CF237" s="13">
        <v>0</v>
      </c>
      <c r="CG237" s="13">
        <v>0</v>
      </c>
      <c r="CH237" s="13">
        <v>0</v>
      </c>
      <c r="CI237" s="14" t="str">
        <f t="shared" si="94"/>
        <v/>
      </c>
      <c r="CJ237" s="15">
        <v>0</v>
      </c>
      <c r="CK237" s="15">
        <v>1275.0089998897449</v>
      </c>
      <c r="CL237" s="15">
        <v>1374</v>
      </c>
      <c r="CM237" s="18">
        <f t="shared" si="95"/>
        <v>1.0776394520499974</v>
      </c>
      <c r="CN237" s="13">
        <v>0</v>
      </c>
      <c r="CO237" s="13">
        <v>-563.14541397498544</v>
      </c>
      <c r="CP237" s="13">
        <v>-1317</v>
      </c>
      <c r="CQ237" s="18">
        <f t="shared" si="96"/>
        <v>0</v>
      </c>
      <c r="CR237" s="15">
        <v>0</v>
      </c>
      <c r="CS237" s="15">
        <v>31.993791356746478</v>
      </c>
      <c r="CT237" s="15">
        <v>16</v>
      </c>
      <c r="CU237" s="18">
        <f t="shared" si="97"/>
        <v>0.50009702887638874</v>
      </c>
      <c r="CV237" s="13">
        <v>0</v>
      </c>
      <c r="CW237" s="13">
        <v>711.86358591475948</v>
      </c>
      <c r="CX237" s="13">
        <v>987</v>
      </c>
      <c r="CY237" s="14">
        <f t="shared" si="98"/>
        <v>1.3865015988023668</v>
      </c>
      <c r="CZ237" s="15">
        <v>0</v>
      </c>
      <c r="DA237" s="15">
        <v>0</v>
      </c>
      <c r="DB237" s="15">
        <v>0</v>
      </c>
      <c r="DC237" s="18" t="str">
        <f t="shared" si="99"/>
        <v/>
      </c>
      <c r="DD237" s="13">
        <v>0</v>
      </c>
      <c r="DE237" s="13">
        <v>0</v>
      </c>
      <c r="DF237" s="13">
        <v>0</v>
      </c>
      <c r="DG237" s="14" t="str">
        <f t="shared" si="100"/>
        <v/>
      </c>
      <c r="DH237" s="15">
        <v>0</v>
      </c>
      <c r="DI237" s="15">
        <v>0</v>
      </c>
      <c r="DJ237" s="15">
        <v>0</v>
      </c>
      <c r="DK237" s="18" t="str">
        <f t="shared" si="101"/>
        <v/>
      </c>
      <c r="DL237" s="13">
        <v>0</v>
      </c>
      <c r="DM237" s="13">
        <v>0</v>
      </c>
      <c r="DN237" s="13">
        <v>0</v>
      </c>
      <c r="DO237" s="18" t="str">
        <f t="shared" si="102"/>
        <v/>
      </c>
      <c r="DP237" s="19"/>
      <c r="DQ237" s="7" t="e">
        <f>IF(AND(BB237/BA237&gt;1.05, ((BB237-BA237)/VLOOKUP(E237,#REF!,2,0))&gt;10),"YES","")</f>
        <v>#REF!</v>
      </c>
      <c r="DR237" s="19"/>
      <c r="DS237" s="7" t="str">
        <f t="shared" si="103"/>
        <v>YES</v>
      </c>
      <c r="DT237" s="70"/>
      <c r="DU237" s="70"/>
      <c r="DV237" s="70"/>
      <c r="DW237" s="70"/>
      <c r="DX237" s="70"/>
      <c r="DY237" s="71"/>
      <c r="DZ237" s="70"/>
      <c r="EA237" s="70"/>
    </row>
    <row r="238" spans="1:131" x14ac:dyDescent="0.35">
      <c r="A238" s="16">
        <v>2022</v>
      </c>
      <c r="B238" s="16" t="s">
        <v>1</v>
      </c>
      <c r="C238" s="16" t="s">
        <v>7</v>
      </c>
      <c r="D238" s="16"/>
      <c r="E238" s="16" t="s">
        <v>3</v>
      </c>
      <c r="F238" s="16" t="s">
        <v>877</v>
      </c>
      <c r="G238" s="16"/>
      <c r="H238" s="16">
        <v>12757475</v>
      </c>
      <c r="I238" s="70" t="s">
        <v>529</v>
      </c>
      <c r="J238" s="70" t="s">
        <v>499</v>
      </c>
      <c r="K238" s="70" t="s">
        <v>409</v>
      </c>
      <c r="L238" s="16" t="s">
        <v>89</v>
      </c>
      <c r="M238" s="16" t="s">
        <v>6</v>
      </c>
      <c r="N238" s="70" t="s">
        <v>23</v>
      </c>
      <c r="O238" s="16" t="s">
        <v>22</v>
      </c>
      <c r="P238" s="16" t="s">
        <v>34</v>
      </c>
      <c r="Q238" s="16"/>
      <c r="R238" s="16" t="s">
        <v>28</v>
      </c>
      <c r="S238" s="16" t="s">
        <v>416</v>
      </c>
      <c r="T238" s="16" t="s">
        <v>95</v>
      </c>
      <c r="U238" s="71">
        <v>44228</v>
      </c>
      <c r="V238" s="70"/>
      <c r="W238" s="73">
        <v>204160.77000000005</v>
      </c>
      <c r="X238" s="73">
        <v>0</v>
      </c>
      <c r="Y238" s="70" t="s">
        <v>530</v>
      </c>
      <c r="Z238" s="16" t="s">
        <v>28</v>
      </c>
      <c r="AA238" s="70" t="s">
        <v>28</v>
      </c>
      <c r="AB238" s="70"/>
      <c r="AC238" s="70"/>
      <c r="AD238" s="72"/>
      <c r="AE238" s="16">
        <v>2021</v>
      </c>
      <c r="AF238" s="16">
        <v>14600</v>
      </c>
      <c r="AG238" s="70" t="s">
        <v>639</v>
      </c>
      <c r="AH238" s="74"/>
      <c r="AI238" s="16" t="s">
        <v>27</v>
      </c>
      <c r="AJ238" s="70" t="s">
        <v>412</v>
      </c>
      <c r="AK238" s="72"/>
      <c r="AL238" s="28">
        <v>0.35309045826149688</v>
      </c>
      <c r="AM238" s="32"/>
      <c r="AN238" s="26">
        <f t="shared" si="78"/>
        <v>1065.2264815971946</v>
      </c>
      <c r="AO238" s="26">
        <f t="shared" si="79"/>
        <v>3016.8656690470343</v>
      </c>
      <c r="AP238" s="9">
        <v>1.8654194465139111</v>
      </c>
      <c r="AQ238" s="8"/>
      <c r="AR238" s="10">
        <f t="shared" si="80"/>
        <v>5627.7198865605387</v>
      </c>
      <c r="AS238" s="10">
        <f t="shared" si="81"/>
        <v>3016.8656690470343</v>
      </c>
      <c r="AT238" s="11">
        <v>0</v>
      </c>
      <c r="AU238" s="11">
        <v>636.09722307039988</v>
      </c>
      <c r="AV238" s="11">
        <v>720</v>
      </c>
      <c r="AW238" s="5">
        <f t="shared" si="82"/>
        <v>1.1319024417754993</v>
      </c>
      <c r="AX238" s="5" t="str">
        <f t="shared" si="83"/>
        <v/>
      </c>
      <c r="AY238" s="25">
        <f t="shared" si="84"/>
        <v>720</v>
      </c>
      <c r="AZ238" s="5"/>
      <c r="BA238" s="12">
        <v>3016.8656690470343</v>
      </c>
      <c r="BB238" s="12">
        <f t="shared" si="85"/>
        <v>204.16077000000004</v>
      </c>
      <c r="BC238" s="6">
        <f t="shared" si="86"/>
        <v>6.7673139077647507E-2</v>
      </c>
      <c r="BD238" s="12">
        <v>0</v>
      </c>
      <c r="BE238" s="12">
        <v>0</v>
      </c>
      <c r="BF238" s="6" t="str">
        <f t="shared" si="87"/>
        <v>no capex</v>
      </c>
      <c r="BG238" s="31"/>
      <c r="BH238" s="13">
        <v>0</v>
      </c>
      <c r="BI238" s="13">
        <v>1031</v>
      </c>
      <c r="BJ238" s="13">
        <v>2483</v>
      </c>
      <c r="BK238" s="14">
        <f t="shared" si="88"/>
        <v>2.4083414161008729</v>
      </c>
      <c r="BL238" s="15">
        <v>0</v>
      </c>
      <c r="BM238" s="15">
        <v>206.20000000000002</v>
      </c>
      <c r="BN238" s="15">
        <v>21</v>
      </c>
      <c r="BO238" s="17">
        <f t="shared" si="89"/>
        <v>0.10184287099903006</v>
      </c>
      <c r="BP238" s="13">
        <v>0</v>
      </c>
      <c r="BQ238" s="13">
        <v>0</v>
      </c>
      <c r="BR238" s="13">
        <v>0</v>
      </c>
      <c r="BS238" s="14" t="str">
        <f t="shared" si="90"/>
        <v/>
      </c>
      <c r="BT238" s="15">
        <v>0</v>
      </c>
      <c r="BU238" s="15">
        <v>0</v>
      </c>
      <c r="BV238" s="15">
        <v>0</v>
      </c>
      <c r="BW238" s="17" t="str">
        <f t="shared" si="91"/>
        <v/>
      </c>
      <c r="BX238" s="13">
        <v>0</v>
      </c>
      <c r="BY238" s="13">
        <v>0</v>
      </c>
      <c r="BZ238" s="13">
        <v>0</v>
      </c>
      <c r="CA238" s="14" t="str">
        <f t="shared" si="92"/>
        <v/>
      </c>
      <c r="CB238" s="15">
        <v>0</v>
      </c>
      <c r="CC238" s="15">
        <v>0</v>
      </c>
      <c r="CD238" s="15">
        <v>0</v>
      </c>
      <c r="CE238" s="17" t="str">
        <f t="shared" si="93"/>
        <v/>
      </c>
      <c r="CF238" s="13">
        <v>0</v>
      </c>
      <c r="CG238" s="13">
        <v>0</v>
      </c>
      <c r="CH238" s="13">
        <v>0</v>
      </c>
      <c r="CI238" s="14" t="str">
        <f t="shared" si="94"/>
        <v/>
      </c>
      <c r="CJ238" s="15">
        <v>0</v>
      </c>
      <c r="CK238" s="15">
        <v>847.06670124039988</v>
      </c>
      <c r="CL238" s="15">
        <v>756</v>
      </c>
      <c r="CM238" s="18">
        <f t="shared" si="95"/>
        <v>0.892491699759834</v>
      </c>
      <c r="CN238" s="13">
        <v>0</v>
      </c>
      <c r="CO238" s="13">
        <v>-210.96947817</v>
      </c>
      <c r="CP238" s="13">
        <v>-806</v>
      </c>
      <c r="CQ238" s="18">
        <f t="shared" si="96"/>
        <v>0</v>
      </c>
      <c r="CR238" s="15">
        <v>0</v>
      </c>
      <c r="CS238" s="15">
        <v>0</v>
      </c>
      <c r="CT238" s="15">
        <v>0</v>
      </c>
      <c r="CU238" s="18" t="str">
        <f t="shared" si="97"/>
        <v/>
      </c>
      <c r="CV238" s="13">
        <v>0</v>
      </c>
      <c r="CW238" s="13">
        <v>636.09722307039988</v>
      </c>
      <c r="CX238" s="13">
        <v>1627</v>
      </c>
      <c r="CY238" s="14">
        <f t="shared" si="98"/>
        <v>2.5577851010676906</v>
      </c>
      <c r="CZ238" s="15">
        <v>0</v>
      </c>
      <c r="DA238" s="15">
        <v>0</v>
      </c>
      <c r="DB238" s="15">
        <v>0</v>
      </c>
      <c r="DC238" s="18" t="str">
        <f t="shared" si="99"/>
        <v/>
      </c>
      <c r="DD238" s="13">
        <v>0</v>
      </c>
      <c r="DE238" s="13">
        <v>0</v>
      </c>
      <c r="DF238" s="13">
        <v>0</v>
      </c>
      <c r="DG238" s="14" t="str">
        <f t="shared" si="100"/>
        <v/>
      </c>
      <c r="DH238" s="15">
        <v>0</v>
      </c>
      <c r="DI238" s="15">
        <v>0</v>
      </c>
      <c r="DJ238" s="15">
        <v>0</v>
      </c>
      <c r="DK238" s="18" t="str">
        <f t="shared" si="101"/>
        <v/>
      </c>
      <c r="DL238" s="13">
        <v>0</v>
      </c>
      <c r="DM238" s="13">
        <v>0</v>
      </c>
      <c r="DN238" s="13">
        <v>0</v>
      </c>
      <c r="DO238" s="18" t="str">
        <f t="shared" si="102"/>
        <v/>
      </c>
      <c r="DP238" s="19"/>
      <c r="DQ238" s="7" t="e">
        <f>IF(AND(BB238/BA238&gt;1.05, ((BB238-BA238)/VLOOKUP(E238,#REF!,2,0))&gt;10),"YES","")</f>
        <v>#REF!</v>
      </c>
      <c r="DR238" s="19"/>
      <c r="DS238" s="7" t="str">
        <f t="shared" si="103"/>
        <v/>
      </c>
      <c r="DT238" s="70" t="s">
        <v>28</v>
      </c>
      <c r="DU238" s="70" t="s">
        <v>91</v>
      </c>
      <c r="DV238" s="70" t="s">
        <v>524</v>
      </c>
      <c r="DW238" s="70" t="s">
        <v>28</v>
      </c>
      <c r="DX238" s="70" t="s">
        <v>414</v>
      </c>
      <c r="DY238" s="71" t="s">
        <v>96</v>
      </c>
      <c r="DZ238" s="70"/>
      <c r="EA238" s="70"/>
    </row>
    <row r="239" spans="1:131" x14ac:dyDescent="0.35">
      <c r="A239" s="16">
        <v>2022</v>
      </c>
      <c r="B239" s="16" t="s">
        <v>1</v>
      </c>
      <c r="C239" s="16" t="s">
        <v>7</v>
      </c>
      <c r="D239" s="16"/>
      <c r="E239" s="16" t="s">
        <v>4</v>
      </c>
      <c r="F239" s="16" t="s">
        <v>876</v>
      </c>
      <c r="G239" s="16"/>
      <c r="H239" s="16">
        <v>12760290</v>
      </c>
      <c r="I239" s="70" t="s">
        <v>235</v>
      </c>
      <c r="J239" s="70"/>
      <c r="K239" s="70" t="s">
        <v>236</v>
      </c>
      <c r="L239" s="16" t="s">
        <v>89</v>
      </c>
      <c r="M239" s="16" t="s">
        <v>6</v>
      </c>
      <c r="N239" s="70" t="s">
        <v>23</v>
      </c>
      <c r="O239" s="16" t="s">
        <v>22</v>
      </c>
      <c r="P239" s="16" t="s">
        <v>34</v>
      </c>
      <c r="Q239" s="16"/>
      <c r="R239" s="16" t="s">
        <v>28</v>
      </c>
      <c r="S239" s="16" t="s">
        <v>36</v>
      </c>
      <c r="T239" s="16" t="s">
        <v>95</v>
      </c>
      <c r="U239" s="71">
        <v>44181</v>
      </c>
      <c r="V239" s="70"/>
      <c r="W239" s="73">
        <v>157605.01869999999</v>
      </c>
      <c r="X239" s="73">
        <v>0</v>
      </c>
      <c r="Y239" s="70" t="s">
        <v>237</v>
      </c>
      <c r="Z239" s="16" t="s">
        <v>28</v>
      </c>
      <c r="AA239" s="70"/>
      <c r="AB239" s="70"/>
      <c r="AC239" s="70" t="s">
        <v>93</v>
      </c>
      <c r="AD239" s="72"/>
      <c r="AE239" s="16">
        <v>2020</v>
      </c>
      <c r="AF239" s="16"/>
      <c r="AG239" s="70" t="s">
        <v>638</v>
      </c>
      <c r="AH239" s="74"/>
      <c r="AI239" s="16" t="s">
        <v>28</v>
      </c>
      <c r="AJ239" s="70" t="s">
        <v>94</v>
      </c>
      <c r="AK239" s="72"/>
      <c r="AL239" s="28">
        <v>0</v>
      </c>
      <c r="AM239" s="32" t="s">
        <v>620</v>
      </c>
      <c r="AN239" s="26">
        <f t="shared" si="78"/>
        <v>0</v>
      </c>
      <c r="AO239" s="26">
        <f t="shared" si="79"/>
        <v>0</v>
      </c>
      <c r="AP239" s="9">
        <v>49.456225269209824</v>
      </c>
      <c r="AQ239" s="8" t="s">
        <v>620</v>
      </c>
      <c r="AR239" s="10">
        <f t="shared" si="80"/>
        <v>0</v>
      </c>
      <c r="AS239" s="10">
        <f t="shared" si="81"/>
        <v>0</v>
      </c>
      <c r="AT239" s="11">
        <v>0</v>
      </c>
      <c r="AU239" s="11">
        <v>1118.2049544641704</v>
      </c>
      <c r="AV239" s="11">
        <v>544</v>
      </c>
      <c r="AW239" s="5">
        <f t="shared" si="82"/>
        <v>0.48649399900099516</v>
      </c>
      <c r="AX239" s="5" t="str">
        <f t="shared" si="83"/>
        <v>YES</v>
      </c>
      <c r="AY239" s="25">
        <f t="shared" si="84"/>
        <v>544</v>
      </c>
      <c r="AZ239" s="5"/>
      <c r="BA239" s="12">
        <v>0</v>
      </c>
      <c r="BB239" s="12">
        <f t="shared" si="85"/>
        <v>157.60501869999999</v>
      </c>
      <c r="BC239" s="6" t="str">
        <f t="shared" si="86"/>
        <v>check!</v>
      </c>
      <c r="BD239" s="12">
        <v>0</v>
      </c>
      <c r="BE239" s="12">
        <v>0</v>
      </c>
      <c r="BF239" s="6" t="str">
        <f t="shared" si="87"/>
        <v>no capex</v>
      </c>
      <c r="BG239" s="31"/>
      <c r="BH239" s="13">
        <v>0</v>
      </c>
      <c r="BI239" s="13">
        <v>6516.1818575079997</v>
      </c>
      <c r="BJ239" s="13">
        <v>2173</v>
      </c>
      <c r="BK239" s="14">
        <f t="shared" si="88"/>
        <v>0.33347749456934678</v>
      </c>
      <c r="BL239" s="15">
        <v>0</v>
      </c>
      <c r="BM239" s="15">
        <v>0</v>
      </c>
      <c r="BN239" s="15">
        <v>0</v>
      </c>
      <c r="BO239" s="17" t="str">
        <f t="shared" si="89"/>
        <v/>
      </c>
      <c r="BP239" s="13">
        <v>0</v>
      </c>
      <c r="BQ239" s="13">
        <v>0</v>
      </c>
      <c r="BR239" s="13">
        <v>0</v>
      </c>
      <c r="BS239" s="14" t="str">
        <f t="shared" si="90"/>
        <v/>
      </c>
      <c r="BT239" s="15">
        <v>0</v>
      </c>
      <c r="BU239" s="15">
        <v>0</v>
      </c>
      <c r="BV239" s="15">
        <v>0</v>
      </c>
      <c r="BW239" s="17" t="str">
        <f t="shared" si="91"/>
        <v/>
      </c>
      <c r="BX239" s="13">
        <v>0</v>
      </c>
      <c r="BY239" s="13">
        <v>7.1328710867715941</v>
      </c>
      <c r="BZ239" s="13">
        <v>10</v>
      </c>
      <c r="CA239" s="14">
        <f t="shared" si="92"/>
        <v>1.4019600071765908</v>
      </c>
      <c r="CB239" s="15">
        <v>0</v>
      </c>
      <c r="CC239" s="15">
        <v>7.1328710867715941</v>
      </c>
      <c r="CD239" s="15">
        <v>10</v>
      </c>
      <c r="CE239" s="17">
        <f t="shared" si="93"/>
        <v>1.4019600071765908</v>
      </c>
      <c r="CF239" s="13">
        <v>0</v>
      </c>
      <c r="CG239" s="13">
        <v>0</v>
      </c>
      <c r="CH239" s="13">
        <v>0</v>
      </c>
      <c r="CI239" s="14" t="str">
        <f t="shared" si="94"/>
        <v/>
      </c>
      <c r="CJ239" s="15">
        <v>0</v>
      </c>
      <c r="CK239" s="15">
        <v>1153.0720833773989</v>
      </c>
      <c r="CL239" s="15">
        <v>83</v>
      </c>
      <c r="CM239" s="18">
        <f t="shared" si="95"/>
        <v>7.1981623002171161E-2</v>
      </c>
      <c r="CN239" s="13">
        <v>0</v>
      </c>
      <c r="CO239" s="13">
        <v>0</v>
      </c>
      <c r="CP239" s="13">
        <v>0</v>
      </c>
      <c r="CQ239" s="18" t="str">
        <f t="shared" si="96"/>
        <v/>
      </c>
      <c r="CR239" s="15">
        <v>0</v>
      </c>
      <c r="CS239" s="15">
        <v>28.096518278106121</v>
      </c>
      <c r="CT239" s="15">
        <v>34</v>
      </c>
      <c r="CU239" s="18">
        <f t="shared" si="97"/>
        <v>1.2101143516595114</v>
      </c>
      <c r="CV239" s="13">
        <v>0</v>
      </c>
      <c r="CW239" s="13">
        <v>1153.0720833773989</v>
      </c>
      <c r="CX239" s="13">
        <v>1293</v>
      </c>
      <c r="CY239" s="14">
        <f t="shared" si="98"/>
        <v>1.12135227158804</v>
      </c>
      <c r="CZ239" s="15">
        <v>0</v>
      </c>
      <c r="DA239" s="15">
        <v>-42</v>
      </c>
      <c r="DB239" s="15">
        <v>-67</v>
      </c>
      <c r="DC239" s="18">
        <f t="shared" si="99"/>
        <v>0.40476190476190477</v>
      </c>
      <c r="DD239" s="13">
        <v>0</v>
      </c>
      <c r="DE239" s="13">
        <v>0</v>
      </c>
      <c r="DF239" s="13">
        <v>0</v>
      </c>
      <c r="DG239" s="14" t="str">
        <f t="shared" si="100"/>
        <v/>
      </c>
      <c r="DH239" s="15">
        <v>0</v>
      </c>
      <c r="DI239" s="15">
        <v>0</v>
      </c>
      <c r="DJ239" s="15">
        <v>0</v>
      </c>
      <c r="DK239" s="18" t="str">
        <f t="shared" si="101"/>
        <v/>
      </c>
      <c r="DL239" s="13">
        <v>0</v>
      </c>
      <c r="DM239" s="13">
        <v>0</v>
      </c>
      <c r="DN239" s="13">
        <v>0</v>
      </c>
      <c r="DO239" s="18" t="str">
        <f t="shared" si="102"/>
        <v/>
      </c>
      <c r="DP239" s="19"/>
      <c r="DQ239" s="7" t="e">
        <f>IF(AND(BB239/BA239&gt;1.05, ((BB239-BA239)/VLOOKUP(E239,#REF!,2,0))&gt;10),"YES","")</f>
        <v>#DIV/0!</v>
      </c>
      <c r="DR239" s="19"/>
      <c r="DS239" s="7" t="str">
        <f t="shared" si="103"/>
        <v>YES</v>
      </c>
      <c r="DT239" s="70" t="s">
        <v>28</v>
      </c>
      <c r="DU239" s="70" t="s">
        <v>91</v>
      </c>
      <c r="DV239" s="70" t="s">
        <v>111</v>
      </c>
      <c r="DW239" s="70" t="s">
        <v>28</v>
      </c>
      <c r="DX239" s="70" t="s">
        <v>100</v>
      </c>
      <c r="DY239" s="71">
        <v>45107</v>
      </c>
      <c r="DZ239" s="70"/>
      <c r="EA239" s="70"/>
    </row>
    <row r="240" spans="1:131" x14ac:dyDescent="0.35">
      <c r="A240" s="16">
        <v>2022</v>
      </c>
      <c r="B240" s="16" t="s">
        <v>1</v>
      </c>
      <c r="C240" s="16" t="s">
        <v>7</v>
      </c>
      <c r="D240" s="16"/>
      <c r="E240" s="16" t="s">
        <v>4</v>
      </c>
      <c r="F240" s="16" t="s">
        <v>876</v>
      </c>
      <c r="G240" s="16"/>
      <c r="H240" s="16">
        <v>12760357</v>
      </c>
      <c r="I240" s="70" t="s">
        <v>232</v>
      </c>
      <c r="J240" s="70"/>
      <c r="K240" s="70" t="s">
        <v>233</v>
      </c>
      <c r="L240" s="16" t="s">
        <v>89</v>
      </c>
      <c r="M240" s="16" t="s">
        <v>6</v>
      </c>
      <c r="N240" s="70" t="s">
        <v>23</v>
      </c>
      <c r="O240" s="16" t="s">
        <v>22</v>
      </c>
      <c r="P240" s="16" t="s">
        <v>34</v>
      </c>
      <c r="Q240" s="16"/>
      <c r="R240" s="16" t="s">
        <v>28</v>
      </c>
      <c r="S240" s="16" t="s">
        <v>36</v>
      </c>
      <c r="T240" s="16" t="s">
        <v>95</v>
      </c>
      <c r="U240" s="71">
        <v>44154</v>
      </c>
      <c r="V240" s="70"/>
      <c r="W240" s="73">
        <v>150485.80579999997</v>
      </c>
      <c r="X240" s="73">
        <v>0</v>
      </c>
      <c r="Y240" s="70" t="s">
        <v>234</v>
      </c>
      <c r="Z240" s="16" t="s">
        <v>28</v>
      </c>
      <c r="AA240" s="70"/>
      <c r="AB240" s="70"/>
      <c r="AC240" s="70" t="s">
        <v>93</v>
      </c>
      <c r="AD240" s="72"/>
      <c r="AE240" s="16">
        <v>2020</v>
      </c>
      <c r="AF240" s="16"/>
      <c r="AG240" s="70" t="s">
        <v>637</v>
      </c>
      <c r="AH240" s="74"/>
      <c r="AI240" s="16" t="s">
        <v>27</v>
      </c>
      <c r="AJ240" s="70" t="s">
        <v>94</v>
      </c>
      <c r="AK240" s="72"/>
      <c r="AL240" s="28" t="s">
        <v>36</v>
      </c>
      <c r="AM240" s="32" t="s">
        <v>620</v>
      </c>
      <c r="AN240" s="26">
        <f t="shared" si="78"/>
        <v>0</v>
      </c>
      <c r="AO240" s="26">
        <f t="shared" si="79"/>
        <v>0</v>
      </c>
      <c r="AP240" s="9">
        <v>4.9351537838027824</v>
      </c>
      <c r="AQ240" s="8"/>
      <c r="AR240" s="10">
        <f t="shared" si="80"/>
        <v>0</v>
      </c>
      <c r="AS240" s="10">
        <f t="shared" si="81"/>
        <v>0</v>
      </c>
      <c r="AT240" s="11">
        <v>0</v>
      </c>
      <c r="AU240" s="11">
        <v>135.6101984901355</v>
      </c>
      <c r="AV240" s="11">
        <v>568</v>
      </c>
      <c r="AW240" s="5">
        <f t="shared" si="82"/>
        <v>4.1884755447896289</v>
      </c>
      <c r="AX240" s="5" t="str">
        <f t="shared" si="83"/>
        <v/>
      </c>
      <c r="AY240" s="25">
        <f t="shared" si="84"/>
        <v>568</v>
      </c>
      <c r="AZ240" s="5"/>
      <c r="BA240" s="12">
        <v>0</v>
      </c>
      <c r="BB240" s="12">
        <f t="shared" si="85"/>
        <v>150.48580579999998</v>
      </c>
      <c r="BC240" s="6" t="str">
        <f t="shared" si="86"/>
        <v>check!</v>
      </c>
      <c r="BD240" s="12">
        <v>0</v>
      </c>
      <c r="BE240" s="12">
        <v>0</v>
      </c>
      <c r="BF240" s="6" t="str">
        <f t="shared" si="87"/>
        <v>no capex</v>
      </c>
      <c r="BG240" s="31"/>
      <c r="BH240" s="13">
        <v>0</v>
      </c>
      <c r="BI240" s="13">
        <v>5773.1686250000002</v>
      </c>
      <c r="BJ240" s="13">
        <v>2799</v>
      </c>
      <c r="BK240" s="14">
        <f t="shared" si="88"/>
        <v>0.48482907425902527</v>
      </c>
      <c r="BL240" s="15">
        <v>0</v>
      </c>
      <c r="BM240" s="15">
        <v>0</v>
      </c>
      <c r="BN240" s="15">
        <v>0</v>
      </c>
      <c r="BO240" s="17" t="str">
        <f t="shared" si="89"/>
        <v/>
      </c>
      <c r="BP240" s="13">
        <v>0</v>
      </c>
      <c r="BQ240" s="13">
        <v>0</v>
      </c>
      <c r="BR240" s="13">
        <v>0</v>
      </c>
      <c r="BS240" s="14" t="str">
        <f t="shared" si="90"/>
        <v/>
      </c>
      <c r="BT240" s="15">
        <v>0</v>
      </c>
      <c r="BU240" s="15">
        <v>0</v>
      </c>
      <c r="BV240" s="15">
        <v>0</v>
      </c>
      <c r="BW240" s="17" t="str">
        <f t="shared" si="91"/>
        <v/>
      </c>
      <c r="BX240" s="13">
        <v>0</v>
      </c>
      <c r="BY240" s="13">
        <v>7.1926240997999997</v>
      </c>
      <c r="BZ240" s="13">
        <v>136</v>
      </c>
      <c r="CA240" s="14">
        <f t="shared" si="92"/>
        <v>18.908259087775999</v>
      </c>
      <c r="CB240" s="15">
        <v>0</v>
      </c>
      <c r="CC240" s="15">
        <v>7.1926240997999997</v>
      </c>
      <c r="CD240" s="15">
        <v>136</v>
      </c>
      <c r="CE240" s="17">
        <f t="shared" si="93"/>
        <v>18.908259087775999</v>
      </c>
      <c r="CF240" s="13">
        <v>0</v>
      </c>
      <c r="CG240" s="13">
        <v>0</v>
      </c>
      <c r="CH240" s="13">
        <v>0</v>
      </c>
      <c r="CI240" s="14" t="str">
        <f t="shared" si="94"/>
        <v/>
      </c>
      <c r="CJ240" s="15">
        <v>0</v>
      </c>
      <c r="CK240" s="15">
        <v>873.3500257341002</v>
      </c>
      <c r="CL240" s="15">
        <v>1579</v>
      </c>
      <c r="CM240" s="18">
        <f t="shared" si="95"/>
        <v>1.8079807104519874</v>
      </c>
      <c r="CN240" s="13">
        <v>0</v>
      </c>
      <c r="CO240" s="13">
        <v>-757.53245134376471</v>
      </c>
      <c r="CP240" s="13">
        <v>-450</v>
      </c>
      <c r="CQ240" s="18">
        <f t="shared" si="96"/>
        <v>1.4059660425084652</v>
      </c>
      <c r="CR240" s="15">
        <v>0</v>
      </c>
      <c r="CS240" s="15">
        <v>25.52241571444258</v>
      </c>
      <c r="CT240" s="15">
        <v>15</v>
      </c>
      <c r="CU240" s="18">
        <f t="shared" si="97"/>
        <v>0.58771866142403695</v>
      </c>
      <c r="CV240" s="13">
        <v>0</v>
      </c>
      <c r="CW240" s="13">
        <v>115.81757439033549</v>
      </c>
      <c r="CX240" s="13">
        <v>874</v>
      </c>
      <c r="CY240" s="14">
        <f t="shared" si="98"/>
        <v>7.5463504101233516</v>
      </c>
      <c r="CZ240" s="15">
        <v>0</v>
      </c>
      <c r="DA240" s="34">
        <v>12.600000000000001</v>
      </c>
      <c r="DB240" s="15">
        <v>-9</v>
      </c>
      <c r="DC240" s="18">
        <f t="shared" si="99"/>
        <v>0</v>
      </c>
      <c r="DD240" s="13">
        <v>0</v>
      </c>
      <c r="DE240" s="13">
        <v>0</v>
      </c>
      <c r="DF240" s="13">
        <v>0</v>
      </c>
      <c r="DG240" s="14" t="str">
        <f t="shared" si="100"/>
        <v/>
      </c>
      <c r="DH240" s="15">
        <v>0</v>
      </c>
      <c r="DI240" s="15">
        <v>0</v>
      </c>
      <c r="DJ240" s="15">
        <v>0</v>
      </c>
      <c r="DK240" s="18" t="str">
        <f t="shared" si="101"/>
        <v/>
      </c>
      <c r="DL240" s="13">
        <v>0</v>
      </c>
      <c r="DM240" s="13">
        <v>0</v>
      </c>
      <c r="DN240" s="13">
        <v>0</v>
      </c>
      <c r="DO240" s="18" t="str">
        <f t="shared" si="102"/>
        <v/>
      </c>
      <c r="DP240" s="19"/>
      <c r="DQ240" s="7" t="e">
        <f>IF(AND(BB240/BA240&gt;1.05, ((BB240-BA240)/VLOOKUP(E240,#REF!,2,0))&gt;10),"YES","")</f>
        <v>#DIV/0!</v>
      </c>
      <c r="DR240" s="19"/>
      <c r="DS240" s="7" t="str">
        <f t="shared" si="103"/>
        <v/>
      </c>
      <c r="DT240" s="70" t="s">
        <v>28</v>
      </c>
      <c r="DU240" s="70" t="s">
        <v>91</v>
      </c>
      <c r="DV240" s="70" t="s">
        <v>111</v>
      </c>
      <c r="DW240" s="70" t="s">
        <v>28</v>
      </c>
      <c r="DX240" s="70" t="s">
        <v>100</v>
      </c>
      <c r="DY240" s="71">
        <v>45107</v>
      </c>
      <c r="DZ240" s="70"/>
      <c r="EA240" s="70"/>
    </row>
    <row r="241" spans="1:131" x14ac:dyDescent="0.35">
      <c r="A241" s="16">
        <v>2022</v>
      </c>
      <c r="B241" s="16" t="s">
        <v>2</v>
      </c>
      <c r="C241" s="16" t="s">
        <v>7</v>
      </c>
      <c r="D241" s="16"/>
      <c r="E241" s="16" t="s">
        <v>4</v>
      </c>
      <c r="F241" s="16" t="s">
        <v>876</v>
      </c>
      <c r="G241" s="16"/>
      <c r="H241" s="16">
        <v>12760366</v>
      </c>
      <c r="I241" s="70" t="s">
        <v>131</v>
      </c>
      <c r="J241" s="70"/>
      <c r="K241" s="70" t="s">
        <v>132</v>
      </c>
      <c r="L241" s="16" t="s">
        <v>89</v>
      </c>
      <c r="M241" s="16" t="s">
        <v>6</v>
      </c>
      <c r="N241" s="70" t="s">
        <v>23</v>
      </c>
      <c r="O241" s="16" t="s">
        <v>22</v>
      </c>
      <c r="P241" s="16" t="s">
        <v>34</v>
      </c>
      <c r="Q241" s="16"/>
      <c r="R241" s="16" t="s">
        <v>28</v>
      </c>
      <c r="S241" s="16" t="s">
        <v>36</v>
      </c>
      <c r="T241" s="16" t="s">
        <v>95</v>
      </c>
      <c r="U241" s="71">
        <v>44075</v>
      </c>
      <c r="V241" s="70"/>
      <c r="W241" s="73">
        <v>157049.76360000001</v>
      </c>
      <c r="X241" s="73">
        <v>0</v>
      </c>
      <c r="Y241" s="70" t="s">
        <v>133</v>
      </c>
      <c r="Z241" s="16" t="s">
        <v>28</v>
      </c>
      <c r="AA241" s="70"/>
      <c r="AB241" s="70"/>
      <c r="AC241" s="70"/>
      <c r="AD241" s="72"/>
      <c r="AE241" s="16">
        <v>2020</v>
      </c>
      <c r="AF241" s="16"/>
      <c r="AG241" s="70" t="s">
        <v>636</v>
      </c>
      <c r="AH241" s="74"/>
      <c r="AI241" s="16" t="s">
        <v>27</v>
      </c>
      <c r="AJ241" s="70"/>
      <c r="AK241" s="72"/>
      <c r="AL241" s="28" t="s">
        <v>36</v>
      </c>
      <c r="AM241" s="32" t="s">
        <v>620</v>
      </c>
      <c r="AN241" s="26">
        <f t="shared" si="78"/>
        <v>0</v>
      </c>
      <c r="AO241" s="26">
        <f t="shared" si="79"/>
        <v>0</v>
      </c>
      <c r="AP241" s="9">
        <v>4.7407754527015911</v>
      </c>
      <c r="AQ241" s="8"/>
      <c r="AR241" s="10">
        <f t="shared" si="80"/>
        <v>0</v>
      </c>
      <c r="AS241" s="10">
        <f t="shared" si="81"/>
        <v>0</v>
      </c>
      <c r="AT241" s="11">
        <v>0</v>
      </c>
      <c r="AU241" s="11">
        <v>294.8127391616876</v>
      </c>
      <c r="AV241" s="11">
        <v>584</v>
      </c>
      <c r="AW241" s="5">
        <f t="shared" si="82"/>
        <v>1.980918469332867</v>
      </c>
      <c r="AX241" s="5" t="str">
        <f t="shared" si="83"/>
        <v/>
      </c>
      <c r="AY241" s="25">
        <f t="shared" si="84"/>
        <v>584</v>
      </c>
      <c r="AZ241" s="5">
        <v>0.38719190418511679</v>
      </c>
      <c r="BA241" s="12">
        <v>0</v>
      </c>
      <c r="BB241" s="12">
        <f t="shared" si="85"/>
        <v>157.04976360000001</v>
      </c>
      <c r="BC241" s="6" t="str">
        <f t="shared" si="86"/>
        <v>check!</v>
      </c>
      <c r="BD241" s="12">
        <v>0</v>
      </c>
      <c r="BE241" s="12">
        <v>0</v>
      </c>
      <c r="BF241" s="6" t="str">
        <f t="shared" si="87"/>
        <v>no capex</v>
      </c>
      <c r="BG241" s="31"/>
      <c r="BH241" s="13">
        <v>0</v>
      </c>
      <c r="BI241" s="13">
        <v>5827.2592525</v>
      </c>
      <c r="BJ241" s="13">
        <v>2852</v>
      </c>
      <c r="BK241" s="14">
        <f t="shared" si="88"/>
        <v>0.48942390863705615</v>
      </c>
      <c r="BL241" s="15">
        <v>0</v>
      </c>
      <c r="BM241" s="15">
        <v>0</v>
      </c>
      <c r="BN241" s="15">
        <v>0</v>
      </c>
      <c r="BO241" s="17" t="str">
        <f t="shared" si="89"/>
        <v/>
      </c>
      <c r="BP241" s="13">
        <v>0</v>
      </c>
      <c r="BQ241" s="13">
        <v>0</v>
      </c>
      <c r="BR241" s="13">
        <v>0</v>
      </c>
      <c r="BS241" s="14" t="str">
        <f t="shared" si="90"/>
        <v/>
      </c>
      <c r="BT241" s="15">
        <v>0</v>
      </c>
      <c r="BU241" s="15">
        <v>0</v>
      </c>
      <c r="BV241" s="15">
        <v>0</v>
      </c>
      <c r="BW241" s="17" t="str">
        <f t="shared" si="91"/>
        <v/>
      </c>
      <c r="BX241" s="13">
        <v>0</v>
      </c>
      <c r="BY241" s="13">
        <v>7.9366401362999994</v>
      </c>
      <c r="BZ241" s="13">
        <v>330</v>
      </c>
      <c r="CA241" s="14">
        <f t="shared" si="92"/>
        <v>41.579307406250052</v>
      </c>
      <c r="CB241" s="15">
        <v>0</v>
      </c>
      <c r="CC241" s="15">
        <v>7.9366401362999994</v>
      </c>
      <c r="CD241" s="15">
        <v>330</v>
      </c>
      <c r="CE241" s="17">
        <f t="shared" si="93"/>
        <v>41.579307406250052</v>
      </c>
      <c r="CF241" s="13">
        <v>0</v>
      </c>
      <c r="CG241" s="13">
        <v>0</v>
      </c>
      <c r="CH241" s="13">
        <v>0</v>
      </c>
      <c r="CI241" s="14" t="str">
        <f t="shared" si="94"/>
        <v/>
      </c>
      <c r="CJ241" s="15">
        <v>0</v>
      </c>
      <c r="CK241" s="15">
        <v>1043.3027907268706</v>
      </c>
      <c r="CL241" s="15">
        <v>801</v>
      </c>
      <c r="CM241" s="18">
        <f t="shared" si="95"/>
        <v>0.76775410467553917</v>
      </c>
      <c r="CN241" s="13">
        <v>0</v>
      </c>
      <c r="CO241" s="13">
        <v>-769.02669170148306</v>
      </c>
      <c r="CP241" s="13">
        <v>-7</v>
      </c>
      <c r="CQ241" s="18">
        <f t="shared" si="96"/>
        <v>1.9908975851221595</v>
      </c>
      <c r="CR241" s="15">
        <v>0</v>
      </c>
      <c r="CS241" s="15">
        <v>25.52241571444258</v>
      </c>
      <c r="CT241" s="15">
        <v>12</v>
      </c>
      <c r="CU241" s="18">
        <f t="shared" si="97"/>
        <v>0.47017492913922959</v>
      </c>
      <c r="CV241" s="13">
        <v>0</v>
      </c>
      <c r="CW241" s="13">
        <v>274.27609902538757</v>
      </c>
      <c r="CX241" s="13">
        <v>1866</v>
      </c>
      <c r="CY241" s="14">
        <f t="shared" si="98"/>
        <v>6.8033634962384353</v>
      </c>
      <c r="CZ241" s="15">
        <v>0</v>
      </c>
      <c r="DA241" s="34">
        <v>12.600000000000001</v>
      </c>
      <c r="DB241" s="15">
        <v>-68</v>
      </c>
      <c r="DC241" s="18">
        <f t="shared" si="99"/>
        <v>0</v>
      </c>
      <c r="DD241" s="13">
        <v>0</v>
      </c>
      <c r="DE241" s="13">
        <v>0</v>
      </c>
      <c r="DF241" s="13">
        <v>0</v>
      </c>
      <c r="DG241" s="14" t="str">
        <f t="shared" si="100"/>
        <v/>
      </c>
      <c r="DH241" s="15">
        <v>0</v>
      </c>
      <c r="DI241" s="15">
        <v>0</v>
      </c>
      <c r="DJ241" s="15">
        <v>0</v>
      </c>
      <c r="DK241" s="18" t="str">
        <f t="shared" si="101"/>
        <v/>
      </c>
      <c r="DL241" s="13">
        <v>0</v>
      </c>
      <c r="DM241" s="13">
        <v>0</v>
      </c>
      <c r="DN241" s="13">
        <v>0</v>
      </c>
      <c r="DO241" s="18" t="str">
        <f t="shared" si="102"/>
        <v/>
      </c>
      <c r="DP241" s="19"/>
      <c r="DQ241" s="7"/>
      <c r="DR241" s="19"/>
      <c r="DS241" s="7" t="str">
        <f t="shared" si="103"/>
        <v/>
      </c>
      <c r="DT241" s="70" t="s">
        <v>28</v>
      </c>
      <c r="DU241" s="70" t="s">
        <v>91</v>
      </c>
      <c r="DV241" s="70" t="s">
        <v>111</v>
      </c>
      <c r="DW241" s="70" t="s">
        <v>28</v>
      </c>
      <c r="DX241" s="70" t="s">
        <v>100</v>
      </c>
      <c r="DY241" s="71">
        <v>45107</v>
      </c>
      <c r="DZ241" s="70"/>
      <c r="EA241" s="70"/>
    </row>
    <row r="242" spans="1:131" x14ac:dyDescent="0.35">
      <c r="A242" s="16">
        <v>2022</v>
      </c>
      <c r="B242" s="16" t="s">
        <v>1</v>
      </c>
      <c r="C242" s="16" t="s">
        <v>7</v>
      </c>
      <c r="D242" s="16"/>
      <c r="E242" s="16" t="s">
        <v>3</v>
      </c>
      <c r="F242" s="16" t="s">
        <v>877</v>
      </c>
      <c r="G242" s="16"/>
      <c r="H242" s="16">
        <v>12766091</v>
      </c>
      <c r="I242" s="70" t="s">
        <v>501</v>
      </c>
      <c r="J242" s="70" t="s">
        <v>478</v>
      </c>
      <c r="K242" s="70" t="s">
        <v>409</v>
      </c>
      <c r="L242" s="16" t="s">
        <v>89</v>
      </c>
      <c r="M242" s="16" t="s">
        <v>6</v>
      </c>
      <c r="N242" s="70" t="s">
        <v>21</v>
      </c>
      <c r="O242" s="16" t="s">
        <v>20</v>
      </c>
      <c r="P242" s="16" t="s">
        <v>32</v>
      </c>
      <c r="Q242" s="16"/>
      <c r="R242" s="16" t="s">
        <v>28</v>
      </c>
      <c r="S242" s="16" t="s">
        <v>410</v>
      </c>
      <c r="T242" s="16" t="s">
        <v>95</v>
      </c>
      <c r="U242" s="71">
        <v>44460</v>
      </c>
      <c r="V242" s="70"/>
      <c r="W242" s="73">
        <v>899374.09000000032</v>
      </c>
      <c r="X242" s="73">
        <v>678437.65999999992</v>
      </c>
      <c r="Y242" s="70" t="s">
        <v>502</v>
      </c>
      <c r="Z242" s="16" t="s">
        <v>28</v>
      </c>
      <c r="AA242" s="70" t="s">
        <v>28</v>
      </c>
      <c r="AB242" s="70"/>
      <c r="AC242" s="70"/>
      <c r="AD242" s="72"/>
      <c r="AE242" s="16">
        <v>2021</v>
      </c>
      <c r="AF242" s="16">
        <v>14600</v>
      </c>
      <c r="AG242" s="70" t="s">
        <v>635</v>
      </c>
      <c r="AH242" s="74"/>
      <c r="AI242" s="16" t="s">
        <v>27</v>
      </c>
      <c r="AJ242" s="70" t="s">
        <v>412</v>
      </c>
      <c r="AK242" s="72"/>
      <c r="AL242" s="28" t="s">
        <v>36</v>
      </c>
      <c r="AM242" s="32" t="s">
        <v>620</v>
      </c>
      <c r="AN242" s="26">
        <f t="shared" si="78"/>
        <v>0</v>
      </c>
      <c r="AO242" s="26">
        <f t="shared" si="79"/>
        <v>0</v>
      </c>
      <c r="AP242" s="9">
        <v>0.71998351912255221</v>
      </c>
      <c r="AQ242" s="8"/>
      <c r="AR242" s="10">
        <f t="shared" si="80"/>
        <v>11636.130555222962</v>
      </c>
      <c r="AS242" s="10">
        <f t="shared" si="81"/>
        <v>16161.66238</v>
      </c>
      <c r="AT242" s="11">
        <v>0</v>
      </c>
      <c r="AU242" s="11">
        <v>4245.9207359134125</v>
      </c>
      <c r="AV242" s="11">
        <v>126</v>
      </c>
      <c r="AW242" s="5">
        <f t="shared" si="82"/>
        <v>2.967554220554567E-2</v>
      </c>
      <c r="AX242" s="5" t="str">
        <f t="shared" si="83"/>
        <v>YES</v>
      </c>
      <c r="AY242" s="25">
        <f t="shared" si="84"/>
        <v>126</v>
      </c>
      <c r="AZ242" s="5"/>
      <c r="BA242" s="12">
        <v>16161.66238</v>
      </c>
      <c r="BB242" s="12">
        <f t="shared" si="85"/>
        <v>899.37409000000036</v>
      </c>
      <c r="BC242" s="6">
        <f t="shared" si="86"/>
        <v>5.5648612676934314E-2</v>
      </c>
      <c r="BD242" s="12">
        <v>12483.4375</v>
      </c>
      <c r="BE242" s="12">
        <f>X242/1000</f>
        <v>678.43765999999994</v>
      </c>
      <c r="BF242" s="6">
        <f t="shared" si="87"/>
        <v>5.4347022604951556E-2</v>
      </c>
      <c r="BG242" s="31"/>
      <c r="BH242" s="13">
        <v>0</v>
      </c>
      <c r="BI242" s="13">
        <v>3532.6811530054106</v>
      </c>
      <c r="BJ242" s="13">
        <v>795</v>
      </c>
      <c r="BK242" s="14">
        <f t="shared" si="88"/>
        <v>0.22504153801813045</v>
      </c>
      <c r="BL242" s="15">
        <v>0</v>
      </c>
      <c r="BM242" s="15">
        <v>795.57422784120195</v>
      </c>
      <c r="BN242" s="15">
        <v>208</v>
      </c>
      <c r="BO242" s="17">
        <f t="shared" si="89"/>
        <v>0.26144637762388295</v>
      </c>
      <c r="BP242" s="13">
        <v>0</v>
      </c>
      <c r="BQ242" s="13">
        <v>198.63300000000004</v>
      </c>
      <c r="BR242" s="13">
        <v>57</v>
      </c>
      <c r="BS242" s="14">
        <f t="shared" si="90"/>
        <v>0.28696138103940427</v>
      </c>
      <c r="BT242" s="15">
        <v>0</v>
      </c>
      <c r="BU242" s="15">
        <v>198.63300000000004</v>
      </c>
      <c r="BV242" s="15">
        <v>29</v>
      </c>
      <c r="BW242" s="17">
        <f t="shared" si="91"/>
        <v>0.145997895616539</v>
      </c>
      <c r="BX242" s="13">
        <v>0</v>
      </c>
      <c r="BY242" s="13">
        <v>88</v>
      </c>
      <c r="BZ242" s="13">
        <v>271</v>
      </c>
      <c r="CA242" s="14">
        <f t="shared" si="92"/>
        <v>3.0795454545454546</v>
      </c>
      <c r="CB242" s="15">
        <v>0</v>
      </c>
      <c r="CC242" s="15">
        <v>286.63300000000004</v>
      </c>
      <c r="CD242" s="15">
        <v>328</v>
      </c>
      <c r="CE242" s="17">
        <f t="shared" si="93"/>
        <v>1.1443204376327916</v>
      </c>
      <c r="CF242" s="13">
        <v>0</v>
      </c>
      <c r="CG242" s="13">
        <v>2299.5</v>
      </c>
      <c r="CH242" s="13">
        <v>2722</v>
      </c>
      <c r="CI242" s="14">
        <f t="shared" si="94"/>
        <v>1.1837355946944987</v>
      </c>
      <c r="CJ242" s="15">
        <v>0</v>
      </c>
      <c r="CK242" s="15">
        <v>6203.9474836157178</v>
      </c>
      <c r="CL242" s="15">
        <v>286</v>
      </c>
      <c r="CM242" s="18">
        <f t="shared" si="95"/>
        <v>4.6099681010406707E-2</v>
      </c>
      <c r="CN242" s="13">
        <v>0</v>
      </c>
      <c r="CO242" s="13">
        <v>-778.47278530293045</v>
      </c>
      <c r="CP242" s="13">
        <v>-1610</v>
      </c>
      <c r="CQ242" s="18">
        <f t="shared" si="96"/>
        <v>0</v>
      </c>
      <c r="CR242" s="15">
        <v>0</v>
      </c>
      <c r="CS242" s="15">
        <v>319.27280000000002</v>
      </c>
      <c r="CT242" s="15">
        <v>10</v>
      </c>
      <c r="CU242" s="18">
        <f t="shared" si="97"/>
        <v>3.1321177375586019E-2</v>
      </c>
      <c r="CV242" s="13">
        <v>0</v>
      </c>
      <c r="CW242" s="13">
        <v>5624.1076983127869</v>
      </c>
      <c r="CX242" s="13">
        <v>1096</v>
      </c>
      <c r="CY242" s="14">
        <f t="shared" si="98"/>
        <v>0.1948753577974327</v>
      </c>
      <c r="CZ242" s="15">
        <v>0</v>
      </c>
      <c r="DA242" s="15">
        <v>-628.04525116820696</v>
      </c>
      <c r="DB242" s="15">
        <v>-84</v>
      </c>
      <c r="DC242" s="18">
        <f t="shared" si="99"/>
        <v>1.8662516755858687</v>
      </c>
      <c r="DD242" s="13">
        <v>0</v>
      </c>
      <c r="DE242" s="13">
        <v>0</v>
      </c>
      <c r="DF242" s="13">
        <v>0</v>
      </c>
      <c r="DG242" s="14" t="str">
        <f t="shared" si="100"/>
        <v/>
      </c>
      <c r="DH242" s="15">
        <v>0</v>
      </c>
      <c r="DI242" s="15">
        <v>-528.90862821444239</v>
      </c>
      <c r="DJ242" s="15">
        <v>84</v>
      </c>
      <c r="DK242" s="18">
        <f t="shared" si="101"/>
        <v>2.1588176019808527</v>
      </c>
      <c r="DL242" s="13">
        <v>0</v>
      </c>
      <c r="DM242" s="13">
        <v>-309.23308301672495</v>
      </c>
      <c r="DN242" s="13">
        <v>62</v>
      </c>
      <c r="DO242" s="18">
        <f t="shared" si="102"/>
        <v>2.2004960122479735</v>
      </c>
      <c r="DP242" s="19"/>
      <c r="DQ242" s="7" t="e">
        <f>IF(AND(BB242/BA242&gt;1.05, ((BB242-BA242)/VLOOKUP(E242,#REF!,2,0))&gt;10),"YES","")</f>
        <v>#REF!</v>
      </c>
      <c r="DR242" s="19"/>
      <c r="DS242" s="7" t="str">
        <f t="shared" si="103"/>
        <v>YES</v>
      </c>
      <c r="DT242" s="70" t="s">
        <v>28</v>
      </c>
      <c r="DU242" s="70" t="s">
        <v>91</v>
      </c>
      <c r="DV242" s="70" t="s">
        <v>459</v>
      </c>
      <c r="DW242" s="70" t="s">
        <v>28</v>
      </c>
      <c r="DX242" s="70" t="s">
        <v>414</v>
      </c>
      <c r="DY242" s="71" t="s">
        <v>96</v>
      </c>
      <c r="DZ242" s="70"/>
      <c r="EA242" s="70"/>
    </row>
    <row r="243" spans="1:131" x14ac:dyDescent="0.35">
      <c r="A243" s="16">
        <v>2022</v>
      </c>
      <c r="B243" s="16" t="s">
        <v>1</v>
      </c>
      <c r="C243" s="16" t="s">
        <v>7</v>
      </c>
      <c r="D243" s="16"/>
      <c r="E243" s="16" t="s">
        <v>3</v>
      </c>
      <c r="F243" s="16" t="s">
        <v>877</v>
      </c>
      <c r="G243" s="16"/>
      <c r="H243" s="16">
        <v>12767756</v>
      </c>
      <c r="I243" s="70" t="s">
        <v>537</v>
      </c>
      <c r="J243" s="70" t="s">
        <v>464</v>
      </c>
      <c r="K243" s="70" t="s">
        <v>409</v>
      </c>
      <c r="L243" s="16" t="s">
        <v>89</v>
      </c>
      <c r="M243" s="16" t="s">
        <v>6</v>
      </c>
      <c r="N243" s="70" t="s">
        <v>23</v>
      </c>
      <c r="O243" s="16" t="s">
        <v>22</v>
      </c>
      <c r="P243" s="16" t="s">
        <v>34</v>
      </c>
      <c r="Q243" s="16"/>
      <c r="R243" s="16" t="s">
        <v>28</v>
      </c>
      <c r="S243" s="16" t="s">
        <v>416</v>
      </c>
      <c r="T243" s="16" t="s">
        <v>95</v>
      </c>
      <c r="U243" s="71">
        <v>44528</v>
      </c>
      <c r="V243" s="70"/>
      <c r="W243" s="73">
        <v>229477.5</v>
      </c>
      <c r="X243" s="73">
        <v>0</v>
      </c>
      <c r="Y243" s="70" t="s">
        <v>538</v>
      </c>
      <c r="Z243" s="16" t="s">
        <v>28</v>
      </c>
      <c r="AA243" s="70" t="s">
        <v>28</v>
      </c>
      <c r="AB243" s="70"/>
      <c r="AC243" s="70"/>
      <c r="AD243" s="72"/>
      <c r="AE243" s="16">
        <v>2021</v>
      </c>
      <c r="AF243" s="16">
        <v>14600</v>
      </c>
      <c r="AG243" s="70" t="s">
        <v>634</v>
      </c>
      <c r="AH243" s="74"/>
      <c r="AI243" s="16" t="s">
        <v>27</v>
      </c>
      <c r="AJ243" s="70" t="s">
        <v>412</v>
      </c>
      <c r="AK243" s="72"/>
      <c r="AL243" s="28" t="s">
        <v>36</v>
      </c>
      <c r="AM243" s="32" t="s">
        <v>620</v>
      </c>
      <c r="AN243" s="26">
        <f t="shared" si="78"/>
        <v>0</v>
      </c>
      <c r="AO243" s="26">
        <f t="shared" si="79"/>
        <v>0</v>
      </c>
      <c r="AP243" s="9">
        <v>0.93845084796153566</v>
      </c>
      <c r="AQ243" s="8"/>
      <c r="AR243" s="10">
        <f t="shared" si="80"/>
        <v>2927.9666456399914</v>
      </c>
      <c r="AS243" s="10">
        <f t="shared" si="81"/>
        <v>3120</v>
      </c>
      <c r="AT243" s="11">
        <v>0</v>
      </c>
      <c r="AU243" s="11">
        <v>697.56430109270696</v>
      </c>
      <c r="AV243" s="11">
        <v>750</v>
      </c>
      <c r="AW243" s="5">
        <f t="shared" si="82"/>
        <v>1.0751696995175277</v>
      </c>
      <c r="AX243" s="5" t="str">
        <f t="shared" si="83"/>
        <v/>
      </c>
      <c r="AY243" s="25">
        <f t="shared" si="84"/>
        <v>750</v>
      </c>
      <c r="AZ243" s="5"/>
      <c r="BA243" s="12">
        <v>3120</v>
      </c>
      <c r="BB243" s="12">
        <f t="shared" si="85"/>
        <v>229.47749999999999</v>
      </c>
      <c r="BC243" s="6">
        <f t="shared" si="86"/>
        <v>7.3550480769230764E-2</v>
      </c>
      <c r="BD243" s="12">
        <v>0</v>
      </c>
      <c r="BE243" s="12">
        <v>0</v>
      </c>
      <c r="BF243" s="6" t="str">
        <f t="shared" si="87"/>
        <v>no capex</v>
      </c>
      <c r="BG243" s="31"/>
      <c r="BH243" s="13">
        <v>0</v>
      </c>
      <c r="BI243" s="13">
        <v>1416.5568351360002</v>
      </c>
      <c r="BJ243" s="13">
        <v>991</v>
      </c>
      <c r="BK243" s="14">
        <f t="shared" si="88"/>
        <v>0.69958364918330751</v>
      </c>
      <c r="BL243" s="15">
        <v>0</v>
      </c>
      <c r="BM243" s="15">
        <v>424.64305054080006</v>
      </c>
      <c r="BN243" s="15">
        <v>222</v>
      </c>
      <c r="BO243" s="17">
        <f t="shared" si="89"/>
        <v>0.52279202430670668</v>
      </c>
      <c r="BP243" s="13">
        <v>0</v>
      </c>
      <c r="BQ243" s="13">
        <v>0</v>
      </c>
      <c r="BR243" s="13">
        <v>0</v>
      </c>
      <c r="BS243" s="14" t="str">
        <f t="shared" si="90"/>
        <v/>
      </c>
      <c r="BT243" s="15">
        <v>0</v>
      </c>
      <c r="BU243" s="15">
        <v>0</v>
      </c>
      <c r="BV243" s="15">
        <v>0</v>
      </c>
      <c r="BW243" s="17" t="str">
        <f t="shared" si="91"/>
        <v/>
      </c>
      <c r="BX243" s="13">
        <v>0</v>
      </c>
      <c r="BY243" s="13">
        <v>0</v>
      </c>
      <c r="BZ243" s="13">
        <v>0</v>
      </c>
      <c r="CA243" s="14" t="str">
        <f t="shared" si="92"/>
        <v/>
      </c>
      <c r="CB243" s="15">
        <v>0</v>
      </c>
      <c r="CC243" s="15">
        <v>0</v>
      </c>
      <c r="CD243" s="15">
        <v>0</v>
      </c>
      <c r="CE243" s="17" t="str">
        <f t="shared" si="93"/>
        <v/>
      </c>
      <c r="CF243" s="13">
        <v>0</v>
      </c>
      <c r="CG243" s="13">
        <v>0</v>
      </c>
      <c r="CH243" s="13">
        <v>0</v>
      </c>
      <c r="CI243" s="14" t="str">
        <f t="shared" si="94"/>
        <v/>
      </c>
      <c r="CJ243" s="15">
        <v>0</v>
      </c>
      <c r="CK243" s="15">
        <v>1274.1242522505793</v>
      </c>
      <c r="CL243" s="15">
        <v>1552</v>
      </c>
      <c r="CM243" s="18">
        <f t="shared" si="95"/>
        <v>1.218091561524387</v>
      </c>
      <c r="CN243" s="13">
        <v>0</v>
      </c>
      <c r="CO243" s="13">
        <v>-576.55995115787232</v>
      </c>
      <c r="CP243" s="13">
        <v>-1009</v>
      </c>
      <c r="CQ243" s="18">
        <f t="shared" si="96"/>
        <v>0.24996516325200335</v>
      </c>
      <c r="CR243" s="15">
        <v>0</v>
      </c>
      <c r="CS243" s="15">
        <v>42.940800000000003</v>
      </c>
      <c r="CT243" s="15">
        <v>6</v>
      </c>
      <c r="CU243" s="18">
        <f t="shared" si="97"/>
        <v>0.13972725240330874</v>
      </c>
      <c r="CV243" s="13">
        <v>0</v>
      </c>
      <c r="CW243" s="13">
        <v>697.56430109270696</v>
      </c>
      <c r="CX243" s="13">
        <v>1070</v>
      </c>
      <c r="CY243" s="14">
        <f t="shared" si="98"/>
        <v>1.533908771311673</v>
      </c>
      <c r="CZ243" s="15">
        <v>0</v>
      </c>
      <c r="DA243" s="15">
        <v>0</v>
      </c>
      <c r="DB243" s="15">
        <v>0</v>
      </c>
      <c r="DC243" s="18" t="str">
        <f t="shared" si="99"/>
        <v/>
      </c>
      <c r="DD243" s="13">
        <v>0</v>
      </c>
      <c r="DE243" s="13">
        <v>0</v>
      </c>
      <c r="DF243" s="13">
        <v>0</v>
      </c>
      <c r="DG243" s="14" t="str">
        <f t="shared" si="100"/>
        <v/>
      </c>
      <c r="DH243" s="15">
        <v>0</v>
      </c>
      <c r="DI243" s="15">
        <v>0</v>
      </c>
      <c r="DJ243" s="15">
        <v>0</v>
      </c>
      <c r="DK243" s="18" t="str">
        <f t="shared" si="101"/>
        <v/>
      </c>
      <c r="DL243" s="13">
        <v>0</v>
      </c>
      <c r="DM243" s="13">
        <v>0</v>
      </c>
      <c r="DN243" s="13">
        <v>0</v>
      </c>
      <c r="DO243" s="18" t="str">
        <f t="shared" si="102"/>
        <v/>
      </c>
      <c r="DP243" s="19"/>
      <c r="DQ243" s="7" t="e">
        <f>IF(AND(BB243/BA243&gt;1.05, ((BB243-BA243)/VLOOKUP(E243,#REF!,2,0))&gt;10),"YES","")</f>
        <v>#REF!</v>
      </c>
      <c r="DR243" s="19"/>
      <c r="DS243" s="7" t="str">
        <f t="shared" si="103"/>
        <v/>
      </c>
      <c r="DT243" s="70" t="s">
        <v>28</v>
      </c>
      <c r="DU243" s="70" t="s">
        <v>91</v>
      </c>
      <c r="DV243" s="70" t="s">
        <v>524</v>
      </c>
      <c r="DW243" s="70" t="s">
        <v>28</v>
      </c>
      <c r="DX243" s="70" t="s">
        <v>414</v>
      </c>
      <c r="DY243" s="71" t="s">
        <v>96</v>
      </c>
      <c r="DZ243" s="70"/>
      <c r="EA243" s="70"/>
    </row>
    <row r="244" spans="1:131" x14ac:dyDescent="0.35">
      <c r="A244" s="16">
        <v>2022</v>
      </c>
      <c r="B244" s="16" t="s">
        <v>1</v>
      </c>
      <c r="C244" s="16" t="s">
        <v>7</v>
      </c>
      <c r="D244" s="16"/>
      <c r="E244" s="16" t="s">
        <v>4</v>
      </c>
      <c r="F244" s="16" t="s">
        <v>876</v>
      </c>
      <c r="G244" s="16"/>
      <c r="H244" s="16">
        <v>12773488</v>
      </c>
      <c r="I244" s="70" t="s">
        <v>218</v>
      </c>
      <c r="J244" s="70"/>
      <c r="K244" s="70" t="s">
        <v>219</v>
      </c>
      <c r="L244" s="16" t="s">
        <v>89</v>
      </c>
      <c r="M244" s="16" t="s">
        <v>6</v>
      </c>
      <c r="N244" s="70" t="s">
        <v>21</v>
      </c>
      <c r="O244" s="16" t="s">
        <v>20</v>
      </c>
      <c r="P244" s="16" t="s">
        <v>32</v>
      </c>
      <c r="Q244" s="16"/>
      <c r="R244" s="16" t="s">
        <v>28</v>
      </c>
      <c r="S244" s="16" t="s">
        <v>36</v>
      </c>
      <c r="T244" s="16" t="s">
        <v>95</v>
      </c>
      <c r="U244" s="71">
        <v>44188</v>
      </c>
      <c r="V244" s="70"/>
      <c r="W244" s="73">
        <v>1927238.0648999996</v>
      </c>
      <c r="X244" s="73">
        <v>0</v>
      </c>
      <c r="Y244" s="70" t="s">
        <v>217</v>
      </c>
      <c r="Z244" s="16" t="s">
        <v>28</v>
      </c>
      <c r="AA244" s="70"/>
      <c r="AB244" s="70"/>
      <c r="AC244" s="70"/>
      <c r="AD244" s="72"/>
      <c r="AE244" s="16">
        <v>2020</v>
      </c>
      <c r="AF244" s="16"/>
      <c r="AG244" s="70" t="s">
        <v>633</v>
      </c>
      <c r="AH244" s="74"/>
      <c r="AI244" s="16" t="s">
        <v>27</v>
      </c>
      <c r="AJ244" s="70"/>
      <c r="AK244" s="72"/>
      <c r="AL244" s="28" t="s">
        <v>36</v>
      </c>
      <c r="AM244" s="32" t="s">
        <v>620</v>
      </c>
      <c r="AN244" s="26">
        <f t="shared" si="78"/>
        <v>0</v>
      </c>
      <c r="AO244" s="26">
        <f t="shared" si="79"/>
        <v>0</v>
      </c>
      <c r="AP244" s="9">
        <v>1.6063837880435203</v>
      </c>
      <c r="AQ244" s="8"/>
      <c r="AR244" s="10">
        <f t="shared" si="80"/>
        <v>6046.1362163463864</v>
      </c>
      <c r="AS244" s="10">
        <f t="shared" si="81"/>
        <v>3763.8179999999998</v>
      </c>
      <c r="AT244" s="11">
        <v>0</v>
      </c>
      <c r="AU244" s="11">
        <v>1007.3846580192475</v>
      </c>
      <c r="AV244" s="11">
        <v>674</v>
      </c>
      <c r="AW244" s="5">
        <f t="shared" si="82"/>
        <v>0.66905922641827875</v>
      </c>
      <c r="AX244" s="5" t="str">
        <f t="shared" si="83"/>
        <v>YES</v>
      </c>
      <c r="AY244" s="25">
        <f t="shared" si="84"/>
        <v>674</v>
      </c>
      <c r="AZ244" s="5"/>
      <c r="BA244" s="12">
        <v>3763.8179999999998</v>
      </c>
      <c r="BB244" s="12">
        <f t="shared" si="85"/>
        <v>1927.2380648999997</v>
      </c>
      <c r="BC244" s="6">
        <f t="shared" si="86"/>
        <v>0.51204337321836491</v>
      </c>
      <c r="BD244" s="12">
        <v>0</v>
      </c>
      <c r="BE244" s="12">
        <v>0</v>
      </c>
      <c r="BF244" s="6" t="str">
        <f t="shared" si="87"/>
        <v>no capex</v>
      </c>
      <c r="BG244" s="31"/>
      <c r="BH244" s="13">
        <v>0</v>
      </c>
      <c r="BI244" s="13">
        <v>4695.5248377384996</v>
      </c>
      <c r="BJ244" s="13">
        <v>588</v>
      </c>
      <c r="BK244" s="14">
        <f t="shared" si="88"/>
        <v>0.1252256180766361</v>
      </c>
      <c r="BL244" s="15">
        <v>0</v>
      </c>
      <c r="BM244" s="15">
        <v>700.70990259743996</v>
      </c>
      <c r="BN244" s="15">
        <v>66</v>
      </c>
      <c r="BO244" s="17">
        <f t="shared" si="89"/>
        <v>9.4190191626158895E-2</v>
      </c>
      <c r="BP244" s="13">
        <v>0</v>
      </c>
      <c r="BQ244" s="13">
        <v>150.46647426902894</v>
      </c>
      <c r="BR244" s="13">
        <v>15</v>
      </c>
      <c r="BS244" s="14">
        <f t="shared" si="90"/>
        <v>9.9689981259084404E-2</v>
      </c>
      <c r="BT244" s="15">
        <v>0</v>
      </c>
      <c r="BU244" s="15">
        <v>102.2893067045471</v>
      </c>
      <c r="BV244" s="15">
        <v>94</v>
      </c>
      <c r="BW244" s="17">
        <f t="shared" si="91"/>
        <v>0.91896213815887939</v>
      </c>
      <c r="BX244" s="13">
        <v>0</v>
      </c>
      <c r="BY244" s="13">
        <v>0</v>
      </c>
      <c r="BZ244" s="13">
        <v>0</v>
      </c>
      <c r="CA244" s="14" t="str">
        <f t="shared" si="92"/>
        <v/>
      </c>
      <c r="CB244" s="15">
        <v>0</v>
      </c>
      <c r="CC244" s="15">
        <v>150.46647426902894</v>
      </c>
      <c r="CD244" s="15">
        <v>15</v>
      </c>
      <c r="CE244" s="17">
        <f t="shared" si="93"/>
        <v>9.9689981259084404E-2</v>
      </c>
      <c r="CF244" s="13">
        <v>0</v>
      </c>
      <c r="CG244" s="13">
        <v>997.74172402600311</v>
      </c>
      <c r="CH244" s="13">
        <v>1442</v>
      </c>
      <c r="CI244" s="14">
        <f t="shared" si="94"/>
        <v>1.4452638045258481</v>
      </c>
      <c r="CJ244" s="15">
        <v>0</v>
      </c>
      <c r="CK244" s="15">
        <v>1135.1882164804636</v>
      </c>
      <c r="CL244" s="15">
        <v>1214</v>
      </c>
      <c r="CM244" s="18">
        <f t="shared" si="95"/>
        <v>1.0694261818219752</v>
      </c>
      <c r="CN244" s="13">
        <v>0</v>
      </c>
      <c r="CO244" s="13">
        <v>-280.88402649788958</v>
      </c>
      <c r="CP244" s="13">
        <v>-67</v>
      </c>
      <c r="CQ244" s="18">
        <f t="shared" si="96"/>
        <v>1.7614673898143389</v>
      </c>
      <c r="CR244" s="15">
        <v>0</v>
      </c>
      <c r="CS244" s="15">
        <v>22.696111300609203</v>
      </c>
      <c r="CT244" s="15">
        <v>9</v>
      </c>
      <c r="CU244" s="18">
        <f t="shared" si="97"/>
        <v>0.39654370216973794</v>
      </c>
      <c r="CV244" s="13">
        <v>0</v>
      </c>
      <c r="CW244" s="13">
        <v>1004.770664251603</v>
      </c>
      <c r="CX244" s="13">
        <v>1894</v>
      </c>
      <c r="CY244" s="14">
        <f t="shared" si="98"/>
        <v>1.8850072632352715</v>
      </c>
      <c r="CZ244" s="15">
        <v>0</v>
      </c>
      <c r="DA244" s="15">
        <v>-69.059254309887905</v>
      </c>
      <c r="DB244" s="15">
        <v>-72</v>
      </c>
      <c r="DC244" s="18">
        <f t="shared" si="99"/>
        <v>0.95741706568512663</v>
      </c>
      <c r="DD244" s="13">
        <v>0</v>
      </c>
      <c r="DE244" s="13">
        <v>0</v>
      </c>
      <c r="DF244" s="13">
        <v>0</v>
      </c>
      <c r="DG244" s="14" t="str">
        <f t="shared" si="100"/>
        <v/>
      </c>
      <c r="DH244" s="15">
        <v>0</v>
      </c>
      <c r="DI244" s="15">
        <v>71.673248077532463</v>
      </c>
      <c r="DJ244" s="15">
        <v>17</v>
      </c>
      <c r="DK244" s="18">
        <f t="shared" si="101"/>
        <v>0.23718752053221123</v>
      </c>
      <c r="DL244" s="13">
        <v>0</v>
      </c>
      <c r="DM244" s="13">
        <v>0</v>
      </c>
      <c r="DN244" s="13">
        <v>33</v>
      </c>
      <c r="DO244" s="18" t="str">
        <f t="shared" si="102"/>
        <v/>
      </c>
      <c r="DP244" s="19"/>
      <c r="DQ244" s="7" t="e">
        <f>IF(AND(BB244/BA244&gt;1.05, ((BB244-BA244)/VLOOKUP(E244,#REF!,2,0))&gt;10),"YES","")</f>
        <v>#REF!</v>
      </c>
      <c r="DR244" s="19"/>
      <c r="DS244" s="7" t="str">
        <f t="shared" si="103"/>
        <v>YES</v>
      </c>
      <c r="DT244" s="70" t="s">
        <v>28</v>
      </c>
      <c r="DU244" s="70" t="s">
        <v>91</v>
      </c>
      <c r="DV244" s="70" t="s">
        <v>117</v>
      </c>
      <c r="DW244" s="70" t="s">
        <v>28</v>
      </c>
      <c r="DX244" s="70" t="s">
        <v>99</v>
      </c>
      <c r="DY244" s="71">
        <v>45107</v>
      </c>
      <c r="DZ244" s="70"/>
      <c r="EA244" s="70"/>
    </row>
    <row r="245" spans="1:131" x14ac:dyDescent="0.35">
      <c r="A245" s="16">
        <v>2022</v>
      </c>
      <c r="B245" s="16" t="s">
        <v>1</v>
      </c>
      <c r="C245" s="16" t="s">
        <v>7</v>
      </c>
      <c r="D245" s="16"/>
      <c r="E245" s="16" t="s">
        <v>4</v>
      </c>
      <c r="F245" s="16" t="s">
        <v>876</v>
      </c>
      <c r="G245" s="16"/>
      <c r="H245" s="16">
        <v>12793271</v>
      </c>
      <c r="I245" s="70" t="s">
        <v>241</v>
      </c>
      <c r="J245" s="70"/>
      <c r="K245" s="70" t="s">
        <v>242</v>
      </c>
      <c r="L245" s="16" t="s">
        <v>89</v>
      </c>
      <c r="M245" s="16" t="s">
        <v>6</v>
      </c>
      <c r="N245" s="70" t="s">
        <v>23</v>
      </c>
      <c r="O245" s="16" t="s">
        <v>22</v>
      </c>
      <c r="P245" s="16" t="s">
        <v>34</v>
      </c>
      <c r="Q245" s="16"/>
      <c r="R245" s="16" t="s">
        <v>28</v>
      </c>
      <c r="S245" s="16" t="s">
        <v>36</v>
      </c>
      <c r="T245" s="16" t="s">
        <v>95</v>
      </c>
      <c r="U245" s="71">
        <v>44187</v>
      </c>
      <c r="V245" s="70"/>
      <c r="W245" s="73">
        <v>140095.80619999999</v>
      </c>
      <c r="X245" s="73">
        <v>0</v>
      </c>
      <c r="Y245" s="70" t="s">
        <v>243</v>
      </c>
      <c r="Z245" s="16" t="s">
        <v>28</v>
      </c>
      <c r="AA245" s="70"/>
      <c r="AB245" s="70"/>
      <c r="AC245" s="70" t="s">
        <v>93</v>
      </c>
      <c r="AD245" s="72"/>
      <c r="AE245" s="16">
        <v>2020</v>
      </c>
      <c r="AF245" s="16"/>
      <c r="AG245" s="70" t="s">
        <v>632</v>
      </c>
      <c r="AH245" s="74"/>
      <c r="AI245" s="16" t="s">
        <v>27</v>
      </c>
      <c r="AJ245" s="70" t="s">
        <v>94</v>
      </c>
      <c r="AK245" s="72"/>
      <c r="AL245" s="28" t="s">
        <v>36</v>
      </c>
      <c r="AM245" s="32" t="s">
        <v>620</v>
      </c>
      <c r="AN245" s="26">
        <f t="shared" si="78"/>
        <v>0</v>
      </c>
      <c r="AO245" s="26">
        <f t="shared" si="79"/>
        <v>0</v>
      </c>
      <c r="AP245" s="9">
        <v>4.2554446991596322</v>
      </c>
      <c r="AQ245" s="8"/>
      <c r="AR245" s="10">
        <f t="shared" si="80"/>
        <v>0</v>
      </c>
      <c r="AS245" s="10">
        <f t="shared" si="81"/>
        <v>0</v>
      </c>
      <c r="AT245" s="11">
        <v>0</v>
      </c>
      <c r="AU245" s="11">
        <v>721.65138128260742</v>
      </c>
      <c r="AV245" s="11">
        <v>533</v>
      </c>
      <c r="AW245" s="5">
        <f t="shared" si="82"/>
        <v>0.73858377302997325</v>
      </c>
      <c r="AX245" s="5" t="str">
        <f t="shared" si="83"/>
        <v>YES</v>
      </c>
      <c r="AY245" s="25">
        <f t="shared" si="84"/>
        <v>533</v>
      </c>
      <c r="AZ245" s="5"/>
      <c r="BA245" s="12">
        <v>0</v>
      </c>
      <c r="BB245" s="12">
        <f t="shared" si="85"/>
        <v>140.0958062</v>
      </c>
      <c r="BC245" s="6" t="str">
        <f t="shared" si="86"/>
        <v>check!</v>
      </c>
      <c r="BD245" s="12">
        <v>0</v>
      </c>
      <c r="BE245" s="12">
        <v>0</v>
      </c>
      <c r="BF245" s="6" t="str">
        <f t="shared" si="87"/>
        <v>no capex</v>
      </c>
      <c r="BG245" s="31"/>
      <c r="BH245" s="13">
        <v>0</v>
      </c>
      <c r="BI245" s="13">
        <v>6382.1504999999997</v>
      </c>
      <c r="BJ245" s="13">
        <v>1968</v>
      </c>
      <c r="BK245" s="14">
        <f t="shared" si="88"/>
        <v>0.30836001125326018</v>
      </c>
      <c r="BL245" s="15">
        <v>0</v>
      </c>
      <c r="BM245" s="15">
        <v>388</v>
      </c>
      <c r="BN245" s="15">
        <v>30</v>
      </c>
      <c r="BO245" s="17">
        <f t="shared" si="89"/>
        <v>7.7319587628865982E-2</v>
      </c>
      <c r="BP245" s="13">
        <v>0</v>
      </c>
      <c r="BQ245" s="13">
        <v>0</v>
      </c>
      <c r="BR245" s="13">
        <v>0</v>
      </c>
      <c r="BS245" s="14" t="str">
        <f t="shared" si="90"/>
        <v/>
      </c>
      <c r="BT245" s="15">
        <v>0</v>
      </c>
      <c r="BU245" s="15">
        <v>0</v>
      </c>
      <c r="BV245" s="15">
        <v>0</v>
      </c>
      <c r="BW245" s="17" t="str">
        <f t="shared" si="91"/>
        <v/>
      </c>
      <c r="BX245" s="13">
        <v>0</v>
      </c>
      <c r="BY245" s="13">
        <v>33.698199959999997</v>
      </c>
      <c r="BZ245" s="13">
        <v>485</v>
      </c>
      <c r="CA245" s="14">
        <f t="shared" si="92"/>
        <v>14.392460148485631</v>
      </c>
      <c r="CB245" s="15">
        <v>0</v>
      </c>
      <c r="CC245" s="15">
        <v>33.698199959999997</v>
      </c>
      <c r="CD245" s="15">
        <v>485</v>
      </c>
      <c r="CE245" s="17">
        <f t="shared" si="93"/>
        <v>14.392460148485631</v>
      </c>
      <c r="CF245" s="13">
        <v>0</v>
      </c>
      <c r="CG245" s="13">
        <v>0</v>
      </c>
      <c r="CH245" s="13">
        <v>0</v>
      </c>
      <c r="CI245" s="14" t="str">
        <f t="shared" si="94"/>
        <v/>
      </c>
      <c r="CJ245" s="15">
        <v>0</v>
      </c>
      <c r="CK245" s="15">
        <v>985.27513622905781</v>
      </c>
      <c r="CL245" s="15">
        <v>1281</v>
      </c>
      <c r="CM245" s="18">
        <f t="shared" si="95"/>
        <v>1.3001444499074335</v>
      </c>
      <c r="CN245" s="13">
        <v>0</v>
      </c>
      <c r="CO245" s="13">
        <v>-327.92195490645042</v>
      </c>
      <c r="CP245" s="13">
        <v>-191</v>
      </c>
      <c r="CQ245" s="18">
        <f t="shared" si="96"/>
        <v>1.417544335954912</v>
      </c>
      <c r="CR245" s="15">
        <v>0</v>
      </c>
      <c r="CS245" s="15">
        <v>39.018125920870091</v>
      </c>
      <c r="CT245" s="15">
        <v>29</v>
      </c>
      <c r="CU245" s="18">
        <f t="shared" si="97"/>
        <v>0.74324430801245689</v>
      </c>
      <c r="CV245" s="13">
        <v>0</v>
      </c>
      <c r="CW245" s="13">
        <v>657.35318132260738</v>
      </c>
      <c r="CX245" s="13">
        <v>109</v>
      </c>
      <c r="CY245" s="14">
        <f t="shared" si="98"/>
        <v>0.16581649423326725</v>
      </c>
      <c r="CZ245" s="15">
        <v>0</v>
      </c>
      <c r="DA245" s="34">
        <v>30.6</v>
      </c>
      <c r="DB245" s="15">
        <v>-91</v>
      </c>
      <c r="DC245" s="18">
        <f t="shared" si="99"/>
        <v>0</v>
      </c>
      <c r="DD245" s="13">
        <v>0</v>
      </c>
      <c r="DE245" s="13">
        <v>0</v>
      </c>
      <c r="DF245" s="13">
        <v>0</v>
      </c>
      <c r="DG245" s="14" t="str">
        <f t="shared" si="100"/>
        <v/>
      </c>
      <c r="DH245" s="15">
        <v>0</v>
      </c>
      <c r="DI245" s="15">
        <v>0</v>
      </c>
      <c r="DJ245" s="15">
        <v>0</v>
      </c>
      <c r="DK245" s="18" t="str">
        <f t="shared" si="101"/>
        <v/>
      </c>
      <c r="DL245" s="13">
        <v>0</v>
      </c>
      <c r="DM245" s="13">
        <v>0</v>
      </c>
      <c r="DN245" s="13">
        <v>0</v>
      </c>
      <c r="DO245" s="18" t="str">
        <f t="shared" si="102"/>
        <v/>
      </c>
      <c r="DP245" s="19"/>
      <c r="DQ245" s="7" t="e">
        <f>IF(AND(BB245/BA245&gt;1.05, ((BB245-BA245)/VLOOKUP(E245,#REF!,2,0))&gt;10),"YES","")</f>
        <v>#DIV/0!</v>
      </c>
      <c r="DR245" s="19"/>
      <c r="DS245" s="7" t="str">
        <f t="shared" si="103"/>
        <v>YES</v>
      </c>
      <c r="DT245" s="70"/>
      <c r="DU245" s="70"/>
      <c r="DV245" s="70"/>
      <c r="DW245" s="70"/>
      <c r="DX245" s="70"/>
      <c r="DY245" s="71"/>
      <c r="DZ245" s="70"/>
      <c r="EA245" s="70"/>
    </row>
    <row r="246" spans="1:131" x14ac:dyDescent="0.35">
      <c r="A246" s="16">
        <v>2022</v>
      </c>
      <c r="B246" s="16" t="s">
        <v>1</v>
      </c>
      <c r="C246" s="16" t="s">
        <v>7</v>
      </c>
      <c r="D246" s="16"/>
      <c r="E246" s="16" t="s">
        <v>3</v>
      </c>
      <c r="F246" s="16" t="s">
        <v>877</v>
      </c>
      <c r="G246" s="16"/>
      <c r="H246" s="16">
        <v>12794913</v>
      </c>
      <c r="I246" s="70" t="s">
        <v>519</v>
      </c>
      <c r="J246" s="70" t="s">
        <v>490</v>
      </c>
      <c r="K246" s="70" t="s">
        <v>97</v>
      </c>
      <c r="L246" s="16" t="s">
        <v>89</v>
      </c>
      <c r="M246" s="16" t="s">
        <v>6</v>
      </c>
      <c r="N246" s="70" t="s">
        <v>24</v>
      </c>
      <c r="O246" s="16" t="s">
        <v>22</v>
      </c>
      <c r="P246" s="16" t="s">
        <v>33</v>
      </c>
      <c r="Q246" s="16"/>
      <c r="R246" s="16" t="s">
        <v>28</v>
      </c>
      <c r="S246" s="16" t="s">
        <v>416</v>
      </c>
      <c r="T246" s="16" t="s">
        <v>95</v>
      </c>
      <c r="U246" s="71">
        <v>44189</v>
      </c>
      <c r="V246" s="70"/>
      <c r="W246" s="73">
        <v>323119.96999999991</v>
      </c>
      <c r="X246" s="73">
        <v>0</v>
      </c>
      <c r="Y246" s="70" t="s">
        <v>520</v>
      </c>
      <c r="Z246" s="16" t="s">
        <v>28</v>
      </c>
      <c r="AA246" s="70" t="s">
        <v>28</v>
      </c>
      <c r="AB246" s="70"/>
      <c r="AC246" s="70"/>
      <c r="AD246" s="72"/>
      <c r="AE246" s="16">
        <v>2020</v>
      </c>
      <c r="AF246" s="16">
        <v>14600</v>
      </c>
      <c r="AG246" s="70" t="s">
        <v>631</v>
      </c>
      <c r="AH246" s="74"/>
      <c r="AI246" s="16" t="s">
        <v>27</v>
      </c>
      <c r="AJ246" s="70" t="s">
        <v>412</v>
      </c>
      <c r="AK246" s="72"/>
      <c r="AL246" s="28" t="s">
        <v>36</v>
      </c>
      <c r="AM246" s="32" t="s">
        <v>620</v>
      </c>
      <c r="AN246" s="26">
        <f t="shared" si="78"/>
        <v>0</v>
      </c>
      <c r="AO246" s="26">
        <f t="shared" si="79"/>
        <v>0</v>
      </c>
      <c r="AP246" s="9">
        <v>4.4637041589899065</v>
      </c>
      <c r="AQ246" s="8"/>
      <c r="AR246" s="10">
        <f t="shared" si="80"/>
        <v>20086.66871545458</v>
      </c>
      <c r="AS246" s="10">
        <f t="shared" si="81"/>
        <v>4500</v>
      </c>
      <c r="AT246" s="11">
        <v>0</v>
      </c>
      <c r="AU246" s="11">
        <v>2628.3311979083733</v>
      </c>
      <c r="AV246" s="11">
        <v>288</v>
      </c>
      <c r="AW246" s="5">
        <f t="shared" si="82"/>
        <v>0.10957523170184583</v>
      </c>
      <c r="AX246" s="5" t="str">
        <f t="shared" si="83"/>
        <v>YES</v>
      </c>
      <c r="AY246" s="25">
        <f t="shared" si="84"/>
        <v>288</v>
      </c>
      <c r="AZ246" s="5"/>
      <c r="BA246" s="12">
        <v>4500</v>
      </c>
      <c r="BB246" s="12">
        <f t="shared" si="85"/>
        <v>323.11996999999991</v>
      </c>
      <c r="BC246" s="6">
        <f t="shared" si="86"/>
        <v>7.1804437777777758E-2</v>
      </c>
      <c r="BD246" s="12">
        <v>0</v>
      </c>
      <c r="BE246" s="12">
        <v>0</v>
      </c>
      <c r="BF246" s="6" t="str">
        <f t="shared" si="87"/>
        <v>no capex</v>
      </c>
      <c r="BG246" s="31"/>
      <c r="BH246" s="13">
        <v>0</v>
      </c>
      <c r="BI246" s="13">
        <v>4606.6358</v>
      </c>
      <c r="BJ246" s="13">
        <v>1152</v>
      </c>
      <c r="BK246" s="14">
        <f t="shared" si="88"/>
        <v>0.25007403450474641</v>
      </c>
      <c r="BL246" s="15">
        <v>0</v>
      </c>
      <c r="BM246" s="15">
        <v>1104.453792</v>
      </c>
      <c r="BN246" s="15">
        <v>543</v>
      </c>
      <c r="BO246" s="17">
        <f t="shared" si="89"/>
        <v>0.49164573831260838</v>
      </c>
      <c r="BP246" s="13">
        <v>0</v>
      </c>
      <c r="BQ246" s="13">
        <v>0</v>
      </c>
      <c r="BR246" s="13">
        <v>0</v>
      </c>
      <c r="BS246" s="14" t="str">
        <f t="shared" si="90"/>
        <v/>
      </c>
      <c r="BT246" s="15">
        <v>0</v>
      </c>
      <c r="BU246" s="15">
        <v>0</v>
      </c>
      <c r="BV246" s="15">
        <v>0</v>
      </c>
      <c r="BW246" s="17" t="str">
        <f t="shared" si="91"/>
        <v/>
      </c>
      <c r="BX246" s="13">
        <v>0</v>
      </c>
      <c r="BY246" s="13">
        <v>0</v>
      </c>
      <c r="BZ246" s="13">
        <v>0</v>
      </c>
      <c r="CA246" s="14" t="str">
        <f t="shared" si="92"/>
        <v/>
      </c>
      <c r="CB246" s="15">
        <v>0</v>
      </c>
      <c r="CC246" s="15">
        <v>0</v>
      </c>
      <c r="CD246" s="15">
        <v>0</v>
      </c>
      <c r="CE246" s="17" t="str">
        <f t="shared" si="93"/>
        <v/>
      </c>
      <c r="CF246" s="13">
        <v>0</v>
      </c>
      <c r="CG246" s="13">
        <v>0</v>
      </c>
      <c r="CH246" s="13">
        <v>0</v>
      </c>
      <c r="CI246" s="14" t="str">
        <f t="shared" si="94"/>
        <v/>
      </c>
      <c r="CJ246" s="15">
        <v>0</v>
      </c>
      <c r="CK246" s="15">
        <v>4088.5401103389081</v>
      </c>
      <c r="CL246" s="15">
        <v>878</v>
      </c>
      <c r="CM246" s="18">
        <f t="shared" si="95"/>
        <v>0.21474657855985194</v>
      </c>
      <c r="CN246" s="13">
        <v>0</v>
      </c>
      <c r="CO246" s="13">
        <v>-1460.2089124305348</v>
      </c>
      <c r="CP246" s="13">
        <v>-1205</v>
      </c>
      <c r="CQ246" s="18">
        <f t="shared" si="96"/>
        <v>1.1747756161861365</v>
      </c>
      <c r="CR246" s="15">
        <v>0</v>
      </c>
      <c r="CS246" s="15">
        <v>188.61375000000001</v>
      </c>
      <c r="CT246" s="15">
        <v>14</v>
      </c>
      <c r="CU246" s="18">
        <f t="shared" si="97"/>
        <v>7.4225765618890452E-2</v>
      </c>
      <c r="CV246" s="13">
        <v>0</v>
      </c>
      <c r="CW246" s="13">
        <v>2628.3311979083733</v>
      </c>
      <c r="CX246" s="13">
        <v>501</v>
      </c>
      <c r="CY246" s="14">
        <f t="shared" si="98"/>
        <v>0.19061524681466929</v>
      </c>
      <c r="CZ246" s="15">
        <v>0</v>
      </c>
      <c r="DA246" s="15">
        <v>0</v>
      </c>
      <c r="DB246" s="15">
        <v>0</v>
      </c>
      <c r="DC246" s="18" t="str">
        <f t="shared" si="99"/>
        <v/>
      </c>
      <c r="DD246" s="13">
        <v>0</v>
      </c>
      <c r="DE246" s="13">
        <v>0</v>
      </c>
      <c r="DF246" s="13">
        <v>0</v>
      </c>
      <c r="DG246" s="14" t="str">
        <f t="shared" si="100"/>
        <v/>
      </c>
      <c r="DH246" s="15">
        <v>0</v>
      </c>
      <c r="DI246" s="15">
        <v>0</v>
      </c>
      <c r="DJ246" s="15">
        <v>0</v>
      </c>
      <c r="DK246" s="18" t="str">
        <f t="shared" si="101"/>
        <v/>
      </c>
      <c r="DL246" s="13">
        <v>0</v>
      </c>
      <c r="DM246" s="13">
        <v>0</v>
      </c>
      <c r="DN246" s="13">
        <v>0</v>
      </c>
      <c r="DO246" s="18" t="str">
        <f t="shared" si="102"/>
        <v/>
      </c>
      <c r="DP246" s="19"/>
      <c r="DQ246" s="7" t="e">
        <f>IF(AND(BB246/BA246&gt;1.05, ((BB246-BA246)/VLOOKUP(E246,#REF!,2,0))&gt;10),"YES","")</f>
        <v>#REF!</v>
      </c>
      <c r="DR246" s="19"/>
      <c r="DS246" s="7" t="str">
        <f t="shared" si="103"/>
        <v>YES</v>
      </c>
      <c r="DT246" s="70" t="s">
        <v>28</v>
      </c>
      <c r="DU246" s="70" t="s">
        <v>90</v>
      </c>
      <c r="DV246" s="70" t="s">
        <v>422</v>
      </c>
      <c r="DW246" s="70" t="s">
        <v>28</v>
      </c>
      <c r="DX246" s="70"/>
      <c r="DY246" s="71" t="s">
        <v>96</v>
      </c>
      <c r="DZ246" s="70"/>
      <c r="EA246" s="70"/>
    </row>
    <row r="247" spans="1:131" x14ac:dyDescent="0.35">
      <c r="A247" s="16">
        <v>2022</v>
      </c>
      <c r="B247" s="16" t="s">
        <v>1</v>
      </c>
      <c r="C247" s="16" t="s">
        <v>7</v>
      </c>
      <c r="D247" s="16"/>
      <c r="E247" s="16" t="s">
        <v>4</v>
      </c>
      <c r="F247" s="16" t="s">
        <v>876</v>
      </c>
      <c r="G247" s="16"/>
      <c r="H247" s="16">
        <v>12795845</v>
      </c>
      <c r="I247" s="70" t="s">
        <v>238</v>
      </c>
      <c r="J247" s="70"/>
      <c r="K247" s="70" t="s">
        <v>239</v>
      </c>
      <c r="L247" s="16" t="s">
        <v>89</v>
      </c>
      <c r="M247" s="16" t="s">
        <v>6</v>
      </c>
      <c r="N247" s="70" t="s">
        <v>23</v>
      </c>
      <c r="O247" s="16" t="s">
        <v>22</v>
      </c>
      <c r="P247" s="16" t="s">
        <v>34</v>
      </c>
      <c r="Q247" s="16"/>
      <c r="R247" s="16" t="s">
        <v>28</v>
      </c>
      <c r="S247" s="16" t="s">
        <v>36</v>
      </c>
      <c r="T247" s="16" t="s">
        <v>95</v>
      </c>
      <c r="U247" s="71">
        <v>44186</v>
      </c>
      <c r="V247" s="70"/>
      <c r="W247" s="73">
        <v>232088.02900000004</v>
      </c>
      <c r="X247" s="73">
        <v>0</v>
      </c>
      <c r="Y247" s="70" t="s">
        <v>240</v>
      </c>
      <c r="Z247" s="16" t="s">
        <v>28</v>
      </c>
      <c r="AA247" s="70"/>
      <c r="AB247" s="70"/>
      <c r="AC247" s="70"/>
      <c r="AD247" s="72"/>
      <c r="AE247" s="16">
        <v>2020</v>
      </c>
      <c r="AF247" s="16"/>
      <c r="AG247" s="70" t="s">
        <v>630</v>
      </c>
      <c r="AH247" s="74"/>
      <c r="AI247" s="16" t="s">
        <v>27</v>
      </c>
      <c r="AJ247" s="70"/>
      <c r="AK247" s="72"/>
      <c r="AL247" s="28">
        <v>0.81200803118990605</v>
      </c>
      <c r="AM247" s="32"/>
      <c r="AN247" s="26">
        <f t="shared" si="78"/>
        <v>358.51965354943906</v>
      </c>
      <c r="AO247" s="26">
        <f t="shared" si="79"/>
        <v>441.52229999999997</v>
      </c>
      <c r="AP247" s="9">
        <v>2.1937384249360803</v>
      </c>
      <c r="AQ247" s="8"/>
      <c r="AR247" s="10">
        <f t="shared" si="80"/>
        <v>968.58443497615542</v>
      </c>
      <c r="AS247" s="10">
        <f t="shared" si="81"/>
        <v>441.52229999999997</v>
      </c>
      <c r="AT247" s="11">
        <v>0</v>
      </c>
      <c r="AU247" s="11">
        <v>539.73895071158404</v>
      </c>
      <c r="AV247" s="11">
        <v>815</v>
      </c>
      <c r="AW247" s="5">
        <f t="shared" si="82"/>
        <v>1.5099892252088083</v>
      </c>
      <c r="AX247" s="5" t="str">
        <f t="shared" si="83"/>
        <v/>
      </c>
      <c r="AY247" s="25">
        <f t="shared" si="84"/>
        <v>815</v>
      </c>
      <c r="AZ247" s="5"/>
      <c r="BA247" s="12">
        <v>441.52229999999997</v>
      </c>
      <c r="BB247" s="12">
        <f t="shared" si="85"/>
        <v>232.08802900000003</v>
      </c>
      <c r="BC247" s="6">
        <f t="shared" si="86"/>
        <v>0.52565414929211962</v>
      </c>
      <c r="BD247" s="12">
        <v>0</v>
      </c>
      <c r="BE247" s="12">
        <v>0</v>
      </c>
      <c r="BF247" s="6" t="str">
        <f t="shared" si="87"/>
        <v>no capex</v>
      </c>
      <c r="BG247" s="31"/>
      <c r="BH247" s="13">
        <v>0</v>
      </c>
      <c r="BI247" s="13">
        <v>7513.7089756322466</v>
      </c>
      <c r="BJ247" s="13">
        <v>472</v>
      </c>
      <c r="BK247" s="14">
        <f t="shared" si="88"/>
        <v>6.281850967754353E-2</v>
      </c>
      <c r="BL247" s="15">
        <v>0</v>
      </c>
      <c r="BM247" s="15">
        <v>950.40000000000009</v>
      </c>
      <c r="BN247" s="15">
        <v>297</v>
      </c>
      <c r="BO247" s="17">
        <f t="shared" si="89"/>
        <v>0.31249999999999994</v>
      </c>
      <c r="BP247" s="13">
        <v>0</v>
      </c>
      <c r="BQ247" s="13">
        <v>0</v>
      </c>
      <c r="BR247" s="13">
        <v>0</v>
      </c>
      <c r="BS247" s="14" t="str">
        <f t="shared" si="90"/>
        <v/>
      </c>
      <c r="BT247" s="15">
        <v>0</v>
      </c>
      <c r="BU247" s="15">
        <v>0</v>
      </c>
      <c r="BV247" s="15">
        <v>0</v>
      </c>
      <c r="BW247" s="17" t="str">
        <f t="shared" si="91"/>
        <v/>
      </c>
      <c r="BX247" s="13">
        <v>0</v>
      </c>
      <c r="BY247" s="13">
        <v>17.148</v>
      </c>
      <c r="BZ247" s="13">
        <v>456</v>
      </c>
      <c r="CA247" s="14">
        <f t="shared" si="92"/>
        <v>26.592022393282015</v>
      </c>
      <c r="CB247" s="15">
        <v>0</v>
      </c>
      <c r="CC247" s="15">
        <v>17.148</v>
      </c>
      <c r="CD247" s="15">
        <v>456</v>
      </c>
      <c r="CE247" s="17">
        <f t="shared" si="93"/>
        <v>26.592022393282015</v>
      </c>
      <c r="CF247" s="13">
        <v>0</v>
      </c>
      <c r="CG247" s="13">
        <v>0</v>
      </c>
      <c r="CH247" s="13">
        <v>0</v>
      </c>
      <c r="CI247" s="14" t="str">
        <f t="shared" si="94"/>
        <v/>
      </c>
      <c r="CJ247" s="15">
        <v>0</v>
      </c>
      <c r="CK247" s="15">
        <v>1108.5017907571469</v>
      </c>
      <c r="CL247" s="15">
        <v>789</v>
      </c>
      <c r="CM247" s="18">
        <f t="shared" si="95"/>
        <v>0.71177151591346044</v>
      </c>
      <c r="CN247" s="13">
        <v>0</v>
      </c>
      <c r="CO247" s="13">
        <v>-610.51084004556287</v>
      </c>
      <c r="CP247" s="13">
        <v>-170</v>
      </c>
      <c r="CQ247" s="18">
        <f t="shared" si="96"/>
        <v>1.7215446657960851</v>
      </c>
      <c r="CR247" s="15">
        <v>0</v>
      </c>
      <c r="CS247" s="15">
        <v>25.884108292213455</v>
      </c>
      <c r="CT247" s="15">
        <v>49</v>
      </c>
      <c r="CU247" s="18">
        <f t="shared" si="97"/>
        <v>1.8930534305769515</v>
      </c>
      <c r="CV247" s="13">
        <v>0</v>
      </c>
      <c r="CW247" s="13">
        <v>497.99095071158399</v>
      </c>
      <c r="CX247" s="13">
        <v>154</v>
      </c>
      <c r="CY247" s="14">
        <f t="shared" si="98"/>
        <v>0.30924256711883608</v>
      </c>
      <c r="CZ247" s="15">
        <v>0</v>
      </c>
      <c r="DA247" s="34">
        <v>24.6</v>
      </c>
      <c r="DB247" s="15">
        <v>-19</v>
      </c>
      <c r="DC247" s="18">
        <f t="shared" si="99"/>
        <v>0</v>
      </c>
      <c r="DD247" s="13">
        <v>0</v>
      </c>
      <c r="DE247" s="13">
        <v>0</v>
      </c>
      <c r="DF247" s="13">
        <v>0</v>
      </c>
      <c r="DG247" s="14" t="str">
        <f t="shared" si="100"/>
        <v/>
      </c>
      <c r="DH247" s="15">
        <v>0</v>
      </c>
      <c r="DI247" s="15">
        <v>0</v>
      </c>
      <c r="DJ247" s="15">
        <v>0</v>
      </c>
      <c r="DK247" s="18" t="str">
        <f t="shared" si="101"/>
        <v/>
      </c>
      <c r="DL247" s="13">
        <v>0</v>
      </c>
      <c r="DM247" s="13">
        <v>0</v>
      </c>
      <c r="DN247" s="13">
        <v>0</v>
      </c>
      <c r="DO247" s="18" t="str">
        <f t="shared" si="102"/>
        <v/>
      </c>
      <c r="DP247" s="19"/>
      <c r="DQ247" s="7" t="e">
        <f>IF(AND(BB247/BA247&gt;1.05, ((BB247-BA247)/VLOOKUP(E247,#REF!,2,0))&gt;10),"YES","")</f>
        <v>#REF!</v>
      </c>
      <c r="DR247" s="19"/>
      <c r="DS247" s="7" t="str">
        <f t="shared" si="103"/>
        <v/>
      </c>
      <c r="DT247" s="70"/>
      <c r="DU247" s="70"/>
      <c r="DV247" s="70"/>
      <c r="DW247" s="70"/>
      <c r="DX247" s="70"/>
      <c r="DY247" s="71"/>
      <c r="DZ247" s="70"/>
      <c r="EA247" s="70"/>
    </row>
    <row r="248" spans="1:131" x14ac:dyDescent="0.35">
      <c r="A248" s="16">
        <v>2022</v>
      </c>
      <c r="B248" s="16" t="s">
        <v>1</v>
      </c>
      <c r="C248" s="16" t="s">
        <v>7</v>
      </c>
      <c r="D248" s="16"/>
      <c r="E248" s="16" t="s">
        <v>4</v>
      </c>
      <c r="F248" s="16" t="s">
        <v>876</v>
      </c>
      <c r="G248" s="16"/>
      <c r="H248" s="16">
        <v>12795896</v>
      </c>
      <c r="I248" s="70" t="s">
        <v>256</v>
      </c>
      <c r="J248" s="70"/>
      <c r="K248" s="70" t="s">
        <v>257</v>
      </c>
      <c r="L248" s="16" t="s">
        <v>89</v>
      </c>
      <c r="M248" s="16" t="s">
        <v>6</v>
      </c>
      <c r="N248" s="70" t="s">
        <v>23</v>
      </c>
      <c r="O248" s="16" t="s">
        <v>22</v>
      </c>
      <c r="P248" s="16" t="s">
        <v>34</v>
      </c>
      <c r="Q248" s="16"/>
      <c r="R248" s="16" t="s">
        <v>28</v>
      </c>
      <c r="S248" s="16" t="s">
        <v>36</v>
      </c>
      <c r="T248" s="16" t="s">
        <v>95</v>
      </c>
      <c r="U248" s="71">
        <v>44255</v>
      </c>
      <c r="V248" s="70"/>
      <c r="W248" s="73">
        <v>144174.25029999999</v>
      </c>
      <c r="X248" s="73">
        <v>0</v>
      </c>
      <c r="Y248" s="70" t="s">
        <v>258</v>
      </c>
      <c r="Z248" s="16" t="s">
        <v>28</v>
      </c>
      <c r="AA248" s="70"/>
      <c r="AB248" s="70"/>
      <c r="AC248" s="70"/>
      <c r="AD248" s="72"/>
      <c r="AE248" s="16">
        <v>2021</v>
      </c>
      <c r="AF248" s="16"/>
      <c r="AG248" s="70" t="s">
        <v>629</v>
      </c>
      <c r="AH248" s="74"/>
      <c r="AI248" s="16" t="s">
        <v>27</v>
      </c>
      <c r="AJ248" s="70"/>
      <c r="AK248" s="72"/>
      <c r="AL248" s="28" t="s">
        <v>36</v>
      </c>
      <c r="AM248" s="32" t="s">
        <v>620</v>
      </c>
      <c r="AN248" s="26">
        <f t="shared" si="78"/>
        <v>0</v>
      </c>
      <c r="AO248" s="26">
        <f t="shared" si="79"/>
        <v>0</v>
      </c>
      <c r="AP248" s="9">
        <v>2.2659441281272499</v>
      </c>
      <c r="AQ248" s="8"/>
      <c r="AR248" s="10">
        <f t="shared" si="80"/>
        <v>777.10848446860678</v>
      </c>
      <c r="AS248" s="10">
        <f t="shared" si="81"/>
        <v>342.95129999999995</v>
      </c>
      <c r="AT248" s="11">
        <v>0</v>
      </c>
      <c r="AU248" s="11">
        <v>506.84580786107</v>
      </c>
      <c r="AV248" s="11">
        <v>819</v>
      </c>
      <c r="AW248" s="5">
        <f t="shared" si="82"/>
        <v>1.6158760461218882</v>
      </c>
      <c r="AX248" s="5" t="str">
        <f t="shared" si="83"/>
        <v/>
      </c>
      <c r="AY248" s="25">
        <f t="shared" si="84"/>
        <v>819</v>
      </c>
      <c r="AZ248" s="5"/>
      <c r="BA248" s="12">
        <v>342.95129999999995</v>
      </c>
      <c r="BB248" s="12">
        <f t="shared" si="85"/>
        <v>144.17425029999998</v>
      </c>
      <c r="BC248" s="6">
        <f t="shared" si="86"/>
        <v>0.42039277967454858</v>
      </c>
      <c r="BD248" s="12">
        <v>0</v>
      </c>
      <c r="BE248" s="12">
        <v>0</v>
      </c>
      <c r="BF248" s="6" t="str">
        <f t="shared" si="87"/>
        <v>no capex</v>
      </c>
      <c r="BG248" s="31"/>
      <c r="BH248" s="13">
        <v>0</v>
      </c>
      <c r="BI248" s="13">
        <v>5544.6130000000003</v>
      </c>
      <c r="BJ248" s="13">
        <v>2235</v>
      </c>
      <c r="BK248" s="14">
        <f t="shared" si="88"/>
        <v>0.40309395804540371</v>
      </c>
      <c r="BL248" s="15">
        <v>0</v>
      </c>
      <c r="BM248" s="15">
        <v>330.91</v>
      </c>
      <c r="BN248" s="15">
        <v>182</v>
      </c>
      <c r="BO248" s="17">
        <f t="shared" si="89"/>
        <v>0.54999848901514004</v>
      </c>
      <c r="BP248" s="13">
        <v>0</v>
      </c>
      <c r="BQ248" s="13">
        <v>0</v>
      </c>
      <c r="BR248" s="13">
        <v>0</v>
      </c>
      <c r="BS248" s="14" t="str">
        <f t="shared" si="90"/>
        <v/>
      </c>
      <c r="BT248" s="15">
        <v>0</v>
      </c>
      <c r="BU248" s="15">
        <v>0</v>
      </c>
      <c r="BV248" s="15">
        <v>0</v>
      </c>
      <c r="BW248" s="17" t="str">
        <f t="shared" si="91"/>
        <v/>
      </c>
      <c r="BX248" s="13">
        <v>0</v>
      </c>
      <c r="BY248" s="13">
        <v>14.461793999999998</v>
      </c>
      <c r="BZ248" s="13">
        <v>359</v>
      </c>
      <c r="CA248" s="14">
        <f t="shared" si="92"/>
        <v>24.824029439224489</v>
      </c>
      <c r="CB248" s="15">
        <v>0</v>
      </c>
      <c r="CC248" s="15">
        <v>14.461793999999998</v>
      </c>
      <c r="CD248" s="15">
        <v>359</v>
      </c>
      <c r="CE248" s="17">
        <f t="shared" si="93"/>
        <v>24.824029439224489</v>
      </c>
      <c r="CF248" s="13">
        <v>0</v>
      </c>
      <c r="CG248" s="13">
        <v>0</v>
      </c>
      <c r="CH248" s="13">
        <v>0</v>
      </c>
      <c r="CI248" s="14" t="str">
        <f t="shared" si="94"/>
        <v/>
      </c>
      <c r="CJ248" s="15">
        <v>0</v>
      </c>
      <c r="CK248" s="15">
        <v>809.62012862459119</v>
      </c>
      <c r="CL248" s="15">
        <v>1170</v>
      </c>
      <c r="CM248" s="18">
        <f t="shared" si="95"/>
        <v>1.4451221735156632</v>
      </c>
      <c r="CN248" s="13">
        <v>0</v>
      </c>
      <c r="CO248" s="13">
        <v>-329.83611476352121</v>
      </c>
      <c r="CP248" s="13">
        <v>-1640</v>
      </c>
      <c r="CQ248" s="18">
        <f t="shared" si="96"/>
        <v>0</v>
      </c>
      <c r="CR248" s="15">
        <v>0</v>
      </c>
      <c r="CS248" s="15">
        <v>39.123396217752301</v>
      </c>
      <c r="CT248" s="15">
        <v>17</v>
      </c>
      <c r="CU248" s="18">
        <f t="shared" si="97"/>
        <v>0.43452260395242026</v>
      </c>
      <c r="CV248" s="13">
        <v>0</v>
      </c>
      <c r="CW248" s="13">
        <v>479.78401386106998</v>
      </c>
      <c r="CX248" s="13">
        <v>1610</v>
      </c>
      <c r="CY248" s="14">
        <f t="shared" si="98"/>
        <v>3.3556766242449343</v>
      </c>
      <c r="CZ248" s="15">
        <v>0</v>
      </c>
      <c r="DA248" s="34">
        <v>12.600000000000001</v>
      </c>
      <c r="DB248" s="15">
        <v>-24</v>
      </c>
      <c r="DC248" s="18">
        <f t="shared" si="99"/>
        <v>0</v>
      </c>
      <c r="DD248" s="13">
        <v>0</v>
      </c>
      <c r="DE248" s="13">
        <v>0</v>
      </c>
      <c r="DF248" s="13">
        <v>0</v>
      </c>
      <c r="DG248" s="14" t="str">
        <f t="shared" si="100"/>
        <v/>
      </c>
      <c r="DH248" s="15">
        <v>0</v>
      </c>
      <c r="DI248" s="15">
        <v>0</v>
      </c>
      <c r="DJ248" s="15">
        <v>0</v>
      </c>
      <c r="DK248" s="18" t="str">
        <f t="shared" si="101"/>
        <v/>
      </c>
      <c r="DL248" s="13">
        <v>0</v>
      </c>
      <c r="DM248" s="13">
        <v>0</v>
      </c>
      <c r="DN248" s="13">
        <v>0</v>
      </c>
      <c r="DO248" s="18" t="str">
        <f t="shared" si="102"/>
        <v/>
      </c>
      <c r="DP248" s="19"/>
      <c r="DQ248" s="7" t="e">
        <f>IF(AND(BB248/BA248&gt;1.05, ((BB248-BA248)/VLOOKUP(E248,#REF!,2,0))&gt;10),"YES","")</f>
        <v>#REF!</v>
      </c>
      <c r="DR248" s="19"/>
      <c r="DS248" s="7" t="str">
        <f t="shared" si="103"/>
        <v/>
      </c>
      <c r="DT248" s="70" t="s">
        <v>28</v>
      </c>
      <c r="DU248" s="70" t="s">
        <v>91</v>
      </c>
      <c r="DV248" s="70" t="s">
        <v>117</v>
      </c>
      <c r="DW248" s="70" t="s">
        <v>28</v>
      </c>
      <c r="DX248" s="70" t="s">
        <v>99</v>
      </c>
      <c r="DY248" s="71">
        <v>45138</v>
      </c>
      <c r="DZ248" s="70"/>
      <c r="EA248" s="70"/>
    </row>
    <row r="249" spans="1:131" x14ac:dyDescent="0.35">
      <c r="A249" s="16">
        <v>2022</v>
      </c>
      <c r="B249" s="16" t="s">
        <v>1</v>
      </c>
      <c r="C249" s="16" t="s">
        <v>7</v>
      </c>
      <c r="D249" s="16"/>
      <c r="E249" s="16" t="s">
        <v>4</v>
      </c>
      <c r="F249" s="16" t="s">
        <v>876</v>
      </c>
      <c r="G249" s="16"/>
      <c r="H249" s="16">
        <v>12795897</v>
      </c>
      <c r="I249" s="70" t="s">
        <v>262</v>
      </c>
      <c r="J249" s="70"/>
      <c r="K249" s="70" t="s">
        <v>263</v>
      </c>
      <c r="L249" s="16" t="s">
        <v>89</v>
      </c>
      <c r="M249" s="16" t="s">
        <v>6</v>
      </c>
      <c r="N249" s="70" t="s">
        <v>23</v>
      </c>
      <c r="O249" s="16" t="s">
        <v>22</v>
      </c>
      <c r="P249" s="16" t="s">
        <v>34</v>
      </c>
      <c r="Q249" s="16"/>
      <c r="R249" s="16" t="s">
        <v>28</v>
      </c>
      <c r="S249" s="16" t="s">
        <v>36</v>
      </c>
      <c r="T249" s="16" t="s">
        <v>95</v>
      </c>
      <c r="U249" s="71">
        <v>44262</v>
      </c>
      <c r="V249" s="70"/>
      <c r="W249" s="73">
        <v>144991.91220000002</v>
      </c>
      <c r="X249" s="73">
        <v>0</v>
      </c>
      <c r="Y249" s="70" t="s">
        <v>264</v>
      </c>
      <c r="Z249" s="16" t="s">
        <v>28</v>
      </c>
      <c r="AA249" s="70"/>
      <c r="AB249" s="70"/>
      <c r="AC249" s="70"/>
      <c r="AD249" s="72"/>
      <c r="AE249" s="16">
        <v>2021</v>
      </c>
      <c r="AF249" s="16"/>
      <c r="AG249" s="70" t="s">
        <v>628</v>
      </c>
      <c r="AH249" s="74"/>
      <c r="AI249" s="16" t="s">
        <v>27</v>
      </c>
      <c r="AJ249" s="70"/>
      <c r="AK249" s="72"/>
      <c r="AL249" s="28" t="s">
        <v>36</v>
      </c>
      <c r="AM249" s="32" t="s">
        <v>620</v>
      </c>
      <c r="AN249" s="26">
        <f t="shared" si="78"/>
        <v>0</v>
      </c>
      <c r="AO249" s="26">
        <f t="shared" si="79"/>
        <v>0</v>
      </c>
      <c r="AP249" s="9">
        <v>1.4729186382595714</v>
      </c>
      <c r="AQ249" s="8"/>
      <c r="AR249" s="10">
        <f t="shared" si="80"/>
        <v>538.09606360827149</v>
      </c>
      <c r="AS249" s="10">
        <f t="shared" si="81"/>
        <v>365.32640000000004</v>
      </c>
      <c r="AT249" s="11">
        <v>0</v>
      </c>
      <c r="AU249" s="11">
        <v>367.41768754744407</v>
      </c>
      <c r="AV249" s="11">
        <v>739</v>
      </c>
      <c r="AW249" s="5">
        <f t="shared" si="82"/>
        <v>2.0113348514409068</v>
      </c>
      <c r="AX249" s="5" t="str">
        <f t="shared" si="83"/>
        <v/>
      </c>
      <c r="AY249" s="25">
        <f t="shared" si="84"/>
        <v>739</v>
      </c>
      <c r="AZ249" s="5"/>
      <c r="BA249" s="12">
        <v>365.32640000000004</v>
      </c>
      <c r="BB249" s="12">
        <f t="shared" si="85"/>
        <v>144.99191220000003</v>
      </c>
      <c r="BC249" s="6">
        <f t="shared" si="86"/>
        <v>0.39688320417029815</v>
      </c>
      <c r="BD249" s="12">
        <v>0</v>
      </c>
      <c r="BE249" s="12">
        <v>0</v>
      </c>
      <c r="BF249" s="6" t="str">
        <f t="shared" si="87"/>
        <v>no capex</v>
      </c>
      <c r="BG249" s="31"/>
      <c r="BH249" s="13">
        <v>0</v>
      </c>
      <c r="BI249" s="13">
        <v>4173.8889999999992</v>
      </c>
      <c r="BJ249" s="13">
        <v>239</v>
      </c>
      <c r="BK249" s="14">
        <f t="shared" si="88"/>
        <v>5.7260746512425235E-2</v>
      </c>
      <c r="BL249" s="15">
        <v>0</v>
      </c>
      <c r="BM249" s="15">
        <v>334.54700000000003</v>
      </c>
      <c r="BN249" s="15">
        <v>573</v>
      </c>
      <c r="BO249" s="17">
        <f t="shared" si="89"/>
        <v>1.7127638269062342</v>
      </c>
      <c r="BP249" s="13">
        <v>0</v>
      </c>
      <c r="BQ249" s="13">
        <v>0</v>
      </c>
      <c r="BR249" s="13">
        <v>0</v>
      </c>
      <c r="BS249" s="14" t="str">
        <f t="shared" si="90"/>
        <v/>
      </c>
      <c r="BT249" s="15">
        <v>0</v>
      </c>
      <c r="BU249" s="15">
        <v>0</v>
      </c>
      <c r="BV249" s="15">
        <v>0</v>
      </c>
      <c r="BW249" s="17" t="str">
        <f t="shared" si="91"/>
        <v/>
      </c>
      <c r="BX249" s="13">
        <v>0</v>
      </c>
      <c r="BY249" s="13">
        <v>12.494581</v>
      </c>
      <c r="BZ249" s="13">
        <v>46</v>
      </c>
      <c r="CA249" s="14">
        <f t="shared" si="92"/>
        <v>3.6815960455176526</v>
      </c>
      <c r="CB249" s="15">
        <v>0</v>
      </c>
      <c r="CC249" s="15">
        <v>12.494581</v>
      </c>
      <c r="CD249" s="15">
        <v>46</v>
      </c>
      <c r="CE249" s="17">
        <f t="shared" si="93"/>
        <v>3.6815960455176526</v>
      </c>
      <c r="CF249" s="13">
        <v>0</v>
      </c>
      <c r="CG249" s="13">
        <v>0</v>
      </c>
      <c r="CH249" s="13">
        <v>0</v>
      </c>
      <c r="CI249" s="14" t="str">
        <f t="shared" si="94"/>
        <v/>
      </c>
      <c r="CJ249" s="15">
        <v>0</v>
      </c>
      <c r="CK249" s="15">
        <v>612.21075924600893</v>
      </c>
      <c r="CL249" s="15">
        <v>437</v>
      </c>
      <c r="CM249" s="18">
        <f t="shared" si="95"/>
        <v>0.71380646844267115</v>
      </c>
      <c r="CN249" s="13">
        <v>0</v>
      </c>
      <c r="CO249" s="13">
        <v>-269.88765269856486</v>
      </c>
      <c r="CP249" s="13">
        <v>-871</v>
      </c>
      <c r="CQ249" s="18">
        <f t="shared" si="96"/>
        <v>0</v>
      </c>
      <c r="CR249" s="15">
        <v>0</v>
      </c>
      <c r="CS249" s="15">
        <v>29.450913645398849</v>
      </c>
      <c r="CT249" s="15">
        <v>7</v>
      </c>
      <c r="CU249" s="18">
        <f t="shared" si="97"/>
        <v>0.23768362789293698</v>
      </c>
      <c r="CV249" s="13">
        <v>0</v>
      </c>
      <c r="CW249" s="13">
        <v>342.32310654744407</v>
      </c>
      <c r="CX249" s="13">
        <v>1609</v>
      </c>
      <c r="CY249" s="14">
        <f t="shared" si="98"/>
        <v>4.7002377847871086</v>
      </c>
      <c r="CZ249" s="15">
        <v>0</v>
      </c>
      <c r="DA249" s="34">
        <v>12.600000000000001</v>
      </c>
      <c r="DB249" s="15">
        <v>-48</v>
      </c>
      <c r="DC249" s="18">
        <f t="shared" si="99"/>
        <v>0</v>
      </c>
      <c r="DD249" s="13">
        <v>0</v>
      </c>
      <c r="DE249" s="13">
        <v>0</v>
      </c>
      <c r="DF249" s="13">
        <v>0</v>
      </c>
      <c r="DG249" s="14" t="str">
        <f t="shared" si="100"/>
        <v/>
      </c>
      <c r="DH249" s="15">
        <v>0</v>
      </c>
      <c r="DI249" s="15">
        <v>0</v>
      </c>
      <c r="DJ249" s="15">
        <v>0</v>
      </c>
      <c r="DK249" s="18" t="str">
        <f t="shared" si="101"/>
        <v/>
      </c>
      <c r="DL249" s="13">
        <v>0</v>
      </c>
      <c r="DM249" s="13">
        <v>0</v>
      </c>
      <c r="DN249" s="13">
        <v>0</v>
      </c>
      <c r="DO249" s="18" t="str">
        <f t="shared" si="102"/>
        <v/>
      </c>
      <c r="DP249" s="19"/>
      <c r="DQ249" s="7" t="e">
        <f>IF(AND(BB249/BA249&gt;1.05, ((BB249-BA249)/VLOOKUP(E249,#REF!,2,0))&gt;10),"YES","")</f>
        <v>#REF!</v>
      </c>
      <c r="DR249" s="19"/>
      <c r="DS249" s="7" t="str">
        <f t="shared" si="103"/>
        <v/>
      </c>
      <c r="DT249" s="70" t="s">
        <v>28</v>
      </c>
      <c r="DU249" s="70" t="s">
        <v>91</v>
      </c>
      <c r="DV249" s="70" t="s">
        <v>117</v>
      </c>
      <c r="DW249" s="70" t="s">
        <v>28</v>
      </c>
      <c r="DX249" s="70" t="s">
        <v>99</v>
      </c>
      <c r="DY249" s="71">
        <v>45138</v>
      </c>
      <c r="DZ249" s="70"/>
      <c r="EA249" s="70"/>
    </row>
    <row r="250" spans="1:131" x14ac:dyDescent="0.35">
      <c r="A250" s="16">
        <v>2022</v>
      </c>
      <c r="B250" s="16" t="s">
        <v>1</v>
      </c>
      <c r="C250" s="16" t="s">
        <v>7</v>
      </c>
      <c r="D250" s="16"/>
      <c r="E250" s="16" t="s">
        <v>4</v>
      </c>
      <c r="F250" s="16" t="s">
        <v>876</v>
      </c>
      <c r="G250" s="16"/>
      <c r="H250" s="16">
        <v>12796502</v>
      </c>
      <c r="I250" s="70" t="s">
        <v>250</v>
      </c>
      <c r="J250" s="70"/>
      <c r="K250" s="70" t="s">
        <v>251</v>
      </c>
      <c r="L250" s="16" t="s">
        <v>89</v>
      </c>
      <c r="M250" s="16" t="s">
        <v>6</v>
      </c>
      <c r="N250" s="70" t="s">
        <v>23</v>
      </c>
      <c r="O250" s="16" t="s">
        <v>22</v>
      </c>
      <c r="P250" s="16" t="s">
        <v>34</v>
      </c>
      <c r="Q250" s="16"/>
      <c r="R250" s="16" t="s">
        <v>28</v>
      </c>
      <c r="S250" s="16" t="s">
        <v>36</v>
      </c>
      <c r="T250" s="16" t="s">
        <v>95</v>
      </c>
      <c r="U250" s="71">
        <v>44195</v>
      </c>
      <c r="V250" s="70"/>
      <c r="W250" s="73">
        <v>127975.58450000001</v>
      </c>
      <c r="X250" s="73">
        <v>0</v>
      </c>
      <c r="Y250" s="70" t="s">
        <v>252</v>
      </c>
      <c r="Z250" s="16" t="s">
        <v>28</v>
      </c>
      <c r="AA250" s="70"/>
      <c r="AB250" s="70"/>
      <c r="AC250" s="70" t="s">
        <v>93</v>
      </c>
      <c r="AD250" s="72"/>
      <c r="AE250" s="16">
        <v>2020</v>
      </c>
      <c r="AF250" s="16"/>
      <c r="AG250" s="70" t="s">
        <v>627</v>
      </c>
      <c r="AH250" s="74"/>
      <c r="AI250" s="16" t="s">
        <v>27</v>
      </c>
      <c r="AJ250" s="70" t="s">
        <v>94</v>
      </c>
      <c r="AK250" s="72"/>
      <c r="AL250" s="28" t="s">
        <v>36</v>
      </c>
      <c r="AM250" s="32" t="s">
        <v>620</v>
      </c>
      <c r="AN250" s="26">
        <f t="shared" si="78"/>
        <v>0</v>
      </c>
      <c r="AO250" s="26">
        <f t="shared" si="79"/>
        <v>0</v>
      </c>
      <c r="AP250" s="9">
        <v>3.0882386679768343</v>
      </c>
      <c r="AQ250" s="8"/>
      <c r="AR250" s="10">
        <f t="shared" si="80"/>
        <v>0</v>
      </c>
      <c r="AS250" s="10">
        <f t="shared" si="81"/>
        <v>0</v>
      </c>
      <c r="AT250" s="11">
        <v>0</v>
      </c>
      <c r="AU250" s="11">
        <v>527.88793344421788</v>
      </c>
      <c r="AV250" s="11">
        <v>281</v>
      </c>
      <c r="AW250" s="5">
        <f t="shared" si="82"/>
        <v>0.53230995102806866</v>
      </c>
      <c r="AX250" s="5" t="str">
        <f t="shared" si="83"/>
        <v>YES</v>
      </c>
      <c r="AY250" s="25">
        <f t="shared" si="84"/>
        <v>281</v>
      </c>
      <c r="AZ250" s="5"/>
      <c r="BA250" s="12">
        <v>0</v>
      </c>
      <c r="BB250" s="12">
        <f t="shared" si="85"/>
        <v>127.97558450000001</v>
      </c>
      <c r="BC250" s="6" t="str">
        <f t="shared" si="86"/>
        <v>check!</v>
      </c>
      <c r="BD250" s="12">
        <v>0</v>
      </c>
      <c r="BE250" s="12">
        <v>0</v>
      </c>
      <c r="BF250" s="6" t="str">
        <f t="shared" si="87"/>
        <v>no capex</v>
      </c>
      <c r="BG250" s="31"/>
      <c r="BH250" s="13">
        <v>0</v>
      </c>
      <c r="BI250" s="13">
        <v>5934.5507721755976</v>
      </c>
      <c r="BJ250" s="13">
        <v>473</v>
      </c>
      <c r="BK250" s="14">
        <f t="shared" si="88"/>
        <v>7.9702747210063707E-2</v>
      </c>
      <c r="BL250" s="15">
        <v>0</v>
      </c>
      <c r="BM250" s="15">
        <v>675.01693644957982</v>
      </c>
      <c r="BN250" s="15">
        <v>321</v>
      </c>
      <c r="BO250" s="17">
        <f t="shared" si="89"/>
        <v>0.47554362367317726</v>
      </c>
      <c r="BP250" s="13">
        <v>0</v>
      </c>
      <c r="BQ250" s="13">
        <v>0</v>
      </c>
      <c r="BR250" s="13">
        <v>0</v>
      </c>
      <c r="BS250" s="14" t="str">
        <f t="shared" si="90"/>
        <v/>
      </c>
      <c r="BT250" s="15">
        <v>0</v>
      </c>
      <c r="BU250" s="15">
        <v>0</v>
      </c>
      <c r="BV250" s="15">
        <v>0</v>
      </c>
      <c r="BW250" s="17" t="str">
        <f t="shared" si="91"/>
        <v/>
      </c>
      <c r="BX250" s="13">
        <v>0</v>
      </c>
      <c r="BY250" s="13">
        <v>18.850572160483484</v>
      </c>
      <c r="BZ250" s="13">
        <v>225</v>
      </c>
      <c r="CA250" s="14">
        <f t="shared" si="92"/>
        <v>11.93597722575595</v>
      </c>
      <c r="CB250" s="15">
        <v>0</v>
      </c>
      <c r="CC250" s="15">
        <v>18.850572160483484</v>
      </c>
      <c r="CD250" s="15">
        <v>225</v>
      </c>
      <c r="CE250" s="17">
        <f t="shared" si="93"/>
        <v>11.93597722575595</v>
      </c>
      <c r="CF250" s="13">
        <v>0</v>
      </c>
      <c r="CG250" s="13">
        <v>0</v>
      </c>
      <c r="CH250" s="13">
        <v>0</v>
      </c>
      <c r="CI250" s="14" t="str">
        <f t="shared" si="94"/>
        <v/>
      </c>
      <c r="CJ250" s="15">
        <v>0</v>
      </c>
      <c r="CK250" s="15">
        <v>911.95749918111812</v>
      </c>
      <c r="CL250" s="15">
        <v>1429</v>
      </c>
      <c r="CM250" s="18">
        <f t="shared" si="95"/>
        <v>1.5669589879826136</v>
      </c>
      <c r="CN250" s="13">
        <v>0</v>
      </c>
      <c r="CO250" s="13">
        <v>-415.52013789738379</v>
      </c>
      <c r="CP250" s="13">
        <v>-452</v>
      </c>
      <c r="CQ250" s="18">
        <f t="shared" si="96"/>
        <v>0.91220675299346088</v>
      </c>
      <c r="CR250" s="15">
        <v>0</v>
      </c>
      <c r="CS250" s="15">
        <v>29.387394296373731</v>
      </c>
      <c r="CT250" s="15">
        <v>44</v>
      </c>
      <c r="CU250" s="18">
        <f t="shared" si="97"/>
        <v>1.4972406044665687</v>
      </c>
      <c r="CV250" s="13">
        <v>0</v>
      </c>
      <c r="CW250" s="13">
        <v>496.43736128373433</v>
      </c>
      <c r="CX250" s="13">
        <v>1439</v>
      </c>
      <c r="CY250" s="14">
        <f t="shared" si="98"/>
        <v>2.8986537118779672</v>
      </c>
      <c r="CZ250" s="15">
        <v>0</v>
      </c>
      <c r="DA250" s="34">
        <v>12.600000000000001</v>
      </c>
      <c r="DB250" s="15">
        <v>-98</v>
      </c>
      <c r="DC250" s="18">
        <f t="shared" si="99"/>
        <v>0</v>
      </c>
      <c r="DD250" s="13">
        <v>0</v>
      </c>
      <c r="DE250" s="13">
        <v>0</v>
      </c>
      <c r="DF250" s="13">
        <v>0</v>
      </c>
      <c r="DG250" s="14" t="str">
        <f t="shared" si="100"/>
        <v/>
      </c>
      <c r="DH250" s="15">
        <v>0</v>
      </c>
      <c r="DI250" s="15">
        <v>0</v>
      </c>
      <c r="DJ250" s="15">
        <v>0</v>
      </c>
      <c r="DK250" s="18" t="str">
        <f t="shared" si="101"/>
        <v/>
      </c>
      <c r="DL250" s="13">
        <v>0</v>
      </c>
      <c r="DM250" s="13">
        <v>0</v>
      </c>
      <c r="DN250" s="13">
        <v>0</v>
      </c>
      <c r="DO250" s="18" t="str">
        <f t="shared" si="102"/>
        <v/>
      </c>
      <c r="DP250" s="19"/>
      <c r="DQ250" s="7" t="e">
        <f>IF(AND(BB250/BA250&gt;1.05, ((BB250-BA250)/VLOOKUP(E250,#REF!,2,0))&gt;10),"YES","")</f>
        <v>#DIV/0!</v>
      </c>
      <c r="DR250" s="19"/>
      <c r="DS250" s="7" t="str">
        <f t="shared" si="103"/>
        <v>YES</v>
      </c>
      <c r="DT250" s="70" t="s">
        <v>28</v>
      </c>
      <c r="DU250" s="70" t="s">
        <v>91</v>
      </c>
      <c r="DV250" s="70" t="s">
        <v>117</v>
      </c>
      <c r="DW250" s="70" t="s">
        <v>28</v>
      </c>
      <c r="DX250" s="70" t="s">
        <v>99</v>
      </c>
      <c r="DY250" s="71">
        <v>45138</v>
      </c>
      <c r="DZ250" s="70"/>
      <c r="EA250" s="70"/>
    </row>
    <row r="251" spans="1:131" x14ac:dyDescent="0.35">
      <c r="A251" s="16">
        <v>2022</v>
      </c>
      <c r="B251" s="16" t="s">
        <v>1</v>
      </c>
      <c r="C251" s="16" t="s">
        <v>7</v>
      </c>
      <c r="D251" s="16"/>
      <c r="E251" s="16" t="s">
        <v>3</v>
      </c>
      <c r="F251" s="16" t="s">
        <v>877</v>
      </c>
      <c r="G251" s="16"/>
      <c r="H251" s="16">
        <v>12802661</v>
      </c>
      <c r="I251" s="70" t="s">
        <v>535</v>
      </c>
      <c r="J251" s="70" t="s">
        <v>464</v>
      </c>
      <c r="K251" s="70" t="s">
        <v>409</v>
      </c>
      <c r="L251" s="16" t="s">
        <v>89</v>
      </c>
      <c r="M251" s="16" t="s">
        <v>6</v>
      </c>
      <c r="N251" s="70" t="s">
        <v>23</v>
      </c>
      <c r="O251" s="16" t="s">
        <v>22</v>
      </c>
      <c r="P251" s="16" t="s">
        <v>34</v>
      </c>
      <c r="Q251" s="16"/>
      <c r="R251" s="16" t="s">
        <v>28</v>
      </c>
      <c r="S251" s="16" t="s">
        <v>416</v>
      </c>
      <c r="T251" s="16" t="s">
        <v>95</v>
      </c>
      <c r="U251" s="71">
        <v>44500</v>
      </c>
      <c r="V251" s="70"/>
      <c r="W251" s="73">
        <v>186877.65000000005</v>
      </c>
      <c r="X251" s="73">
        <v>0</v>
      </c>
      <c r="Y251" s="70" t="s">
        <v>536</v>
      </c>
      <c r="Z251" s="16" t="s">
        <v>28</v>
      </c>
      <c r="AA251" s="70" t="s">
        <v>28</v>
      </c>
      <c r="AB251" s="70"/>
      <c r="AC251" s="70"/>
      <c r="AD251" s="72"/>
      <c r="AE251" s="16">
        <v>2021</v>
      </c>
      <c r="AF251" s="16">
        <v>14600</v>
      </c>
      <c r="AG251" s="70" t="s">
        <v>626</v>
      </c>
      <c r="AH251" s="74"/>
      <c r="AI251" s="16" t="s">
        <v>27</v>
      </c>
      <c r="AJ251" s="70" t="s">
        <v>412</v>
      </c>
      <c r="AK251" s="72"/>
      <c r="AL251" s="28" t="s">
        <v>36</v>
      </c>
      <c r="AM251" s="32" t="s">
        <v>620</v>
      </c>
      <c r="AN251" s="26">
        <f t="shared" si="78"/>
        <v>0</v>
      </c>
      <c r="AO251" s="26">
        <f t="shared" si="79"/>
        <v>0</v>
      </c>
      <c r="AP251" s="9">
        <v>2.8796034725205444</v>
      </c>
      <c r="AQ251" s="8"/>
      <c r="AR251" s="10">
        <f t="shared" si="80"/>
        <v>9409.8242473290084</v>
      </c>
      <c r="AS251" s="10">
        <f t="shared" si="81"/>
        <v>3267.75</v>
      </c>
      <c r="AT251" s="11">
        <v>0</v>
      </c>
      <c r="AU251" s="11">
        <v>693.31614056577712</v>
      </c>
      <c r="AV251" s="11">
        <v>121</v>
      </c>
      <c r="AW251" s="5">
        <f t="shared" si="82"/>
        <v>0.17452355847544321</v>
      </c>
      <c r="AX251" s="5" t="str">
        <f t="shared" si="83"/>
        <v>YES</v>
      </c>
      <c r="AY251" s="25">
        <f t="shared" si="84"/>
        <v>121</v>
      </c>
      <c r="AZ251" s="5"/>
      <c r="BA251" s="12">
        <v>3267.75</v>
      </c>
      <c r="BB251" s="12">
        <f t="shared" si="85"/>
        <v>186.87765000000005</v>
      </c>
      <c r="BC251" s="6">
        <f t="shared" si="86"/>
        <v>5.7188478310764304E-2</v>
      </c>
      <c r="BD251" s="12">
        <v>0</v>
      </c>
      <c r="BE251" s="12">
        <v>0</v>
      </c>
      <c r="BF251" s="6" t="str">
        <f t="shared" si="87"/>
        <v>no capex</v>
      </c>
      <c r="BG251" s="31"/>
      <c r="BH251" s="13">
        <v>0</v>
      </c>
      <c r="BI251" s="13">
        <v>1286.417450980392</v>
      </c>
      <c r="BJ251" s="13">
        <v>2382</v>
      </c>
      <c r="BK251" s="14">
        <f t="shared" si="88"/>
        <v>1.8516539854031466</v>
      </c>
      <c r="BL251" s="15">
        <v>0</v>
      </c>
      <c r="BM251" s="15">
        <v>405.28537150571287</v>
      </c>
      <c r="BN251" s="15">
        <v>205</v>
      </c>
      <c r="BO251" s="17">
        <f t="shared" si="89"/>
        <v>0.50581643062611825</v>
      </c>
      <c r="BP251" s="13">
        <v>0</v>
      </c>
      <c r="BQ251" s="13">
        <v>0</v>
      </c>
      <c r="BR251" s="13">
        <v>0</v>
      </c>
      <c r="BS251" s="14" t="str">
        <f t="shared" si="90"/>
        <v/>
      </c>
      <c r="BT251" s="15">
        <v>0</v>
      </c>
      <c r="BU251" s="15">
        <v>0</v>
      </c>
      <c r="BV251" s="15">
        <v>0</v>
      </c>
      <c r="BW251" s="17" t="str">
        <f t="shared" si="91"/>
        <v/>
      </c>
      <c r="BX251" s="13">
        <v>0</v>
      </c>
      <c r="BY251" s="13">
        <v>0</v>
      </c>
      <c r="BZ251" s="13">
        <v>0</v>
      </c>
      <c r="CA251" s="14" t="str">
        <f t="shared" si="92"/>
        <v/>
      </c>
      <c r="CB251" s="15">
        <v>0</v>
      </c>
      <c r="CC251" s="15">
        <v>0</v>
      </c>
      <c r="CD251" s="15">
        <v>0</v>
      </c>
      <c r="CE251" s="17" t="str">
        <f t="shared" si="93"/>
        <v/>
      </c>
      <c r="CF251" s="13">
        <v>0</v>
      </c>
      <c r="CG251" s="13">
        <v>0</v>
      </c>
      <c r="CH251" s="13">
        <v>0</v>
      </c>
      <c r="CI251" s="14" t="str">
        <f t="shared" si="94"/>
        <v/>
      </c>
      <c r="CJ251" s="15">
        <v>0</v>
      </c>
      <c r="CK251" s="15">
        <v>1459.9232245168685</v>
      </c>
      <c r="CL251" s="15">
        <v>151</v>
      </c>
      <c r="CM251" s="18">
        <f t="shared" si="95"/>
        <v>0.10343009650385578</v>
      </c>
      <c r="CN251" s="13">
        <v>0</v>
      </c>
      <c r="CO251" s="13">
        <v>-766.60708395109134</v>
      </c>
      <c r="CP251" s="13">
        <v>-741</v>
      </c>
      <c r="CQ251" s="18">
        <f t="shared" si="96"/>
        <v>1.0334031402620394</v>
      </c>
      <c r="CR251" s="15">
        <v>0</v>
      </c>
      <c r="CS251" s="15">
        <v>261.15750000000003</v>
      </c>
      <c r="CT251" s="15">
        <v>4</v>
      </c>
      <c r="CU251" s="18">
        <f t="shared" si="97"/>
        <v>1.5316427826120251E-2</v>
      </c>
      <c r="CV251" s="13">
        <v>0</v>
      </c>
      <c r="CW251" s="13">
        <v>693.31614056577712</v>
      </c>
      <c r="CX251" s="13">
        <v>1754</v>
      </c>
      <c r="CY251" s="14">
        <f t="shared" si="98"/>
        <v>2.5298704261646892</v>
      </c>
      <c r="CZ251" s="15">
        <v>0</v>
      </c>
      <c r="DA251" s="15">
        <v>0</v>
      </c>
      <c r="DB251" s="15">
        <v>0</v>
      </c>
      <c r="DC251" s="18" t="str">
        <f t="shared" si="99"/>
        <v/>
      </c>
      <c r="DD251" s="13">
        <v>0</v>
      </c>
      <c r="DE251" s="13">
        <v>0</v>
      </c>
      <c r="DF251" s="13">
        <v>0</v>
      </c>
      <c r="DG251" s="14" t="str">
        <f t="shared" si="100"/>
        <v/>
      </c>
      <c r="DH251" s="15">
        <v>0</v>
      </c>
      <c r="DI251" s="15">
        <v>0</v>
      </c>
      <c r="DJ251" s="15">
        <v>0</v>
      </c>
      <c r="DK251" s="18" t="str">
        <f t="shared" si="101"/>
        <v/>
      </c>
      <c r="DL251" s="13">
        <v>0</v>
      </c>
      <c r="DM251" s="13">
        <v>0</v>
      </c>
      <c r="DN251" s="13">
        <v>0</v>
      </c>
      <c r="DO251" s="18" t="str">
        <f t="shared" si="102"/>
        <v/>
      </c>
      <c r="DP251" s="19"/>
      <c r="DQ251" s="7" t="e">
        <f>IF(AND(BB251/BA251&gt;1.05, ((BB251-BA251)/VLOOKUP(E251,#REF!,2,0))&gt;10),"YES","")</f>
        <v>#REF!</v>
      </c>
      <c r="DR251" s="19"/>
      <c r="DS251" s="7" t="str">
        <f t="shared" si="103"/>
        <v>YES</v>
      </c>
      <c r="DT251" s="70" t="s">
        <v>28</v>
      </c>
      <c r="DU251" s="70" t="s">
        <v>91</v>
      </c>
      <c r="DV251" s="70" t="s">
        <v>524</v>
      </c>
      <c r="DW251" s="70" t="s">
        <v>28</v>
      </c>
      <c r="DX251" s="70" t="s">
        <v>414</v>
      </c>
      <c r="DY251" s="71" t="s">
        <v>96</v>
      </c>
      <c r="DZ251" s="70"/>
      <c r="EA251" s="70"/>
    </row>
    <row r="252" spans="1:131" x14ac:dyDescent="0.35">
      <c r="A252" s="16">
        <v>2022</v>
      </c>
      <c r="B252" s="16" t="s">
        <v>1</v>
      </c>
      <c r="C252" s="16" t="s">
        <v>7</v>
      </c>
      <c r="D252" s="16"/>
      <c r="E252" s="16" t="s">
        <v>4</v>
      </c>
      <c r="F252" s="16" t="s">
        <v>876</v>
      </c>
      <c r="G252" s="16"/>
      <c r="H252" s="16">
        <v>12804933</v>
      </c>
      <c r="I252" s="70" t="s">
        <v>247</v>
      </c>
      <c r="J252" s="70"/>
      <c r="K252" s="70" t="s">
        <v>248</v>
      </c>
      <c r="L252" s="16" t="s">
        <v>89</v>
      </c>
      <c r="M252" s="16" t="s">
        <v>6</v>
      </c>
      <c r="N252" s="70" t="s">
        <v>23</v>
      </c>
      <c r="O252" s="16" t="s">
        <v>22</v>
      </c>
      <c r="P252" s="16" t="s">
        <v>34</v>
      </c>
      <c r="Q252" s="16"/>
      <c r="R252" s="16" t="s">
        <v>28</v>
      </c>
      <c r="S252" s="16" t="s">
        <v>36</v>
      </c>
      <c r="T252" s="16" t="s">
        <v>95</v>
      </c>
      <c r="U252" s="71">
        <v>44194</v>
      </c>
      <c r="V252" s="70"/>
      <c r="W252" s="73">
        <v>159360.1825</v>
      </c>
      <c r="X252" s="73">
        <v>0</v>
      </c>
      <c r="Y252" s="70" t="s">
        <v>249</v>
      </c>
      <c r="Z252" s="16" t="s">
        <v>28</v>
      </c>
      <c r="AA252" s="70"/>
      <c r="AB252" s="70"/>
      <c r="AC252" s="70" t="s">
        <v>93</v>
      </c>
      <c r="AD252" s="72"/>
      <c r="AE252" s="16">
        <v>2020</v>
      </c>
      <c r="AF252" s="16"/>
      <c r="AG252" s="70" t="s">
        <v>625</v>
      </c>
      <c r="AH252" s="74"/>
      <c r="AI252" s="16" t="s">
        <v>27</v>
      </c>
      <c r="AJ252" s="70" t="s">
        <v>94</v>
      </c>
      <c r="AK252" s="72"/>
      <c r="AL252" s="28" t="s">
        <v>36</v>
      </c>
      <c r="AM252" s="32" t="s">
        <v>620</v>
      </c>
      <c r="AN252" s="26">
        <f t="shared" si="78"/>
        <v>0</v>
      </c>
      <c r="AO252" s="26">
        <f t="shared" si="79"/>
        <v>0</v>
      </c>
      <c r="AP252" s="9">
        <v>4.0709798415759044</v>
      </c>
      <c r="AQ252" s="8"/>
      <c r="AR252" s="10">
        <f t="shared" si="80"/>
        <v>0</v>
      </c>
      <c r="AS252" s="10">
        <f t="shared" si="81"/>
        <v>0</v>
      </c>
      <c r="AT252" s="11">
        <v>0</v>
      </c>
      <c r="AU252" s="11">
        <v>314.73434538356651</v>
      </c>
      <c r="AV252" s="11">
        <v>97</v>
      </c>
      <c r="AW252" s="5">
        <f t="shared" si="82"/>
        <v>0.30819642477145665</v>
      </c>
      <c r="AX252" s="5" t="str">
        <f t="shared" si="83"/>
        <v>YES</v>
      </c>
      <c r="AY252" s="25">
        <f t="shared" si="84"/>
        <v>97</v>
      </c>
      <c r="AZ252" s="5"/>
      <c r="BA252" s="12">
        <v>0</v>
      </c>
      <c r="BB252" s="12">
        <f t="shared" si="85"/>
        <v>159.36018250000001</v>
      </c>
      <c r="BC252" s="6" t="str">
        <f t="shared" si="86"/>
        <v>check!</v>
      </c>
      <c r="BD252" s="12">
        <v>0</v>
      </c>
      <c r="BE252" s="12">
        <v>0</v>
      </c>
      <c r="BF252" s="6" t="str">
        <f t="shared" si="87"/>
        <v>no capex</v>
      </c>
      <c r="BG252" s="31"/>
      <c r="BH252" s="13">
        <v>0</v>
      </c>
      <c r="BI252" s="13">
        <v>3751.9091695500001</v>
      </c>
      <c r="BJ252" s="13">
        <v>1915</v>
      </c>
      <c r="BK252" s="14">
        <f t="shared" si="88"/>
        <v>0.51040681249479258</v>
      </c>
      <c r="BL252" s="15">
        <v>0</v>
      </c>
      <c r="BM252" s="15">
        <v>0</v>
      </c>
      <c r="BN252" s="15">
        <v>0</v>
      </c>
      <c r="BO252" s="17" t="str">
        <f t="shared" si="89"/>
        <v/>
      </c>
      <c r="BP252" s="13">
        <v>0</v>
      </c>
      <c r="BQ252" s="13">
        <v>0</v>
      </c>
      <c r="BR252" s="13">
        <v>0</v>
      </c>
      <c r="BS252" s="14" t="str">
        <f t="shared" si="90"/>
        <v/>
      </c>
      <c r="BT252" s="15">
        <v>0</v>
      </c>
      <c r="BU252" s="15">
        <v>0</v>
      </c>
      <c r="BV252" s="15">
        <v>0</v>
      </c>
      <c r="BW252" s="17" t="str">
        <f t="shared" si="91"/>
        <v/>
      </c>
      <c r="BX252" s="13">
        <v>0</v>
      </c>
      <c r="BY252" s="13">
        <v>7.2859999999999996</v>
      </c>
      <c r="BZ252" s="13">
        <v>65</v>
      </c>
      <c r="CA252" s="14">
        <f t="shared" si="92"/>
        <v>8.9212187757342853</v>
      </c>
      <c r="CB252" s="15">
        <v>0</v>
      </c>
      <c r="CC252" s="15">
        <v>7.2859999999999996</v>
      </c>
      <c r="CD252" s="15">
        <v>65</v>
      </c>
      <c r="CE252" s="17">
        <f t="shared" si="93"/>
        <v>8.9212187757342853</v>
      </c>
      <c r="CF252" s="13">
        <v>0</v>
      </c>
      <c r="CG252" s="13">
        <v>0</v>
      </c>
      <c r="CH252" s="13">
        <v>0</v>
      </c>
      <c r="CI252" s="14" t="str">
        <f t="shared" si="94"/>
        <v/>
      </c>
      <c r="CJ252" s="15">
        <v>0</v>
      </c>
      <c r="CK252" s="15">
        <v>529.57911630746332</v>
      </c>
      <c r="CL252" s="15">
        <v>1541</v>
      </c>
      <c r="CM252" s="18">
        <f t="shared" si="95"/>
        <v>2.9098579467120178</v>
      </c>
      <c r="CN252" s="13">
        <v>0</v>
      </c>
      <c r="CO252" s="13">
        <v>-234.73077092389684</v>
      </c>
      <c r="CP252" s="13">
        <v>-777</v>
      </c>
      <c r="CQ252" s="18">
        <f t="shared" si="96"/>
        <v>0</v>
      </c>
      <c r="CR252" s="15">
        <v>0</v>
      </c>
      <c r="CS252" s="15">
        <v>23.644570038467194</v>
      </c>
      <c r="CT252" s="15">
        <v>9</v>
      </c>
      <c r="CU252" s="18">
        <f t="shared" si="97"/>
        <v>0.38063707588499007</v>
      </c>
      <c r="CV252" s="13">
        <v>0</v>
      </c>
      <c r="CW252" s="13">
        <v>294.84834538356648</v>
      </c>
      <c r="CX252" s="13">
        <v>1227</v>
      </c>
      <c r="CY252" s="14">
        <f t="shared" si="98"/>
        <v>4.1614613722990468</v>
      </c>
      <c r="CZ252" s="15">
        <v>0</v>
      </c>
      <c r="DA252" s="34">
        <v>12.600000000000001</v>
      </c>
      <c r="DB252" s="15">
        <v>-22</v>
      </c>
      <c r="DC252" s="18">
        <f t="shared" si="99"/>
        <v>0</v>
      </c>
      <c r="DD252" s="13">
        <v>0</v>
      </c>
      <c r="DE252" s="13">
        <v>0</v>
      </c>
      <c r="DF252" s="13">
        <v>0</v>
      </c>
      <c r="DG252" s="14" t="str">
        <f t="shared" si="100"/>
        <v/>
      </c>
      <c r="DH252" s="15">
        <v>0</v>
      </c>
      <c r="DI252" s="15">
        <v>0</v>
      </c>
      <c r="DJ252" s="15">
        <v>0</v>
      </c>
      <c r="DK252" s="18" t="str">
        <f t="shared" si="101"/>
        <v/>
      </c>
      <c r="DL252" s="13">
        <v>0</v>
      </c>
      <c r="DM252" s="13">
        <v>0</v>
      </c>
      <c r="DN252" s="13">
        <v>0</v>
      </c>
      <c r="DO252" s="18" t="str">
        <f t="shared" si="102"/>
        <v/>
      </c>
      <c r="DP252" s="19"/>
      <c r="DQ252" s="7" t="e">
        <f>IF(AND(BB252/BA252&gt;1.05, ((BB252-BA252)/VLOOKUP(E252,#REF!,2,0))&gt;10),"YES","")</f>
        <v>#DIV/0!</v>
      </c>
      <c r="DR252" s="19"/>
      <c r="DS252" s="7" t="str">
        <f t="shared" si="103"/>
        <v>YES</v>
      </c>
      <c r="DT252" s="70" t="s">
        <v>28</v>
      </c>
      <c r="DU252" s="70" t="s">
        <v>90</v>
      </c>
      <c r="DV252" s="70" t="s">
        <v>121</v>
      </c>
      <c r="DW252" s="70" t="s">
        <v>28</v>
      </c>
      <c r="DX252" s="70"/>
      <c r="DY252" s="71"/>
      <c r="DZ252" s="70"/>
      <c r="EA252" s="70"/>
    </row>
    <row r="253" spans="1:131" x14ac:dyDescent="0.35">
      <c r="A253" s="16">
        <v>2022</v>
      </c>
      <c r="B253" s="16" t="s">
        <v>1</v>
      </c>
      <c r="C253" s="16" t="s">
        <v>7</v>
      </c>
      <c r="D253" s="16"/>
      <c r="E253" s="16" t="s">
        <v>4</v>
      </c>
      <c r="F253" s="16" t="s">
        <v>876</v>
      </c>
      <c r="G253" s="16"/>
      <c r="H253" s="16">
        <v>12811700</v>
      </c>
      <c r="I253" s="70" t="s">
        <v>226</v>
      </c>
      <c r="J253" s="70"/>
      <c r="K253" s="70" t="s">
        <v>227</v>
      </c>
      <c r="L253" s="16" t="s">
        <v>89</v>
      </c>
      <c r="M253" s="16" t="s">
        <v>6</v>
      </c>
      <c r="N253" s="70" t="s">
        <v>21</v>
      </c>
      <c r="O253" s="16" t="s">
        <v>20</v>
      </c>
      <c r="P253" s="16" t="s">
        <v>32</v>
      </c>
      <c r="Q253" s="16"/>
      <c r="R253" s="16" t="s">
        <v>28</v>
      </c>
      <c r="S253" s="16" t="s">
        <v>36</v>
      </c>
      <c r="T253" s="16" t="s">
        <v>95</v>
      </c>
      <c r="U253" s="71">
        <v>44499</v>
      </c>
      <c r="V253" s="70"/>
      <c r="W253" s="73">
        <v>5740374.1348000001</v>
      </c>
      <c r="X253" s="73">
        <v>3000000</v>
      </c>
      <c r="Y253" s="70" t="s">
        <v>228</v>
      </c>
      <c r="Z253" s="16" t="s">
        <v>28</v>
      </c>
      <c r="AA253" s="70"/>
      <c r="AB253" s="70"/>
      <c r="AC253" s="70" t="s">
        <v>93</v>
      </c>
      <c r="AD253" s="72"/>
      <c r="AE253" s="16">
        <v>2021</v>
      </c>
      <c r="AF253" s="16"/>
      <c r="AG253" s="70" t="s">
        <v>624</v>
      </c>
      <c r="AH253" s="74"/>
      <c r="AI253" s="16" t="s">
        <v>27</v>
      </c>
      <c r="AJ253" s="70" t="s">
        <v>94</v>
      </c>
      <c r="AK253" s="72"/>
      <c r="AL253" s="28" t="s">
        <v>36</v>
      </c>
      <c r="AM253" s="32" t="s">
        <v>620</v>
      </c>
      <c r="AN253" s="26">
        <f t="shared" si="78"/>
        <v>0</v>
      </c>
      <c r="AO253" s="26">
        <f t="shared" si="79"/>
        <v>0</v>
      </c>
      <c r="AP253" s="9">
        <v>1.0696476108068413</v>
      </c>
      <c r="AQ253" s="8"/>
      <c r="AR253" s="10">
        <f t="shared" si="80"/>
        <v>0</v>
      </c>
      <c r="AS253" s="10">
        <f t="shared" si="81"/>
        <v>0</v>
      </c>
      <c r="AT253" s="11">
        <v>0</v>
      </c>
      <c r="AU253" s="11">
        <v>2034.9364577080205</v>
      </c>
      <c r="AV253" s="11">
        <v>756</v>
      </c>
      <c r="AW253" s="5">
        <f t="shared" si="82"/>
        <v>0.37151037180369462</v>
      </c>
      <c r="AX253" s="5" t="str">
        <f t="shared" si="83"/>
        <v>YES</v>
      </c>
      <c r="AY253" s="25">
        <f t="shared" si="84"/>
        <v>756</v>
      </c>
      <c r="AZ253" s="5"/>
      <c r="BA253" s="12">
        <v>0</v>
      </c>
      <c r="BB253" s="12">
        <f t="shared" si="85"/>
        <v>5740.3741348000003</v>
      </c>
      <c r="BC253" s="6" t="str">
        <f t="shared" si="86"/>
        <v>check!</v>
      </c>
      <c r="BD253" s="12">
        <v>5900</v>
      </c>
      <c r="BE253" s="12">
        <f>X253/1000</f>
        <v>3000</v>
      </c>
      <c r="BF253" s="6">
        <f t="shared" si="87"/>
        <v>0.50847457627118642</v>
      </c>
      <c r="BG253" s="31"/>
      <c r="BH253" s="13">
        <v>0</v>
      </c>
      <c r="BI253" s="13">
        <v>9880.5327262289975</v>
      </c>
      <c r="BJ253" s="13">
        <v>1393</v>
      </c>
      <c r="BK253" s="14">
        <f t="shared" si="88"/>
        <v>0.14098430100860079</v>
      </c>
      <c r="BL253" s="15">
        <v>0</v>
      </c>
      <c r="BM253" s="15">
        <v>860.12537984999983</v>
      </c>
      <c r="BN253" s="15">
        <v>417</v>
      </c>
      <c r="BO253" s="17">
        <f t="shared" si="89"/>
        <v>0.48481303978348139</v>
      </c>
      <c r="BP253" s="13">
        <v>0</v>
      </c>
      <c r="BQ253" s="13">
        <v>246.16330975539495</v>
      </c>
      <c r="BR253" s="13">
        <v>21</v>
      </c>
      <c r="BS253" s="14">
        <f t="shared" si="90"/>
        <v>8.5309220211846629E-2</v>
      </c>
      <c r="BT253" s="15">
        <v>0</v>
      </c>
      <c r="BU253" s="15">
        <v>147.98371874060999</v>
      </c>
      <c r="BV253" s="15">
        <v>6</v>
      </c>
      <c r="BW253" s="17">
        <f t="shared" si="91"/>
        <v>4.0545000835645766E-2</v>
      </c>
      <c r="BX253" s="13">
        <v>0</v>
      </c>
      <c r="BY253" s="13">
        <v>0</v>
      </c>
      <c r="BZ253" s="13">
        <v>0</v>
      </c>
      <c r="CA253" s="14" t="str">
        <f t="shared" si="92"/>
        <v/>
      </c>
      <c r="CB253" s="15">
        <v>0</v>
      </c>
      <c r="CC253" s="15">
        <v>246.16330975539495</v>
      </c>
      <c r="CD253" s="15">
        <v>21</v>
      </c>
      <c r="CE253" s="17">
        <f t="shared" si="93"/>
        <v>8.5309220211846629E-2</v>
      </c>
      <c r="CF253" s="13">
        <v>0</v>
      </c>
      <c r="CG253" s="13">
        <v>1611.539205303</v>
      </c>
      <c r="CH253" s="13">
        <v>1563</v>
      </c>
      <c r="CI253" s="14">
        <f t="shared" si="94"/>
        <v>0.96988022063423907</v>
      </c>
      <c r="CJ253" s="15">
        <v>0</v>
      </c>
      <c r="CK253" s="15">
        <v>1862.1230990341726</v>
      </c>
      <c r="CL253" s="15">
        <v>9</v>
      </c>
      <c r="CM253" s="18">
        <f t="shared" si="95"/>
        <v>4.8331928241844109E-3</v>
      </c>
      <c r="CN253" s="13">
        <v>0</v>
      </c>
      <c r="CO253" s="13">
        <v>-174.56545465974349</v>
      </c>
      <c r="CP253" s="13">
        <v>-101</v>
      </c>
      <c r="CQ253" s="18">
        <f t="shared" si="96"/>
        <v>1.4214204626175011</v>
      </c>
      <c r="CR253" s="15">
        <v>0</v>
      </c>
      <c r="CS253" s="15">
        <v>46.482114809185326</v>
      </c>
      <c r="CT253" s="15">
        <v>31</v>
      </c>
      <c r="CU253" s="18">
        <f t="shared" si="97"/>
        <v>0.66692318383659455</v>
      </c>
      <c r="CV253" s="13">
        <v>0</v>
      </c>
      <c r="CW253" s="13">
        <v>1933.7209541298243</v>
      </c>
      <c r="CX253" s="13">
        <v>1305</v>
      </c>
      <c r="CY253" s="14">
        <f t="shared" si="98"/>
        <v>0.67486469400506177</v>
      </c>
      <c r="CZ253" s="15">
        <v>0</v>
      </c>
      <c r="DA253" s="15">
        <v>-78.961227448027401</v>
      </c>
      <c r="DB253" s="15">
        <v>-32</v>
      </c>
      <c r="DC253" s="18">
        <f t="shared" si="99"/>
        <v>1.5947378095019795</v>
      </c>
      <c r="DD253" s="13">
        <v>0</v>
      </c>
      <c r="DE253" s="13">
        <v>0</v>
      </c>
      <c r="DF253" s="13">
        <v>0</v>
      </c>
      <c r="DG253" s="14" t="str">
        <f t="shared" si="100"/>
        <v/>
      </c>
      <c r="DH253" s="15">
        <v>0</v>
      </c>
      <c r="DI253" s="15">
        <v>180.17673102622348</v>
      </c>
      <c r="DJ253" s="15">
        <v>91</v>
      </c>
      <c r="DK253" s="18">
        <f t="shared" si="101"/>
        <v>0.50505966825846993</v>
      </c>
      <c r="DL253" s="13">
        <v>0</v>
      </c>
      <c r="DM253" s="13">
        <v>0</v>
      </c>
      <c r="DN253" s="13">
        <v>31</v>
      </c>
      <c r="DO253" s="18" t="str">
        <f t="shared" si="102"/>
        <v/>
      </c>
      <c r="DP253" s="19"/>
      <c r="DQ253" s="7" t="e">
        <f>IF(AND(BB253/BA253&gt;1.05, ((BB253-BA253)/VLOOKUP(E253,#REF!,2,0))&gt;10),"YES","")</f>
        <v>#DIV/0!</v>
      </c>
      <c r="DR253" s="19"/>
      <c r="DS253" s="7" t="str">
        <f t="shared" si="103"/>
        <v>YES</v>
      </c>
      <c r="DT253" s="70"/>
      <c r="DU253" s="70"/>
      <c r="DV253" s="70"/>
      <c r="DW253" s="70"/>
      <c r="DX253" s="70"/>
      <c r="DY253" s="71"/>
      <c r="DZ253" s="70"/>
      <c r="EA253" s="70"/>
    </row>
    <row r="254" spans="1:131" x14ac:dyDescent="0.35">
      <c r="A254" s="16">
        <v>2022</v>
      </c>
      <c r="B254" s="16" t="s">
        <v>1</v>
      </c>
      <c r="C254" s="16" t="s">
        <v>7</v>
      </c>
      <c r="D254" s="16"/>
      <c r="E254" s="16" t="s">
        <v>4</v>
      </c>
      <c r="F254" s="16" t="s">
        <v>876</v>
      </c>
      <c r="G254" s="16"/>
      <c r="H254" s="16">
        <v>12813572</v>
      </c>
      <c r="I254" s="70" t="s">
        <v>268</v>
      </c>
      <c r="J254" s="70"/>
      <c r="K254" s="70" t="s">
        <v>269</v>
      </c>
      <c r="L254" s="16" t="s">
        <v>89</v>
      </c>
      <c r="M254" s="16" t="s">
        <v>6</v>
      </c>
      <c r="N254" s="70" t="s">
        <v>23</v>
      </c>
      <c r="O254" s="16" t="s">
        <v>22</v>
      </c>
      <c r="P254" s="16" t="s">
        <v>34</v>
      </c>
      <c r="Q254" s="16"/>
      <c r="R254" s="16" t="s">
        <v>28</v>
      </c>
      <c r="S254" s="16" t="s">
        <v>36</v>
      </c>
      <c r="T254" s="16" t="s">
        <v>95</v>
      </c>
      <c r="U254" s="71">
        <v>44434</v>
      </c>
      <c r="V254" s="70"/>
      <c r="W254" s="73">
        <v>168936.10470000003</v>
      </c>
      <c r="X254" s="73">
        <v>0</v>
      </c>
      <c r="Y254" s="70" t="s">
        <v>270</v>
      </c>
      <c r="Z254" s="16" t="s">
        <v>28</v>
      </c>
      <c r="AA254" s="70"/>
      <c r="AB254" s="70"/>
      <c r="AC254" s="70"/>
      <c r="AD254" s="72"/>
      <c r="AE254" s="16">
        <v>2021</v>
      </c>
      <c r="AF254" s="16"/>
      <c r="AG254" s="70" t="s">
        <v>623</v>
      </c>
      <c r="AH254" s="74"/>
      <c r="AI254" s="16" t="s">
        <v>27</v>
      </c>
      <c r="AJ254" s="70"/>
      <c r="AK254" s="72"/>
      <c r="AL254" s="28" t="s">
        <v>36</v>
      </c>
      <c r="AM254" s="32" t="s">
        <v>620</v>
      </c>
      <c r="AN254" s="26">
        <f t="shared" si="78"/>
        <v>0</v>
      </c>
      <c r="AO254" s="26">
        <f t="shared" si="79"/>
        <v>0</v>
      </c>
      <c r="AP254" s="9">
        <v>24.642191665550758</v>
      </c>
      <c r="AQ254" s="8" t="s">
        <v>620</v>
      </c>
      <c r="AR254" s="10">
        <f t="shared" si="80"/>
        <v>0</v>
      </c>
      <c r="AS254" s="10">
        <f t="shared" si="81"/>
        <v>0</v>
      </c>
      <c r="AT254" s="11">
        <v>0</v>
      </c>
      <c r="AU254" s="11">
        <v>1304.5708619518464</v>
      </c>
      <c r="AV254" s="11">
        <v>501</v>
      </c>
      <c r="AW254" s="5">
        <f t="shared" si="82"/>
        <v>0.38403433237074142</v>
      </c>
      <c r="AX254" s="5" t="str">
        <f t="shared" si="83"/>
        <v>YES</v>
      </c>
      <c r="AY254" s="25">
        <f t="shared" si="84"/>
        <v>501</v>
      </c>
      <c r="AZ254" s="5"/>
      <c r="BA254" s="12">
        <v>321.29399999999998</v>
      </c>
      <c r="BB254" s="12">
        <f t="shared" si="85"/>
        <v>168.93610470000002</v>
      </c>
      <c r="BC254" s="6">
        <f t="shared" si="86"/>
        <v>0.52579912696782394</v>
      </c>
      <c r="BD254" s="12">
        <v>0</v>
      </c>
      <c r="BE254" s="12">
        <v>0</v>
      </c>
      <c r="BF254" s="6" t="str">
        <f t="shared" si="87"/>
        <v>no capex</v>
      </c>
      <c r="BG254" s="31"/>
      <c r="BH254" s="13">
        <v>0</v>
      </c>
      <c r="BI254" s="13">
        <v>7172.1818000000003</v>
      </c>
      <c r="BJ254" s="13">
        <v>819</v>
      </c>
      <c r="BK254" s="14">
        <f t="shared" si="88"/>
        <v>0.11419119353611476</v>
      </c>
      <c r="BL254" s="15">
        <v>0</v>
      </c>
      <c r="BM254" s="15">
        <v>782.69</v>
      </c>
      <c r="BN254" s="15">
        <v>42</v>
      </c>
      <c r="BO254" s="17">
        <f t="shared" si="89"/>
        <v>5.3661091875455154E-2</v>
      </c>
      <c r="BP254" s="13">
        <v>0</v>
      </c>
      <c r="BQ254" s="13">
        <v>0</v>
      </c>
      <c r="BR254" s="13">
        <v>0</v>
      </c>
      <c r="BS254" s="14" t="str">
        <f t="shared" si="90"/>
        <v/>
      </c>
      <c r="BT254" s="15">
        <v>0</v>
      </c>
      <c r="BU254" s="15">
        <v>0</v>
      </c>
      <c r="BV254" s="15">
        <v>0</v>
      </c>
      <c r="BW254" s="17" t="str">
        <f t="shared" si="91"/>
        <v/>
      </c>
      <c r="BX254" s="13">
        <v>0</v>
      </c>
      <c r="BY254" s="13">
        <v>24.057500000000005</v>
      </c>
      <c r="BZ254" s="13">
        <v>169</v>
      </c>
      <c r="CA254" s="14">
        <f t="shared" si="92"/>
        <v>7.0248363296269343</v>
      </c>
      <c r="CB254" s="15">
        <v>0</v>
      </c>
      <c r="CC254" s="15">
        <v>24.057500000000005</v>
      </c>
      <c r="CD254" s="15">
        <v>169</v>
      </c>
      <c r="CE254" s="17">
        <f t="shared" si="93"/>
        <v>7.0248363296269343</v>
      </c>
      <c r="CF254" s="13">
        <v>0</v>
      </c>
      <c r="CG254" s="13">
        <v>0</v>
      </c>
      <c r="CH254" s="13">
        <v>0</v>
      </c>
      <c r="CI254" s="14" t="str">
        <f t="shared" si="94"/>
        <v/>
      </c>
      <c r="CJ254" s="15">
        <v>0</v>
      </c>
      <c r="CK254" s="15">
        <v>1410.5323503934155</v>
      </c>
      <c r="CL254" s="15">
        <v>139</v>
      </c>
      <c r="CM254" s="18">
        <f t="shared" si="95"/>
        <v>9.8544354520639754E-2</v>
      </c>
      <c r="CN254" s="13">
        <v>0</v>
      </c>
      <c r="CO254" s="13">
        <v>-154.61898844156883</v>
      </c>
      <c r="CP254" s="13">
        <v>-1878</v>
      </c>
      <c r="CQ254" s="18">
        <f t="shared" si="96"/>
        <v>0</v>
      </c>
      <c r="CR254" s="15">
        <v>0</v>
      </c>
      <c r="CS254" s="15">
        <v>33.836342633422248</v>
      </c>
      <c r="CT254" s="15">
        <v>31</v>
      </c>
      <c r="CU254" s="18">
        <f t="shared" si="97"/>
        <v>0.91617466863511965</v>
      </c>
      <c r="CV254" s="13">
        <v>0</v>
      </c>
      <c r="CW254" s="13">
        <v>1255.9133619518466</v>
      </c>
      <c r="CX254" s="13">
        <v>1454</v>
      </c>
      <c r="CY254" s="14">
        <f t="shared" si="98"/>
        <v>1.157723171079494</v>
      </c>
      <c r="CZ254" s="15">
        <v>0</v>
      </c>
      <c r="DA254" s="34">
        <v>24.6</v>
      </c>
      <c r="DB254" s="15">
        <v>-22</v>
      </c>
      <c r="DC254" s="18">
        <f t="shared" si="99"/>
        <v>0</v>
      </c>
      <c r="DD254" s="13">
        <v>0</v>
      </c>
      <c r="DE254" s="13">
        <v>0</v>
      </c>
      <c r="DF254" s="13">
        <v>0</v>
      </c>
      <c r="DG254" s="14" t="str">
        <f t="shared" si="100"/>
        <v/>
      </c>
      <c r="DH254" s="15">
        <v>0</v>
      </c>
      <c r="DI254" s="15">
        <v>0</v>
      </c>
      <c r="DJ254" s="15">
        <v>0</v>
      </c>
      <c r="DK254" s="18" t="str">
        <f t="shared" si="101"/>
        <v/>
      </c>
      <c r="DL254" s="13">
        <v>0</v>
      </c>
      <c r="DM254" s="13">
        <v>0</v>
      </c>
      <c r="DN254" s="13">
        <v>0</v>
      </c>
      <c r="DO254" s="18" t="str">
        <f t="shared" si="102"/>
        <v/>
      </c>
      <c r="DP254" s="19"/>
      <c r="DQ254" s="7" t="e">
        <f>IF(AND(BB254/BA254&gt;1.05, ((BB254-BA254)/VLOOKUP(E254,#REF!,2,0))&gt;10),"YES","")</f>
        <v>#REF!</v>
      </c>
      <c r="DR254" s="19"/>
      <c r="DS254" s="7" t="str">
        <f t="shared" si="103"/>
        <v>YES</v>
      </c>
      <c r="DT254" s="70"/>
      <c r="DU254" s="70"/>
      <c r="DV254" s="70"/>
      <c r="DW254" s="70"/>
      <c r="DX254" s="70"/>
      <c r="DY254" s="71"/>
      <c r="DZ254" s="70"/>
      <c r="EA254" s="70"/>
    </row>
    <row r="255" spans="1:131" x14ac:dyDescent="0.35">
      <c r="A255" s="16">
        <v>2022</v>
      </c>
      <c r="B255" s="16" t="s">
        <v>1</v>
      </c>
      <c r="C255" s="16" t="s">
        <v>7</v>
      </c>
      <c r="D255" s="16"/>
      <c r="E255" s="16" t="s">
        <v>4</v>
      </c>
      <c r="F255" s="16" t="s">
        <v>876</v>
      </c>
      <c r="G255" s="16"/>
      <c r="H255" s="16">
        <v>12824985</v>
      </c>
      <c r="I255" s="70" t="s">
        <v>265</v>
      </c>
      <c r="J255" s="70"/>
      <c r="K255" s="70" t="s">
        <v>266</v>
      </c>
      <c r="L255" s="16" t="s">
        <v>89</v>
      </c>
      <c r="M255" s="16" t="s">
        <v>6</v>
      </c>
      <c r="N255" s="70" t="s">
        <v>23</v>
      </c>
      <c r="O255" s="16" t="s">
        <v>22</v>
      </c>
      <c r="P255" s="16" t="s">
        <v>34</v>
      </c>
      <c r="Q255" s="16"/>
      <c r="R255" s="16" t="s">
        <v>28</v>
      </c>
      <c r="S255" s="16" t="s">
        <v>36</v>
      </c>
      <c r="T255" s="16" t="s">
        <v>95</v>
      </c>
      <c r="U255" s="71">
        <v>44316</v>
      </c>
      <c r="V255" s="70"/>
      <c r="W255" s="73">
        <v>107975.72230000001</v>
      </c>
      <c r="X255" s="73">
        <v>0</v>
      </c>
      <c r="Y255" s="70" t="s">
        <v>267</v>
      </c>
      <c r="Z255" s="16" t="s">
        <v>28</v>
      </c>
      <c r="AA255" s="70"/>
      <c r="AB255" s="70"/>
      <c r="AC255" s="70"/>
      <c r="AD255" s="72"/>
      <c r="AE255" s="16">
        <v>2021</v>
      </c>
      <c r="AF255" s="16"/>
      <c r="AG255" s="70" t="s">
        <v>622</v>
      </c>
      <c r="AH255" s="74"/>
      <c r="AI255" s="16" t="s">
        <v>27</v>
      </c>
      <c r="AJ255" s="70"/>
      <c r="AK255" s="72"/>
      <c r="AL255" s="28" t="s">
        <v>36</v>
      </c>
      <c r="AM255" s="32" t="s">
        <v>620</v>
      </c>
      <c r="AN255" s="26">
        <f t="shared" si="78"/>
        <v>0</v>
      </c>
      <c r="AO255" s="26">
        <f t="shared" si="79"/>
        <v>0</v>
      </c>
      <c r="AP255" s="9">
        <v>3.8732975414777706</v>
      </c>
      <c r="AQ255" s="8"/>
      <c r="AR255" s="10">
        <f t="shared" si="80"/>
        <v>410.80542321691962</v>
      </c>
      <c r="AS255" s="10">
        <f t="shared" si="81"/>
        <v>106.06089999999999</v>
      </c>
      <c r="AT255" s="11">
        <v>0</v>
      </c>
      <c r="AU255" s="11">
        <v>215.97242951069722</v>
      </c>
      <c r="AV255" s="11">
        <v>54</v>
      </c>
      <c r="AW255" s="5">
        <f t="shared" si="82"/>
        <v>0.2500319143621309</v>
      </c>
      <c r="AX255" s="5" t="str">
        <f t="shared" si="83"/>
        <v>YES</v>
      </c>
      <c r="AY255" s="25">
        <f t="shared" si="84"/>
        <v>54</v>
      </c>
      <c r="AZ255" s="5"/>
      <c r="BA255" s="12">
        <v>106.06089999999999</v>
      </c>
      <c r="BB255" s="12">
        <f t="shared" si="85"/>
        <v>107.97572230000002</v>
      </c>
      <c r="BC255" s="6">
        <f t="shared" si="86"/>
        <v>1</v>
      </c>
      <c r="BD255" s="12">
        <v>0</v>
      </c>
      <c r="BE255" s="12">
        <v>0</v>
      </c>
      <c r="BF255" s="6" t="str">
        <f t="shared" si="87"/>
        <v>no capex</v>
      </c>
      <c r="BG255" s="31"/>
      <c r="BH255" s="13">
        <v>0</v>
      </c>
      <c r="BI255" s="13">
        <v>1761.156506286</v>
      </c>
      <c r="BJ255" s="13">
        <v>1397</v>
      </c>
      <c r="BK255" s="14">
        <f t="shared" si="88"/>
        <v>0.79322876474280624</v>
      </c>
      <c r="BL255" s="15">
        <v>0</v>
      </c>
      <c r="BM255" s="15">
        <v>0</v>
      </c>
      <c r="BN255" s="15">
        <v>0</v>
      </c>
      <c r="BO255" s="17" t="str">
        <f t="shared" si="89"/>
        <v/>
      </c>
      <c r="BP255" s="13">
        <v>0</v>
      </c>
      <c r="BQ255" s="13">
        <v>0</v>
      </c>
      <c r="BR255" s="13">
        <v>0</v>
      </c>
      <c r="BS255" s="14" t="str">
        <f t="shared" si="90"/>
        <v/>
      </c>
      <c r="BT255" s="15">
        <v>0</v>
      </c>
      <c r="BU255" s="15">
        <v>0</v>
      </c>
      <c r="BV255" s="15">
        <v>0</v>
      </c>
      <c r="BW255" s="17" t="str">
        <f t="shared" si="91"/>
        <v/>
      </c>
      <c r="BX255" s="13">
        <v>0</v>
      </c>
      <c r="BY255" s="13">
        <v>8.3614682400000007</v>
      </c>
      <c r="BZ255" s="13">
        <v>374</v>
      </c>
      <c r="CA255" s="14">
        <f t="shared" si="92"/>
        <v>44.728986496754302</v>
      </c>
      <c r="CB255" s="15">
        <v>0</v>
      </c>
      <c r="CC255" s="15">
        <v>8.3614682400000007</v>
      </c>
      <c r="CD255" s="15">
        <v>374</v>
      </c>
      <c r="CE255" s="17">
        <f t="shared" si="93"/>
        <v>44.728986496754302</v>
      </c>
      <c r="CF255" s="13">
        <v>0</v>
      </c>
      <c r="CG255" s="13">
        <v>0</v>
      </c>
      <c r="CH255" s="13">
        <v>0</v>
      </c>
      <c r="CI255" s="14" t="str">
        <f t="shared" si="94"/>
        <v/>
      </c>
      <c r="CJ255" s="15">
        <v>0</v>
      </c>
      <c r="CK255" s="15">
        <v>291.97651868400345</v>
      </c>
      <c r="CL255" s="15">
        <v>764</v>
      </c>
      <c r="CM255" s="18">
        <f t="shared" si="95"/>
        <v>2.616648775194323</v>
      </c>
      <c r="CN255" s="13">
        <v>0</v>
      </c>
      <c r="CO255" s="13">
        <v>-84.9655574133062</v>
      </c>
      <c r="CP255" s="13">
        <v>-90</v>
      </c>
      <c r="CQ255" s="18">
        <f t="shared" si="96"/>
        <v>0.94074725406432314</v>
      </c>
      <c r="CR255" s="15">
        <v>0</v>
      </c>
      <c r="CS255" s="15">
        <v>10.595223613154706</v>
      </c>
      <c r="CT255" s="15">
        <v>24</v>
      </c>
      <c r="CU255" s="18">
        <f t="shared" si="97"/>
        <v>2.2651716354718867</v>
      </c>
      <c r="CV255" s="13">
        <v>0</v>
      </c>
      <c r="CW255" s="13">
        <v>207.01096127069724</v>
      </c>
      <c r="CX255" s="13">
        <v>662</v>
      </c>
      <c r="CY255" s="14">
        <f t="shared" si="98"/>
        <v>3.197898294546528</v>
      </c>
      <c r="CZ255" s="15">
        <v>0</v>
      </c>
      <c r="DA255" s="34">
        <v>0.60000000000000142</v>
      </c>
      <c r="DB255" s="15">
        <v>-23</v>
      </c>
      <c r="DC255" s="18">
        <f t="shared" si="99"/>
        <v>0</v>
      </c>
      <c r="DD255" s="13">
        <v>0</v>
      </c>
      <c r="DE255" s="13">
        <v>0</v>
      </c>
      <c r="DF255" s="13">
        <v>0</v>
      </c>
      <c r="DG255" s="14" t="str">
        <f t="shared" si="100"/>
        <v/>
      </c>
      <c r="DH255" s="15">
        <v>0</v>
      </c>
      <c r="DI255" s="15">
        <v>0</v>
      </c>
      <c r="DJ255" s="15">
        <v>0</v>
      </c>
      <c r="DK255" s="18" t="str">
        <f t="shared" si="101"/>
        <v/>
      </c>
      <c r="DL255" s="13">
        <v>0</v>
      </c>
      <c r="DM255" s="13">
        <v>0</v>
      </c>
      <c r="DN255" s="13">
        <v>0</v>
      </c>
      <c r="DO255" s="18" t="str">
        <f t="shared" si="102"/>
        <v/>
      </c>
      <c r="DP255" s="19"/>
      <c r="DQ255" s="7" t="e">
        <f>IF(AND(BB255/BA255&gt;1.05, ((BB255-BA255)/VLOOKUP(E255,#REF!,2,0))&gt;10),"YES","")</f>
        <v>#REF!</v>
      </c>
      <c r="DR255" s="19"/>
      <c r="DS255" s="7" t="str">
        <f t="shared" si="103"/>
        <v>YES</v>
      </c>
      <c r="DT255" s="70"/>
      <c r="DU255" s="70"/>
      <c r="DV255" s="70"/>
      <c r="DW255" s="70"/>
      <c r="DX255" s="70"/>
      <c r="DY255" s="71"/>
      <c r="DZ255" s="70"/>
      <c r="EA255" s="70"/>
    </row>
    <row r="256" spans="1:131" x14ac:dyDescent="0.35">
      <c r="A256" s="16">
        <v>2022</v>
      </c>
      <c r="B256" s="16" t="s">
        <v>1</v>
      </c>
      <c r="C256" s="16" t="s">
        <v>7</v>
      </c>
      <c r="D256" s="16"/>
      <c r="E256" s="16" t="s">
        <v>4</v>
      </c>
      <c r="F256" s="16" t="s">
        <v>876</v>
      </c>
      <c r="G256" s="16"/>
      <c r="H256" s="16">
        <v>12838474</v>
      </c>
      <c r="I256" s="70" t="s">
        <v>271</v>
      </c>
      <c r="J256" s="70"/>
      <c r="K256" s="70" t="s">
        <v>272</v>
      </c>
      <c r="L256" s="16" t="s">
        <v>89</v>
      </c>
      <c r="M256" s="16" t="s">
        <v>6</v>
      </c>
      <c r="N256" s="70" t="s">
        <v>23</v>
      </c>
      <c r="O256" s="16" t="s">
        <v>22</v>
      </c>
      <c r="P256" s="16" t="s">
        <v>34</v>
      </c>
      <c r="Q256" s="16"/>
      <c r="R256" s="16" t="s">
        <v>28</v>
      </c>
      <c r="S256" s="16" t="s">
        <v>36</v>
      </c>
      <c r="T256" s="16" t="s">
        <v>95</v>
      </c>
      <c r="U256" s="71">
        <v>44469</v>
      </c>
      <c r="V256" s="70"/>
      <c r="W256" s="73">
        <v>169850.9</v>
      </c>
      <c r="X256" s="73">
        <v>0</v>
      </c>
      <c r="Y256" s="70" t="s">
        <v>273</v>
      </c>
      <c r="Z256" s="16" t="s">
        <v>28</v>
      </c>
      <c r="AA256" s="70"/>
      <c r="AB256" s="70"/>
      <c r="AC256" s="70" t="s">
        <v>93</v>
      </c>
      <c r="AD256" s="72"/>
      <c r="AE256" s="16">
        <v>2021</v>
      </c>
      <c r="AF256" s="16"/>
      <c r="AG256" s="70" t="s">
        <v>621</v>
      </c>
      <c r="AH256" s="74"/>
      <c r="AI256" s="16" t="s">
        <v>27</v>
      </c>
      <c r="AJ256" s="70" t="s">
        <v>94</v>
      </c>
      <c r="AK256" s="72"/>
      <c r="AL256" s="28" t="s">
        <v>36</v>
      </c>
      <c r="AM256" s="32" t="s">
        <v>620</v>
      </c>
      <c r="AN256" s="26">
        <f t="shared" si="78"/>
        <v>0</v>
      </c>
      <c r="AO256" s="26">
        <f t="shared" si="79"/>
        <v>0</v>
      </c>
      <c r="AP256" s="9">
        <v>2.9635379639248947</v>
      </c>
      <c r="AQ256" s="8"/>
      <c r="AR256" s="10">
        <f t="shared" si="80"/>
        <v>0</v>
      </c>
      <c r="AS256" s="10">
        <f t="shared" si="81"/>
        <v>0</v>
      </c>
      <c r="AT256" s="11">
        <v>0</v>
      </c>
      <c r="AU256" s="11">
        <v>267.74578806616529</v>
      </c>
      <c r="AV256" s="11">
        <v>669</v>
      </c>
      <c r="AW256" s="5">
        <f t="shared" si="82"/>
        <v>2.4986387454755286</v>
      </c>
      <c r="AX256" s="5" t="str">
        <f t="shared" si="83"/>
        <v/>
      </c>
      <c r="AY256" s="25">
        <f t="shared" si="84"/>
        <v>669</v>
      </c>
      <c r="AZ256" s="5"/>
      <c r="BA256" s="12">
        <v>0</v>
      </c>
      <c r="BB256" s="12">
        <f t="shared" si="85"/>
        <v>169.8509</v>
      </c>
      <c r="BC256" s="6" t="str">
        <f t="shared" si="86"/>
        <v>check!</v>
      </c>
      <c r="BD256" s="12">
        <v>0</v>
      </c>
      <c r="BE256" s="12">
        <v>0</v>
      </c>
      <c r="BF256" s="6" t="str">
        <f t="shared" si="87"/>
        <v>no capex</v>
      </c>
      <c r="BG256" s="31"/>
      <c r="BH256" s="13">
        <v>0</v>
      </c>
      <c r="BI256" s="13">
        <v>4537.0506338640007</v>
      </c>
      <c r="BJ256" s="13">
        <v>1921</v>
      </c>
      <c r="BK256" s="14">
        <f t="shared" si="88"/>
        <v>0.42340281275723196</v>
      </c>
      <c r="BL256" s="15">
        <v>0</v>
      </c>
      <c r="BM256" s="15">
        <v>0</v>
      </c>
      <c r="BN256" s="15">
        <v>0</v>
      </c>
      <c r="BO256" s="17" t="str">
        <f t="shared" si="89"/>
        <v/>
      </c>
      <c r="BP256" s="13">
        <v>0</v>
      </c>
      <c r="BQ256" s="13">
        <v>0</v>
      </c>
      <c r="BR256" s="13">
        <v>0</v>
      </c>
      <c r="BS256" s="14" t="str">
        <f t="shared" si="90"/>
        <v/>
      </c>
      <c r="BT256" s="15">
        <v>0</v>
      </c>
      <c r="BU256" s="15">
        <v>0</v>
      </c>
      <c r="BV256" s="15">
        <v>0</v>
      </c>
      <c r="BW256" s="17" t="str">
        <f t="shared" si="91"/>
        <v/>
      </c>
      <c r="BX256" s="13">
        <v>0</v>
      </c>
      <c r="BY256" s="13">
        <v>9.3539999999999992</v>
      </c>
      <c r="BZ256" s="13">
        <v>101</v>
      </c>
      <c r="CA256" s="14">
        <f t="shared" si="92"/>
        <v>10.797519777635237</v>
      </c>
      <c r="CB256" s="15">
        <v>0</v>
      </c>
      <c r="CC256" s="15">
        <v>9.3539999999999992</v>
      </c>
      <c r="CD256" s="15">
        <v>101</v>
      </c>
      <c r="CE256" s="17">
        <f t="shared" si="93"/>
        <v>10.797519777635237</v>
      </c>
      <c r="CF256" s="13">
        <v>0</v>
      </c>
      <c r="CG256" s="13">
        <v>0</v>
      </c>
      <c r="CH256" s="13">
        <v>0</v>
      </c>
      <c r="CI256" s="14" t="str">
        <f t="shared" si="94"/>
        <v/>
      </c>
      <c r="CJ256" s="15">
        <v>0</v>
      </c>
      <c r="CK256" s="15">
        <v>740.43776358509251</v>
      </c>
      <c r="CL256" s="15">
        <v>1077</v>
      </c>
      <c r="CM256" s="18">
        <f t="shared" si="95"/>
        <v>1.4545449367483931</v>
      </c>
      <c r="CN256" s="13">
        <v>0</v>
      </c>
      <c r="CO256" s="13">
        <v>-494.64597551892723</v>
      </c>
      <c r="CP256" s="13">
        <v>-1637</v>
      </c>
      <c r="CQ256" s="18">
        <f t="shared" si="96"/>
        <v>0</v>
      </c>
      <c r="CR256" s="15">
        <v>0</v>
      </c>
      <c r="CS256" s="15">
        <v>53.335775053313917</v>
      </c>
      <c r="CT256" s="15">
        <v>21</v>
      </c>
      <c r="CU256" s="18">
        <f t="shared" si="97"/>
        <v>0.39373197406447374</v>
      </c>
      <c r="CV256" s="13">
        <v>0</v>
      </c>
      <c r="CW256" s="13">
        <v>245.79178806616528</v>
      </c>
      <c r="CX256" s="13">
        <v>1785</v>
      </c>
      <c r="CY256" s="14">
        <f t="shared" si="98"/>
        <v>7.2622442517058037</v>
      </c>
      <c r="CZ256" s="15">
        <v>0</v>
      </c>
      <c r="DA256" s="34">
        <v>12.600000000000001</v>
      </c>
      <c r="DB256" s="15">
        <v>-89</v>
      </c>
      <c r="DC256" s="18">
        <f t="shared" si="99"/>
        <v>0</v>
      </c>
      <c r="DD256" s="13">
        <v>0</v>
      </c>
      <c r="DE256" s="13">
        <v>0</v>
      </c>
      <c r="DF256" s="13">
        <v>0</v>
      </c>
      <c r="DG256" s="14" t="str">
        <f t="shared" si="100"/>
        <v/>
      </c>
      <c r="DH256" s="15">
        <v>0</v>
      </c>
      <c r="DI256" s="15">
        <v>0</v>
      </c>
      <c r="DJ256" s="15">
        <v>0</v>
      </c>
      <c r="DK256" s="18" t="str">
        <f t="shared" si="101"/>
        <v/>
      </c>
      <c r="DL256" s="13">
        <v>0</v>
      </c>
      <c r="DM256" s="13">
        <v>0</v>
      </c>
      <c r="DN256" s="13">
        <v>0</v>
      </c>
      <c r="DO256" s="18" t="str">
        <f t="shared" si="102"/>
        <v/>
      </c>
      <c r="DP256" s="19"/>
      <c r="DQ256" s="7" t="e">
        <f>IF(AND(BB256/BA256&gt;1.05, ((BB256-BA256)/VLOOKUP(E256,#REF!,2,0))&gt;10),"YES","")</f>
        <v>#DIV/0!</v>
      </c>
      <c r="DR256" s="19"/>
      <c r="DS256" s="7" t="str">
        <f t="shared" si="103"/>
        <v/>
      </c>
      <c r="DT256" s="70" t="s">
        <v>28</v>
      </c>
      <c r="DU256" s="70" t="s">
        <v>91</v>
      </c>
      <c r="DV256" s="70" t="s">
        <v>111</v>
      </c>
      <c r="DW256" s="70" t="s">
        <v>28</v>
      </c>
      <c r="DX256" s="70" t="s">
        <v>100</v>
      </c>
      <c r="DY256" s="71">
        <v>45107</v>
      </c>
      <c r="DZ256" s="70"/>
      <c r="EA256" s="70"/>
    </row>
    <row r="257" spans="1:131" x14ac:dyDescent="0.35">
      <c r="A257" s="16">
        <v>2022</v>
      </c>
      <c r="B257" s="16" t="s">
        <v>1</v>
      </c>
      <c r="C257" s="16" t="s">
        <v>7</v>
      </c>
      <c r="D257" s="16"/>
      <c r="E257" s="16" t="s">
        <v>4</v>
      </c>
      <c r="F257" s="16" t="s">
        <v>876</v>
      </c>
      <c r="G257" s="16"/>
      <c r="H257" s="16">
        <v>12857568</v>
      </c>
      <c r="I257" s="70" t="s">
        <v>277</v>
      </c>
      <c r="J257" s="70"/>
      <c r="K257" s="70" t="s">
        <v>278</v>
      </c>
      <c r="L257" s="16" t="s">
        <v>89</v>
      </c>
      <c r="M257" s="16" t="s">
        <v>6</v>
      </c>
      <c r="N257" s="70" t="s">
        <v>23</v>
      </c>
      <c r="O257" s="16" t="s">
        <v>22</v>
      </c>
      <c r="P257" s="16" t="s">
        <v>34</v>
      </c>
      <c r="Q257" s="16"/>
      <c r="R257" s="16" t="s">
        <v>28</v>
      </c>
      <c r="S257" s="16" t="s">
        <v>36</v>
      </c>
      <c r="T257" s="16" t="s">
        <v>95</v>
      </c>
      <c r="U257" s="71">
        <v>44550</v>
      </c>
      <c r="V257" s="70"/>
      <c r="W257" s="73">
        <v>124285.71090000001</v>
      </c>
      <c r="X257" s="73">
        <v>0</v>
      </c>
      <c r="Y257" s="70" t="s">
        <v>279</v>
      </c>
      <c r="Z257" s="16" t="s">
        <v>28</v>
      </c>
      <c r="AA257" s="70"/>
      <c r="AB257" s="70"/>
      <c r="AC257" s="70" t="s">
        <v>93</v>
      </c>
      <c r="AD257" s="72"/>
      <c r="AE257" s="16">
        <v>2021</v>
      </c>
      <c r="AF257" s="16"/>
      <c r="AG257" s="70" t="s">
        <v>619</v>
      </c>
      <c r="AH257" s="74"/>
      <c r="AI257" s="16" t="s">
        <v>27</v>
      </c>
      <c r="AJ257" s="70" t="s">
        <v>94</v>
      </c>
      <c r="AK257" s="72"/>
      <c r="AL257" s="28">
        <v>0.78065379034609816</v>
      </c>
      <c r="AM257" s="32"/>
      <c r="AN257" s="26">
        <f t="shared" si="78"/>
        <v>0</v>
      </c>
      <c r="AO257" s="26">
        <f t="shared" si="79"/>
        <v>0</v>
      </c>
      <c r="AP257" s="9">
        <v>3.0576077584554433</v>
      </c>
      <c r="AQ257" s="8"/>
      <c r="AR257" s="10">
        <f t="shared" si="80"/>
        <v>0</v>
      </c>
      <c r="AS257" s="10">
        <f t="shared" si="81"/>
        <v>0</v>
      </c>
      <c r="AT257" s="11">
        <v>0</v>
      </c>
      <c r="AU257" s="11">
        <v>426.59926931618776</v>
      </c>
      <c r="AV257" s="11">
        <v>175</v>
      </c>
      <c r="AW257" s="5">
        <f t="shared" si="82"/>
        <v>0.41022104955902566</v>
      </c>
      <c r="AX257" s="5" t="str">
        <f t="shared" si="83"/>
        <v>YES</v>
      </c>
      <c r="AY257" s="25">
        <f t="shared" si="84"/>
        <v>175</v>
      </c>
      <c r="AZ257" s="5"/>
      <c r="BA257" s="12">
        <v>0</v>
      </c>
      <c r="BB257" s="12">
        <f t="shared" si="85"/>
        <v>124.28571090000001</v>
      </c>
      <c r="BC257" s="6" t="str">
        <f t="shared" si="86"/>
        <v>check!</v>
      </c>
      <c r="BD257" s="12">
        <v>0</v>
      </c>
      <c r="BE257" s="12">
        <v>0</v>
      </c>
      <c r="BF257" s="6" t="str">
        <f t="shared" si="87"/>
        <v>no capex</v>
      </c>
      <c r="BG257" s="31"/>
      <c r="BH257" s="13">
        <v>0</v>
      </c>
      <c r="BI257" s="13">
        <v>4751.5505551917167</v>
      </c>
      <c r="BJ257" s="13">
        <v>2611</v>
      </c>
      <c r="BK257" s="14">
        <f t="shared" si="88"/>
        <v>0.54950483419504537</v>
      </c>
      <c r="BL257" s="15">
        <v>0</v>
      </c>
      <c r="BM257" s="15">
        <v>346.32983385</v>
      </c>
      <c r="BN257" s="15">
        <v>153</v>
      </c>
      <c r="BO257" s="17">
        <f t="shared" si="89"/>
        <v>0.44177539745613226</v>
      </c>
      <c r="BP257" s="13">
        <v>0</v>
      </c>
      <c r="BQ257" s="13">
        <v>0</v>
      </c>
      <c r="BR257" s="13">
        <v>0</v>
      </c>
      <c r="BS257" s="14" t="str">
        <f t="shared" si="90"/>
        <v/>
      </c>
      <c r="BT257" s="15">
        <v>0</v>
      </c>
      <c r="BU257" s="15">
        <v>0</v>
      </c>
      <c r="BV257" s="15">
        <v>0</v>
      </c>
      <c r="BW257" s="17" t="str">
        <f t="shared" si="91"/>
        <v/>
      </c>
      <c r="BX257" s="13">
        <v>0</v>
      </c>
      <c r="BY257" s="13">
        <v>14.131799999999998</v>
      </c>
      <c r="BZ257" s="13">
        <v>26</v>
      </c>
      <c r="CA257" s="14">
        <f t="shared" si="92"/>
        <v>1.8398222448661885</v>
      </c>
      <c r="CB257" s="15">
        <v>0</v>
      </c>
      <c r="CC257" s="15">
        <v>14.131799999999998</v>
      </c>
      <c r="CD257" s="15">
        <v>26</v>
      </c>
      <c r="CE257" s="17">
        <f t="shared" si="93"/>
        <v>1.8398222448661885</v>
      </c>
      <c r="CF257" s="13">
        <v>0</v>
      </c>
      <c r="CG257" s="13">
        <v>0</v>
      </c>
      <c r="CH257" s="13">
        <v>0</v>
      </c>
      <c r="CI257" s="14" t="str">
        <f t="shared" si="94"/>
        <v/>
      </c>
      <c r="CJ257" s="15">
        <v>0</v>
      </c>
      <c r="CK257" s="15">
        <v>751.63867437143608</v>
      </c>
      <c r="CL257" s="15">
        <v>140</v>
      </c>
      <c r="CM257" s="18">
        <f t="shared" si="95"/>
        <v>0.18625970798678784</v>
      </c>
      <c r="CN257" s="13">
        <v>0</v>
      </c>
      <c r="CO257" s="13">
        <v>-363.77120505524834</v>
      </c>
      <c r="CP257" s="13">
        <v>-1360</v>
      </c>
      <c r="CQ257" s="18">
        <f t="shared" si="96"/>
        <v>0</v>
      </c>
      <c r="CR257" s="15">
        <v>0</v>
      </c>
      <c r="CS257" s="15">
        <v>21.415309041989499</v>
      </c>
      <c r="CT257" s="15">
        <v>25</v>
      </c>
      <c r="CU257" s="18">
        <f t="shared" si="97"/>
        <v>1.1673891771060558</v>
      </c>
      <c r="CV257" s="13">
        <v>0</v>
      </c>
      <c r="CW257" s="13">
        <v>387.86746931618774</v>
      </c>
      <c r="CX257" s="13">
        <v>620</v>
      </c>
      <c r="CY257" s="14">
        <f t="shared" si="98"/>
        <v>1.5984841448370575</v>
      </c>
      <c r="CZ257" s="15">
        <v>0</v>
      </c>
      <c r="DA257" s="34">
        <v>24.6</v>
      </c>
      <c r="DB257" s="15">
        <v>-83</v>
      </c>
      <c r="DC257" s="18">
        <f t="shared" si="99"/>
        <v>0</v>
      </c>
      <c r="DD257" s="13">
        <v>0</v>
      </c>
      <c r="DE257" s="13">
        <v>0</v>
      </c>
      <c r="DF257" s="13">
        <v>0</v>
      </c>
      <c r="DG257" s="14" t="str">
        <f t="shared" si="100"/>
        <v/>
      </c>
      <c r="DH257" s="15">
        <v>0</v>
      </c>
      <c r="DI257" s="15">
        <v>0</v>
      </c>
      <c r="DJ257" s="15">
        <v>0</v>
      </c>
      <c r="DK257" s="18" t="str">
        <f t="shared" si="101"/>
        <v/>
      </c>
      <c r="DL257" s="13">
        <v>0</v>
      </c>
      <c r="DM257" s="13">
        <v>0</v>
      </c>
      <c r="DN257" s="13">
        <v>0</v>
      </c>
      <c r="DO257" s="18" t="str">
        <f t="shared" si="102"/>
        <v/>
      </c>
      <c r="DP257" s="19"/>
      <c r="DQ257" s="7" t="e">
        <f>IF(AND(BB257/BA257&gt;1.05, ((BB257-BA257)/VLOOKUP(E257,#REF!,2,0))&gt;10),"YES","")</f>
        <v>#DIV/0!</v>
      </c>
      <c r="DR257" s="19"/>
      <c r="DS257" s="7" t="str">
        <f t="shared" si="103"/>
        <v>YES</v>
      </c>
      <c r="DT257" s="70" t="s">
        <v>28</v>
      </c>
      <c r="DU257" s="70" t="s">
        <v>90</v>
      </c>
      <c r="DV257" s="70" t="s">
        <v>280</v>
      </c>
      <c r="DW257" s="70" t="s">
        <v>28</v>
      </c>
      <c r="DX257" s="70"/>
      <c r="DY257" s="71"/>
      <c r="DZ257" s="70"/>
      <c r="EA257" s="70"/>
    </row>
  </sheetData>
  <phoneticPr fontId="11" type="noConversion"/>
  <conditionalFormatting sqref="H1">
    <cfRule type="duplicateValues" dxfId="19" priority="137"/>
  </conditionalFormatting>
  <conditionalFormatting sqref="W1">
    <cfRule type="duplicateValues" dxfId="18" priority="136"/>
  </conditionalFormatting>
  <conditionalFormatting sqref="W1:X1">
    <cfRule type="duplicateValues" dxfId="17" priority="135"/>
  </conditionalFormatting>
  <conditionalFormatting sqref="Y1">
    <cfRule type="duplicateValues" dxfId="16" priority="133"/>
  </conditionalFormatting>
  <conditionalFormatting sqref="AG1">
    <cfRule type="duplicateValues" dxfId="15" priority="132"/>
  </conditionalFormatting>
  <conditionalFormatting sqref="AG1">
    <cfRule type="duplicateValues" dxfId="14" priority="129"/>
  </conditionalFormatting>
  <conditionalFormatting sqref="H2:H257">
    <cfRule type="duplicateValues" dxfId="13" priority="20"/>
  </conditionalFormatting>
  <conditionalFormatting sqref="Y2:Y257">
    <cfRule type="duplicateValues" dxfId="12" priority="16"/>
  </conditionalFormatting>
  <conditionalFormatting sqref="AG2:AG257">
    <cfRule type="duplicateValues" dxfId="11" priority="12"/>
    <cfRule type="duplicateValues" dxfId="10" priority="13"/>
  </conditionalFormatting>
  <conditionalFormatting sqref="AV2:BM257 BO2:BO257 BR2:BU257 BW2:CC257 CE2:CK257 CM2:CM257 CQ2:CS257 CU2:CY257 DC2:DC257 DF2:DG257 DK2:DK257">
    <cfRule type="cellIs" dxfId="9" priority="10" operator="lessThan">
      <formula>0</formula>
    </cfRule>
  </conditionalFormatting>
  <conditionalFormatting sqref="AW2:AW257 AZ2:AZ257 BK2:BK257 BO2:BO257 BS2:BS257 BW2:BW257 CA2:CA257 CE2:CE257 CI2:CI257 CM2:CM257 CQ2:CQ257 CU2:CU257 CY2:CY257 DC2:DC257 DG2:DG257 DK2:DK257 DO2:DO257">
    <cfRule type="cellIs" dxfId="8" priority="6" operator="lessThan">
      <formula>0.8</formula>
    </cfRule>
    <cfRule type="cellIs" dxfId="7" priority="7" operator="lessThan">
      <formula>0.9</formula>
    </cfRule>
    <cfRule type="cellIs" dxfId="6" priority="8" operator="between">
      <formula>0.9</formula>
      <formula>1.1</formula>
    </cfRule>
    <cfRule type="cellIs" dxfId="5" priority="9" operator="greaterThan">
      <formula>1.1</formula>
    </cfRule>
  </conditionalFormatting>
  <conditionalFormatting sqref="BC2:BC257 BF2:BF257">
    <cfRule type="cellIs" dxfId="4" priority="1" operator="equal">
      <formula>"no capex"</formula>
    </cfRule>
    <cfRule type="cellIs" dxfId="3" priority="2" operator="equal">
      <formula>"check!"</formula>
    </cfRule>
    <cfRule type="cellIs" dxfId="2" priority="3" operator="lessThan">
      <formula>0.8</formula>
    </cfRule>
    <cfRule type="cellIs" dxfId="1" priority="4" operator="lessThan">
      <formula>0.9</formula>
    </cfRule>
    <cfRule type="cellIs" dxfId="0" priority="5" operator="greaterThanOrEqual">
      <formula>0.9</formula>
    </cfRule>
  </conditionalFormatting>
  <dataValidations count="1">
    <dataValidation showInputMessage="1" showErrorMessage="1" sqref="DX216 DX64:DX66 DX19:DX20 DX24 DX28 DX32 DX36 DX38 DX15 DX2 O2:R257 B2:B257 L2:M257" xr:uid="{BBCDFCA2-B1BD-4956-84C2-36B6D0C07F4D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SecurityClassificationTaxHTField0 xmlns="http://schemas.microsoft.com/sharepoint/v3">
      <Terms xmlns="http://schemas.microsoft.com/office/infopath/2007/PartnerControls"/>
    </SAEFSecurityClassificationTaxHTField0>
    <TaxCatchAll xmlns="12f1eb59-83fd-43e1-a905-30ac5e19ec49"/>
    <lcf76f155ced4ddcb4097134ff3c332f xmlns="78913468-9053-4a16-84f4-15cb6409ef2c">
      <Terms xmlns="http://schemas.microsoft.com/office/infopath/2007/PartnerControls"/>
    </lcf76f155ced4ddcb4097134ff3c332f>
    <SAEFOwner xmlns="http://schemas.microsoft.com/sharepoint/v3" xsi:nil="true"/>
    <LikesCount xmlns="http://schemas.microsoft.com/sharepoint/v3" xsi:nil="true"/>
    <SAEFDocumentTypeTaxHTField0 xmlns="http://schemas.microsoft.com/sharepoint/v3">
      <Terms xmlns="http://schemas.microsoft.com/office/infopath/2007/PartnerControls"/>
    </SAEFDocumentTypeTaxHTField0>
    <POaP_x0020_Entry xmlns="78913468-9053-4a16-84f4-15cb6409ef2c">
      <Url xsi:nil="true"/>
      <Description xsi:nil="true"/>
    </POaP_x0020_Entry>
    <PPM_x0020_Link xmlns="78913468-9053-4a16-84f4-15cb6409ef2c">
      <Url xsi:nil="true"/>
      <Description xsi:nil="true"/>
    </PPM_x0020_Link>
    <_Flow_SignoffStatus xmlns="78913468-9053-4a16-84f4-15cb6409ef2c" xsi:nil="true"/>
    <Ratings xmlns="http://schemas.microsoft.com/sharepoint/v3" xsi:nil="true"/>
    <SAEFDocumentStatusTaxHTField0 xmlns="http://schemas.microsoft.com/sharepoint/v3">
      <Terms xmlns="http://schemas.microsoft.com/office/infopath/2007/PartnerControls"/>
    </SAEFDocumentStatusTaxHTField0>
    <SAEFLegalEntityTaxHTField0 xmlns="http://schemas.microsoft.com/sharepoint/v3">
      <Terms xmlns="http://schemas.microsoft.com/office/infopath/2007/PartnerControls"/>
    </SAEFLegalEntityTaxHTField0>
    <LikedBy xmlns="http://schemas.microsoft.com/sharepoint/v3">
      <UserInfo>
        <DisplayName/>
        <AccountId xsi:nil="true"/>
        <AccountType/>
      </UserInfo>
    </LikedBy>
    <SAEFCountryOfJurisdictionTaxHTField0 xmlns="http://schemas.microsoft.com/sharepoint/v3">
      <Terms xmlns="http://schemas.microsoft.com/office/infopath/2007/PartnerControls"/>
    </SAEFCountryOfJurisdictionTaxHTField0>
    <RatedBy xmlns="http://schemas.microsoft.com/sharepoint/v3">
      <UserInfo>
        <DisplayName/>
        <AccountId xsi:nil="true"/>
        <AccountType/>
      </UserInfo>
    </RatedBy>
    <_dlc_DocId xmlns="12f1eb59-83fd-43e1-a905-30ac5e19ec49" xsi:nil="true"/>
    <_dlc_DocIdUrl xmlns="12f1eb59-83fd-43e1-a905-30ac5e19ec49">
      <Url xsi:nil="true"/>
      <Description xsi:nil="true"/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D5D68D653E642E4D91D48296212FA51A" ma:contentTypeVersion="58" ma:contentTypeDescription="Shell Document Content Type" ma:contentTypeScope="" ma:versionID="ff8e6b69df9971a0e9c8480c13fceb67">
  <xsd:schema xmlns:xsd="http://www.w3.org/2001/XMLSchema" xmlns:xs="http://www.w3.org/2001/XMLSchema" xmlns:p="http://schemas.microsoft.com/office/2006/metadata/properties" xmlns:ns1="http://schemas.microsoft.com/sharepoint/v3" xmlns:ns2="12f1eb59-83fd-43e1-a905-30ac5e19ec49" xmlns:ns4="78913468-9053-4a16-84f4-15cb6409ef2c" targetNamespace="http://schemas.microsoft.com/office/2006/metadata/properties" ma:root="true" ma:fieldsID="b279bad381fa2924a2e2302e158ace1f" ns1:_="" ns2:_="" ns4:_="">
    <xsd:import namespace="http://schemas.microsoft.com/sharepoint/v3"/>
    <xsd:import namespace="12f1eb59-83fd-43e1-a905-30ac5e19ec49"/>
    <xsd:import namespace="78913468-9053-4a16-84f4-15cb6409ef2c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LegalEntityTaxHTField0" minOccurs="0"/>
                <xsd:element ref="ns1:SAEFCountryOfJurisdictionTaxHTField0" minOccurs="0"/>
                <xsd:element ref="ns2:_dlc_DocId" minOccurs="0"/>
                <xsd:element ref="ns2:_dlc_DocIdPersistId" minOccurs="0"/>
                <xsd:element ref="ns2:TaxCatchAllLabel" minOccurs="0"/>
                <xsd:element ref="ns2:TaxCatchAll" minOccurs="0"/>
                <xsd:element ref="ns1:LikesCount" minOccurs="0"/>
                <xsd:element ref="ns1:RatingCount" minOccurs="0"/>
                <xsd:element ref="ns1:AverageRating" minOccurs="0"/>
                <xsd:element ref="ns1:RatedBy" minOccurs="0"/>
                <xsd:element ref="ns1:Ratings" minOccurs="0"/>
                <xsd:element ref="ns1:LikedBy" minOccurs="0"/>
                <xsd:element ref="ns4:POaP_x0020_Entry" minOccurs="0"/>
                <xsd:element ref="ns4:PPM_x0020_Link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Flow_SignoffStatus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8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5" ma:taxonomy="true" ma:internalName="SAEFDocumentStatusTaxHTField0" ma:taxonomyFieldName="SAEFDocumentStatus" ma:displayName="Document Status" ma:default="13;#Draft|1c86f377-7d91-4c95-bd5b-c18c83fe0aa5" ma:fieldId="{627a77c6-2170-43dd-a0ef-eb6a3870ea75}" ma:sspId="e3aebf70-341c-4d91-bdd3-aba9df361687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7" ma:taxonomy="true" ma:internalName="SAEFDocumentTypeTaxHTField0" ma:taxonomyFieldName="SAEFDocumentType" ma:displayName="Document Type" ma:default="232;#Change requirements [ISM]|278b65ef-9747-448d-95a6-d3f9bf49cb78" ma:fieldId="{566fdc14-b4fa-46ee-a88e-e2aac7ad2eac}" ma:sspId="e3aebf70-341c-4d91-bdd3-aba9df361687" ma:termSetId="f484b227-6a21-471d-b41c-2ac92452a715" ma:anchorId="3674e9b1-57c5-4977-b60d-cbb5dead87dc" ma:open="false" ma:isKeyword="false">
      <xsd:complexType>
        <xsd:sequence>
          <xsd:element ref="pc:Terms" minOccurs="0" maxOccurs="1"/>
        </xsd:sequence>
      </xsd:complexType>
    </xsd:element>
    <xsd:element name="SAEFOwner" ma:index="10" nillable="true" ma:displayName="Owner" ma:internalName="SAEFOwner">
      <xsd:simpleType>
        <xsd:restriction base="dms:Text"/>
      </xsd:simpleType>
    </xsd:element>
    <xsd:element name="SAEFLegalEntityTaxHTField0" ma:index="11" ma:taxonomy="true" ma:internalName="SAEFLegalEntityTaxHTField0" ma:taxonomyFieldName="SAEFLegalEntity" ma:displayName="Legal Entity" ma:readOnly="false" ma:default="4;#Shell International Petroleum Co Ltd|5590c4dd-fe46-4286-830d-1062cc2d0ee7" ma:fieldId="{529dd253-148e-4d10-9b8c-1444f6695d3b}" ma:sspId="e3aebf70-341c-4d91-bdd3-aba9df361687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13" ma:taxonomy="true" ma:internalName="SAEFCountryOfJurisdictionTaxHTField0" ma:taxonomyFieldName="SAEFCountryOfJurisdiction" ma:displayName="Country of Jurisdiction" ma:default="7;#UNITED KINGDOM|a641b02c-ea62-4b2d-a926-5e7208151dda" ma:fieldId="{dc07035f-7987-48f5-ba88-2d29e2b62c9e}" ma:sspId="e3aebf70-341c-4d91-bdd3-aba9df361687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ikesCount" ma:index="25" nillable="true" ma:displayName="Number of Likes" ma:internalName="LikesCount">
      <xsd:simpleType>
        <xsd:restriction base="dms:Unknown"/>
      </xsd:simpleType>
    </xsd:element>
    <xsd:element name="RatingCount" ma:index="2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AverageRating" ma:index="27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edBy" ma:index="28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9" nillable="true" ma:displayName="User ratings" ma:description="User ratings for the item" ma:hidden="true" ma:internalName="Ratings">
      <xsd:simpleType>
        <xsd:restriction base="dms:Note"/>
      </xsd:simpleType>
    </xsd:element>
    <xsd:element name="LikedBy" ma:index="3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1eb59-83fd-43e1-a905-30ac5e19ec49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Label" ma:index="22" nillable="true" ma:displayName="Taxonomy Catch All Column1" ma:hidden="true" ma:list="{8d26ee52-f06a-45b1-94bd-09b8558feaac}" ma:internalName="TaxCatchAllLabel" ma:readOnly="true" ma:showField="CatchAllDataLabel" ma:web="12f1eb59-83fd-43e1-a905-30ac5e19e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3" nillable="true" ma:displayName="Taxonomy Catch All Column" ma:hidden="true" ma:list="{8d26ee52-f06a-45b1-94bd-09b8558feaac}" ma:internalName="TaxCatchAll" ma:showField="CatchAllData" ma:web="12f1eb59-83fd-43e1-a905-30ac5e19e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13468-9053-4a16-84f4-15cb6409ef2c" elementFormDefault="qualified">
    <xsd:import namespace="http://schemas.microsoft.com/office/2006/documentManagement/types"/>
    <xsd:import namespace="http://schemas.microsoft.com/office/infopath/2007/PartnerControls"/>
    <xsd:element name="POaP_x0020_Entry" ma:index="31" nillable="true" ma:displayName="POaP Entry" ma:format="Hyperlink" ma:internalName="POaP_x0020_Entry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PM_x0020_Link" ma:index="32" nillable="true" ma:displayName="PPM Link" ma:format="Hyperlink" ma:internalName="PPM_x0020_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7" nillable="true" ma:displayName="Length (seconds)" ma:internalName="MediaLengthInSeconds" ma:readOnly="true">
      <xsd:simpleType>
        <xsd:restriction base="dms:Unknown"/>
      </xsd:simpleType>
    </xsd:element>
    <xsd:element name="_Flow_SignoffStatus" ma:index="38" nillable="true" ma:displayName="Sign-off status" ma:internalName="Sign_x002d_off_x0020_status">
      <xsd:simpleType>
        <xsd:restriction base="dms:Text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e3aebf70-341c-4d91-bdd3-aba9df361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9" ma:displayName="Author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EABE512-D163-4BC9-B39C-9C207BA3FB21}">
  <ds:schemaRefs>
    <ds:schemaRef ds:uri="http://purl.org/dc/terms/"/>
    <ds:schemaRef ds:uri="12f1eb59-83fd-43e1-a905-30ac5e19ec49"/>
    <ds:schemaRef ds:uri="http://schemas.microsoft.com/office/2006/documentManagement/types"/>
    <ds:schemaRef ds:uri="78913468-9053-4a16-84f4-15cb6409ef2c"/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F68830-01CB-4919-A4D0-FE0C6E967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f1eb59-83fd-43e1-a905-30ac5e19ec49"/>
    <ds:schemaRef ds:uri="78913468-9053-4a16-84f4-15cb6409e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93E15B-358E-4BE8-98DE-AE24938B35C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E2946C8-1E53-4A60-83CB-DE7673C48A75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Akyuruk, Akin STAS-STP/97</dc:creator>
  <cp:keywords/>
  <dc:description/>
  <cp:lastModifiedBy>Yadav Velavali, Sudhakar SBOBNG-PTIY/FAA</cp:lastModifiedBy>
  <cp:revision/>
  <dcterms:created xsi:type="dcterms:W3CDTF">2019-10-14T10:36:04Z</dcterms:created>
  <dcterms:modified xsi:type="dcterms:W3CDTF">2023-08-25T12:56:29Z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0x0101006F0A470EEB1140E7AA14F4CE8A50B54C0001CB1477F4DD432AA86DD56CC3887AF400D5D68D653E642E4D91D48296212FA51A</vt:lpwstr>
  </property>
  <property fmtid="{D5CDD505-2E9C-101B-9397-08002B2CF9AE}" pid="3" name="SAEFSecurityClassification">
    <vt:lpwstr>1;#Confidential|e4bc29b2-6e76-48cc-b090-8b544c0802ae</vt:lpwstr>
  </property>
  <property fmtid="{D5CDD505-2E9C-101B-9397-08002B2CF9AE}" pid="4" name="MediaServiceImageTags">
    <vt:lpwstr/>
  </property>
  <property fmtid="{D5CDD505-2E9C-101B-9397-08002B2CF9AE}" pid="5" name="Shell SharePoint SIS ITDomain">
    <vt:lpwstr>11;#Project Delivery|c9de3b69-09e7-403f-a718-1a1fcc1dfc16</vt:lpwstr>
  </property>
  <property fmtid="{D5CDD505-2E9C-101B-9397-08002B2CF9AE}" pid="6" name="Shell SharePoint SIS PDFStage">
    <vt:lpwstr>83;#Design Walkthrough [ITPD]|3a2cd806-542c-4bfe-a39e-afb618da11a4</vt:lpwstr>
  </property>
  <property fmtid="{D5CDD505-2E9C-101B-9397-08002B2CF9AE}" pid="7" name="a2685d21343e44b785cc4ba5285fc02b">
    <vt:lpwstr>Design Walkthrough [ITPD]|3a2cd806-542c-4bfe-a39e-afb618da11a4</vt:lpwstr>
  </property>
  <property fmtid="{D5CDD505-2E9C-101B-9397-08002B2CF9AE}" pid="8" name="_dlc_DocIdItemGuid">
    <vt:lpwstr>e5591b68-a4c5-40d7-952f-2b123dd77ec2</vt:lpwstr>
  </property>
  <property fmtid="{D5CDD505-2E9C-101B-9397-08002B2CF9AE}" pid="9" name="SAEFDocumentType">
    <vt:lpwstr>232;#Change requirements [ISM]|278b65ef-9747-448d-95a6-d3f9bf49cb78</vt:lpwstr>
  </property>
  <property fmtid="{D5CDD505-2E9C-101B-9397-08002B2CF9AE}" pid="10" name="dcdd2fd8f01c4110b7760d2b9db2f6e1">
    <vt:lpwstr>Project Delivery|c9de3b69-09e7-403f-a718-1a1fcc1dfc16</vt:lpwstr>
  </property>
  <property fmtid="{D5CDD505-2E9C-101B-9397-08002B2CF9AE}" pid="11" name="Shell SharePoint SIS ITDMProcess">
    <vt:lpwstr>12;#Deliver Solutions|5538e1ef-ca09-4371-b859-92a9dbd93b32</vt:lpwstr>
  </property>
  <property fmtid="{D5CDD505-2E9C-101B-9397-08002B2CF9AE}" pid="12" name="SAEFLegalEntity">
    <vt:lpwstr>4;#Shell International Petroleum Co Ltd|5590c4dd-fe46-4286-830d-1062cc2d0ee7</vt:lpwstr>
  </property>
  <property fmtid="{D5CDD505-2E9C-101B-9397-08002B2CF9AE}" pid="13" name="Shell SharePoint SIS Activity">
    <vt:lpwstr>60;#Agreement to Deploy [ITPD]|2bbf3598-0055-4b28-a2e9-1cf9e70d53a0</vt:lpwstr>
  </property>
  <property fmtid="{D5CDD505-2E9C-101B-9397-08002B2CF9AE}" pid="14" name="p99837c3211f462891cc3a4b7b0d9cd9">
    <vt:lpwstr>Deliver Solutions|5538e1ef-ca09-4371-b859-92a9dbd93b32</vt:lpwstr>
  </property>
  <property fmtid="{D5CDD505-2E9C-101B-9397-08002B2CF9AE}" pid="15" name="SAEFDocumentStatus">
    <vt:lpwstr>13;#Draft|1c86f377-7d91-4c95-bd5b-c18c83fe0aa5</vt:lpwstr>
  </property>
  <property fmtid="{D5CDD505-2E9C-101B-9397-08002B2CF9AE}" pid="16" name="bf2a70e720cb4e349cc091260945b25b">
    <vt:lpwstr>Agreement to Deploy [ITPD]|2bbf3598-0055-4b28-a2e9-1cf9e70d53a0</vt:lpwstr>
  </property>
  <property fmtid="{D5CDD505-2E9C-101B-9397-08002B2CF9AE}" pid="17" name="SAEFCountryOfJurisdiction">
    <vt:lpwstr>7;#UNITED KINGDOM|a641b02c-ea62-4b2d-a926-5e7208151dda</vt:lpwstr>
  </property>
</Properties>
</file>