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heckCompatibility="1"/>
  <mc:AlternateContent xmlns:mc="http://schemas.openxmlformats.org/markup-compatibility/2006">
    <mc:Choice Requires="x15">
      <x15ac:absPath xmlns:x15ac="http://schemas.microsoft.com/office/spreadsheetml/2010/11/ac" url="/Users/Suman/S/Projects/UdacityNanoDegree/SelfDrivingCar/SelfDrivingCar-FunctionalSafety/"/>
    </mc:Choice>
  </mc:AlternateContent>
  <bookViews>
    <workbookView xWindow="0" yWindow="460" windowWidth="25600" windowHeight="1480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2">'Severity, Exposure, Controllabi'!$E$20:$E$24</definedName>
    <definedName name="DV_List" localSheetId="2">'Hazard Analysis Guidewords'!$D$4:$D$24</definedName>
    <definedName name="E_List" localSheetId="2">'Severity, Exposure, Controllabi'!$E$3:$E$8</definedName>
    <definedName name="EN_List" localSheetId="2">'Situational Analysis Guidewords'!$D$51:$D$60</definedName>
    <definedName name="IU_List" localSheetId="2">'Situational Analysis Guidewords'!$D$44:$D$47</definedName>
    <definedName name="OM_List" localSheetId="2">'Situational Analysis Guidewords'!$D$5:$D$14</definedName>
    <definedName name="OS_List" localSheetId="2">'Situational Analysis Guidewords'!$D$18:$D$29</definedName>
    <definedName name="S_List" localSheetId="2">'Severity, Exposure, Controllabi'!$E$12:$E$16</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<sst xmlns="http://schemas.openxmlformats.org/spreadsheetml/2006/main" count="597" uniqueCount="285">
  <si>
    <t>Hazard &amp; Risk Analysis Definitions</t>
  </si>
  <si>
    <t>Hazard ID</t>
  </si>
  <si>
    <t>Situational Analysis</t>
  </si>
  <si>
    <t>Operational Mode</t>
  </si>
  <si>
    <t>ID</t>
  </si>
  <si>
    <t>Mode</t>
  </si>
  <si>
    <t>Hazard Identification</t>
  </si>
  <si>
    <t>Remarks</t>
  </si>
  <si>
    <t>Reference</t>
  </si>
  <si>
    <t>Hazardous Event Classification</t>
  </si>
  <si>
    <t>Determination of ASIL and Safety Goals</t>
  </si>
  <si>
    <t>EXAMPLE DISCUSSED IN THE PROJECT INSTRUCTIONS - Headlamp System</t>
  </si>
  <si>
    <t>Parked</t>
  </si>
  <si>
    <t>Car is parked, ignition is off</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</si>
  <si>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</si>
  <si>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</si>
  <si>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</si>
  <si>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</si>
  <si>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</si>
  <si>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</si>
  <si>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</si>
  <si>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</si>
  <si>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</si>
  <si>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</si>
  <si>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</si>
  <si>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</si>
  <si>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</si>
  <si>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</si>
  <si>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</si>
  <si>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</si>
  <si>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</si>
  <si>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</si>
  <si>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</si>
  <si>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</si>
  <si>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</si>
  <si>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Situation Details
(optional)</t>
  </si>
  <si>
    <t>OM03 - Normal Driving</t>
  </si>
  <si>
    <t>Ignition on</t>
  </si>
  <si>
    <t>Car is parked, ignition is on</t>
  </si>
  <si>
    <t>OS04 - Highway</t>
  </si>
  <si>
    <t>EN06 - Rain (slippery road)</t>
  </si>
  <si>
    <t>Normal driving</t>
  </si>
  <si>
    <t>Car is driving</t>
  </si>
  <si>
    <t>Backward driving</t>
  </si>
  <si>
    <t>Degraded driving</t>
  </si>
  <si>
    <t>Limp home mode</t>
  </si>
  <si>
    <t>Towing (active)</t>
  </si>
  <si>
    <t>Towing another car</t>
  </si>
  <si>
    <t>SD02 - High speed</t>
  </si>
  <si>
    <t>Towing (passive)</t>
  </si>
  <si>
    <t>Beeing towed by another car</t>
  </si>
  <si>
    <t>Service</t>
  </si>
  <si>
    <t>Vehicle is in repair garage</t>
  </si>
  <si>
    <t>N/A</t>
  </si>
  <si>
    <t>not applicable or not relevant</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</si>
  <si>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</si>
  <si>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</si>
  <si>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</si>
  <si>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</si>
  <si>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</si>
  <si>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</si>
  <si>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</si>
  <si>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</si>
  <si>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</si>
  <si>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</si>
  <si>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</si>
  <si>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</si>
  <si>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</si>
  <si>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</si>
  <si>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</si>
  <si>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</si>
  <si>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</si>
  <si>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</si>
  <si>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</si>
  <si>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</si>
  <si>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</si>
  <si>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Scenario</t>
  </si>
  <si>
    <t>IU01 - Correctly used</t>
  </si>
  <si>
    <t>Normal driving on a highway during rain (slippery road) with high speed and correctly used system.</t>
  </si>
  <si>
    <t>Lane Departure Warning (LDW) function shall apply an oscillating steering torque to provide the driver with haptic feedback</t>
  </si>
  <si>
    <t>DV04 - Actor effect is too much</t>
  </si>
  <si>
    <t>The Lane Departure Warning function applies an oscillating torgue with very high torque (above limit.)</t>
  </si>
  <si>
    <t>Any Road</t>
  </si>
  <si>
    <t>road type</t>
  </si>
  <si>
    <t>High haptic feedback can affect driver's ability to steer as intented. The driver loose control and could collide with another vehicle or side of the road.</t>
  </si>
  <si>
    <t>E3 - Medium probability</t>
  </si>
  <si>
    <t>Driving on a highway with rain could happen between 1% and 10% of the time operating the vehicle.</t>
  </si>
  <si>
    <t>S3 - Life-threatening or fatal injuries</t>
  </si>
  <si>
    <t>Country Road</t>
  </si>
  <si>
    <t>C3 - Difficult to control or uncontrollable</t>
  </si>
  <si>
    <t>It is difficult to stay calm and react properly when the steering well is moving too much.</t>
  </si>
  <si>
    <t>C</t>
  </si>
  <si>
    <t>Highway</t>
  </si>
  <si>
    <t>Mountain Pass</t>
  </si>
  <si>
    <t>Off Road</t>
  </si>
  <si>
    <t>MORE EXAMPLES - Headlamp System</t>
  </si>
  <si>
    <t>Road with gradient</t>
  </si>
  <si>
    <t>The oscillating steering torque from the Lane Departure Warning function shall be limited.</t>
  </si>
  <si>
    <t>road attribute</t>
  </si>
  <si>
    <t>Situation Analysis</t>
  </si>
  <si>
    <t>Road with bump</t>
  </si>
  <si>
    <t>Road tunnel</t>
  </si>
  <si>
    <t>Road with construction site</t>
  </si>
  <si>
    <t>HA-002</t>
  </si>
  <si>
    <t>OS03 - Country Road</t>
  </si>
  <si>
    <t>EN01 - Normal conditions</t>
  </si>
  <si>
    <t>IU02 - Incorrectly used</t>
  </si>
  <si>
    <t>Lane Keeping Assistance (LKA) function shall apply the steering torque when active in order to stay in ego lane</t>
  </si>
  <si>
    <t>DV03 - Function is always activated</t>
  </si>
  <si>
    <t>Lane Keeping function is always activated</t>
  </si>
  <si>
    <t>Driver use the function as if the car was a self-driving car and loose driving attention.</t>
  </si>
  <si>
    <t>The driver do not use the function properly.</t>
  </si>
  <si>
    <t>E2 - Low probability</t>
  </si>
  <si>
    <t>The conviation beween driving at a country road and misusing system should not happen oftern. Less than 1% of the time operating the vehicle.</t>
  </si>
  <si>
    <t>B</t>
  </si>
  <si>
    <t>The Lane Keeping Assistance function shall be time limited, and additional steering torque shall end after a given time interval so the driver cannot misuse the system for autonomous driving.</t>
  </si>
  <si>
    <t>HA-003</t>
  </si>
  <si>
    <t>Normal driving on a highway during normal conditions with high speed and correctly used system.</t>
  </si>
  <si>
    <t>DV02 - Function unexpectedly activated</t>
  </si>
  <si>
    <t>The camera sensor stop working and the Lane Departure Warning function continue to be activated.</t>
  </si>
  <si>
    <t>The Lane Departure Warning start acting randomly when the camera sensor is not working.</t>
  </si>
  <si>
    <t>When the driver loose control of the vechicle is very difficult to realize the situation and act accordently.</t>
  </si>
  <si>
    <t>Low speed</t>
  </si>
  <si>
    <t>driving attribute</t>
  </si>
  <si>
    <t>The Lane Departure Warning function shall be deactivated when the camera sensor stop working.</t>
  </si>
  <si>
    <t>HA-004</t>
  </si>
  <si>
    <t>OS01 - City Road</t>
  </si>
  <si>
    <t>SD03 - Low speed</t>
  </si>
  <si>
    <t>Normal Driving on City Road during Normal conditions with Low speed (Night time + Obstacle on the road)</t>
  </si>
  <si>
    <t>DV01 - Function not activated</t>
  </si>
  <si>
    <t>EV04 - Front collision with obstacle</t>
  </si>
  <si>
    <t>High speed</t>
  </si>
  <si>
    <t>Normal acceleration</t>
  </si>
  <si>
    <t>Total loss of low beam shall be prevented</t>
  </si>
  <si>
    <t>EN04 - Snowfall (degraded view)</t>
  </si>
  <si>
    <t>High acceleration</t>
  </si>
  <si>
    <t>Night time + Obstacle on the road and no other illumination on road</t>
  </si>
  <si>
    <t>Normal Driving on City Road during Snowfall (degraded view) with Low speed (Night time + Obstacle on the road and no other illumination on road)</t>
  </si>
  <si>
    <t>Normal braking</t>
  </si>
  <si>
    <t>E1 - Very low probability</t>
  </si>
  <si>
    <t>night driving in the city on completely unilluminated roads while it is snowing is rare</t>
  </si>
  <si>
    <t>C1 - Simply controllable</t>
  </si>
  <si>
    <t>High braking</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</si>
  <si>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</si>
  <si>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</si>
  <si>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</si>
  <si>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</si>
  <si>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</si>
  <si>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</si>
  <si>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High driving is part of regular driving, however, heavy snow occurs a few times a year</t>
  </si>
  <si>
    <t>Item Usage</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</si>
  <si>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</si>
  <si>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</si>
  <si>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</si>
  <si>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</si>
  <si>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</si>
  <si>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</si>
  <si>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</si>
  <si>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</si>
  <si>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</si>
  <si>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</si>
  <si>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</si>
  <si>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Correctly used</t>
  </si>
  <si>
    <t>Intended usage</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</si>
  <si>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</si>
  <si>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</si>
  <si>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</si>
  <si>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</si>
  <si>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Incorrectly used</t>
  </si>
  <si>
    <t>Unintended usage (foreseeable)</t>
  </si>
  <si>
    <t>country driving is part of regular driving, however, heavy snow occurs a few times a year</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</si>
  <si>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</si>
  <si>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</si>
  <si>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</si>
  <si>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</si>
  <si>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</si>
  <si>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</si>
  <si>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</si>
  <si>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</si>
  <si>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</si>
  <si>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</si>
  <si>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</si>
  <si>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</si>
  <si>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</si>
  <si>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</si>
  <si>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</si>
  <si>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</si>
  <si>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</si>
  <si>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</si>
  <si>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</si>
  <si>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</si>
  <si>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</si>
  <si>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</si>
  <si>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</si>
  <si>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</si>
  <si>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</si>
  <si>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</si>
  <si>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</si>
  <si>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</si>
  <si>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</si>
  <si>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</si>
  <si>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</si>
  <si>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</si>
  <si>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</si>
  <si>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</si>
  <si>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</si>
  <si>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</si>
  <si>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</si>
  <si>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Activation error</t>
  </si>
  <si>
    <t>S1</t>
  </si>
  <si>
    <t>Light and moderate injuries</t>
  </si>
  <si>
    <t>More than 10 % probability of AIS 1-6 (and not S2 or S3)</t>
  </si>
  <si>
    <t>S2</t>
  </si>
  <si>
    <t>Severe and life-threatening injuries</t>
  </si>
  <si>
    <t>Severe and life-threatening injuries (survival probable)</t>
  </si>
  <si>
    <t>Function unexpectedly activated</t>
  </si>
  <si>
    <t>More than 10 % probability of AIS 3-6 (and not S3)</t>
  </si>
  <si>
    <t>S3</t>
  </si>
  <si>
    <t>Life-threatening or fatal injuries</t>
  </si>
  <si>
    <t>Life-threatening injuries (survival uncertain), fatal injuries</t>
  </si>
  <si>
    <t>More than 10 % probability of AIS 5-6</t>
  </si>
  <si>
    <t>Function always activated</t>
  </si>
  <si>
    <t>Actor effect is too much</t>
  </si>
  <si>
    <t>Quantitative error</t>
  </si>
  <si>
    <t>Controllability</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</si>
  <si>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</si>
  <si>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</si>
  <si>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</si>
  <si>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</si>
  <si>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</si>
  <si>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</si>
  <si>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</si>
  <si>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</si>
  <si>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</si>
  <si>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</si>
  <si>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</si>
  <si>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C0</t>
  </si>
  <si>
    <t>Controllable in general</t>
  </si>
  <si>
    <t>Sensor sensitivity is too low</t>
  </si>
  <si>
    <t>Sensor detection too early</t>
  </si>
  <si>
    <t>Sensor detection too late</t>
  </si>
  <si>
    <t>Sensor detection before</t>
  </si>
  <si>
    <t>C1</t>
  </si>
  <si>
    <t>Simply controllable</t>
  </si>
  <si>
    <t>Sensor detection after</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</si>
  <si>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</si>
  <si>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</si>
  <si>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</si>
  <si>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</si>
  <si>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</si>
  <si>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</si>
  <si>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Sensor detection is reverse</t>
  </si>
  <si>
    <t>Less than 90 % of all drivers or other traffic participants are usually able, or barely able, to avoid harm</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</si>
  <si>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</si>
  <si>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</si>
  <si>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</si>
  <si>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</si>
  <si>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</si>
  <si>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</si>
  <si>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</si>
  <si>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</si>
  <si>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</si>
  <si>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</si>
  <si>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</si>
  <si>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</si>
  <si>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</si>
  <si>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</si>
  <si>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</si>
  <si>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D</t>
  </si>
  <si>
    <t>EV00 - collision with other vehicle.</t>
  </si>
  <si>
    <t>collisions at high speed could cause fatal injuries.</t>
  </si>
  <si>
    <t>When the driver loose focus on driving, it is difficult to re-focus in the case of inmminent collision.</t>
  </si>
  <si>
    <t>The Lane Departure Warning continue to be activated and start executing random torque to the steering wheel making the driver to loose control with potential collision with other vehicle.</t>
  </si>
  <si>
    <t>Normal driving on a country road during normal conditions with high speed and incorrectly used system.</t>
  </si>
  <si>
    <t>EN05-  Cross-wind (lateral force)</t>
  </si>
  <si>
    <t>Normal Driving on a highway during strong
winds with high speed and correctly used
system</t>
  </si>
  <si>
    <t>DV05 - Actor effect is
too less</t>
  </si>
  <si>
    <t>If the direction of strong wind is opposite to the direction of torque applied to keep the vehicle in lane, the amount of torque applied maybe too small to keep the vehicle in lane</t>
  </si>
  <si>
    <t>If the amount of torque applied is not sufficient to keep the vehicle in lane, the vehicle might be in the lane boundary and could collide with other vehicles.</t>
  </si>
  <si>
    <t>Amount of torque applied is smaller than what is required to keep the vehicle in lane</t>
  </si>
  <si>
    <t>Highway Driving on windy roads.</t>
  </si>
  <si>
    <t>Driver travelling at high
speed</t>
  </si>
  <si>
    <t xml:space="preserve">Driver can control the vehicle and steer it into the
right lane </t>
  </si>
  <si>
    <t xml:space="preserve">C2 - Normally controllable. </t>
  </si>
  <si>
    <t>The lane keeping assistance function shall apply a higher torque when the prevailing winds is in the direction opposite to the direction of application of torque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</si>
</sst>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name val="Arial"/>
    </font>
    <font>
      <sz val="10"/>
      <color rgb="FF0000FF"/>
      <name val="Arial"/>
    </font>
    <font>
      <b/>
      <sz val="10"/>
      <color rgb="FF000000"/>
      <name val="Arial"/>
    </font>
    <font>
      <sz val="10"/>
      <name val="Arial"/>
    </font>
    <font>
      <b/>
      <sz val="10"/>
      <name val="Arial"/>
    </font>
    <font>
      <sz val="10"/>
      <color rgb="FF0000FF"/>
      <name val="Arial"/>
    </font>
    <font>
      <sz val="8"/>
      <name val="Arial"/>
    </font>
  </fonts>
  <fills count="6">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rgb="FFBFBFBF"/>
        <bgColor rgb="FFBFBFBF"/>
      </patternFill>
    </fill>
    <fill>
      <patternFill patternType="solid">
        <fgColor rgb="FFB7B7B7"/>
        <bgColor rgb="FFB7B7B7"/>
      </patternFill>
    </fill>
  </fills>
  <borders count="21">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diagonal/>
    </border>
    <border>
      <left/>
      <right style="thick">
        <color rgb="FF000000"/>
      </right>
      <top style="thick">
        <color rgb="FF000000"/>
      </top>
      <bottom style="thick">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left" vertical="top"/>
    </xf>
    <xf numFmtId="0" fontId="2" fillId="2" borderId="1" xfId="0" applyFont="1" applyFill="1" applyBorder="1" applyAlignment="1">
      <alignment horizontal="center" vertical="center" wrapText="1"/>
    </xf>
    <xf numFmtId="0" fontId="3" fillId="0" borderId="0" xfId="0" applyFont="1"/>
    <xf numFmtId="0" fontId="4" fillId="0" borderId="0" xfId="0" applyFont="1"/>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0" borderId="0" xfId="0" applyFont="1" applyAlignment="1">
      <alignment vertical="center"/>
    </xf>
    <xf numFmtId="0" fontId="6" fillId="0" borderId="6" xfId="0" applyFont="1" applyBorder="1" applyAlignment="1">
      <alignment horizontal="center" vertical="top" wrapText="1"/>
    </xf>
    <xf numFmtId="0" fontId="5" fillId="0" borderId="0" xfId="0" applyFont="1" applyAlignment="1">
      <alignment horizontal="center"/>
    </xf>
    <xf numFmtId="0" fontId="3" fillId="0" borderId="4" xfId="0" applyFont="1" applyBorder="1" applyAlignment="1">
      <alignment horizontal="left" vertical="center"/>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0" xfId="0" applyFont="1" applyAlignment="1">
      <alignment horizontal="center" vertical="center" wrapText="1"/>
    </xf>
    <xf numFmtId="0" fontId="3" fillId="0" borderId="4" xfId="0" applyFont="1" applyBorder="1" applyAlignment="1">
      <alignment horizontal="center" vertical="top" wrapText="1"/>
    </xf>
    <xf numFmtId="0" fontId="6" fillId="0" borderId="4" xfId="0" applyFont="1" applyBorder="1" applyAlignment="1">
      <alignment horizontal="left" vertical="center"/>
    </xf>
    <xf numFmtId="0" fontId="3" fillId="0" borderId="4" xfId="0" applyFont="1" applyBorder="1" applyAlignment="1">
      <alignment horizontal="left" vertical="top" wrapText="1"/>
    </xf>
    <xf numFmtId="0" fontId="5" fillId="0" borderId="0" xfId="0" applyFont="1" applyAlignment="1">
      <alignment horizontal="center" vertical="center" wrapText="1"/>
    </xf>
    <xf numFmtId="0" fontId="5" fillId="0" borderId="0" xfId="0" applyFont="1" applyAlignment="1">
      <alignment horizontal="left" vertical="top"/>
    </xf>
    <xf numFmtId="0" fontId="3" fillId="0" borderId="4" xfId="0" applyFont="1" applyBorder="1" applyAlignment="1">
      <alignment horizontal="center" vertical="center" wrapText="1"/>
    </xf>
    <xf numFmtId="0" fontId="3" fillId="4" borderId="4" xfId="0" applyFont="1" applyFill="1" applyBorder="1" applyAlignment="1">
      <alignment vertical="center"/>
    </xf>
    <xf numFmtId="0" fontId="3" fillId="0" borderId="4" xfId="0" applyFont="1" applyBorder="1" applyAlignment="1">
      <alignment horizontal="left" vertical="top" wrapText="1"/>
    </xf>
    <xf numFmtId="0" fontId="3" fillId="0" borderId="10" xfId="0" applyFont="1" applyBorder="1" applyAlignment="1">
      <alignment horizontal="center" vertical="center" wrapText="1"/>
    </xf>
    <xf numFmtId="0" fontId="5" fillId="0" borderId="0" xfId="0" applyFont="1" applyAlignment="1">
      <alignment horizontal="left" vertical="top" wrapText="1"/>
    </xf>
    <xf numFmtId="0" fontId="3" fillId="0" borderId="0" xfId="0" applyFont="1" applyAlignment="1">
      <alignment horizontal="center" vertical="center" wrapText="1"/>
    </xf>
    <xf numFmtId="0" fontId="3" fillId="0" borderId="4" xfId="0" applyFont="1" applyBorder="1" applyAlignment="1">
      <alignment horizontal="center" vertical="top" wrapText="1"/>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xf numFmtId="0" fontId="8" fillId="0" borderId="0" xfId="0" applyFont="1"/>
    <xf numFmtId="0" fontId="3" fillId="0" borderId="6" xfId="0" applyFont="1" applyBorder="1" applyAlignment="1">
      <alignment horizontal="center" vertical="top" wrapText="1"/>
    </xf>
    <xf numFmtId="0" fontId="4" fillId="4" borderId="11" xfId="0" applyFont="1" applyFill="1" applyBorder="1" applyAlignment="1">
      <alignment vertical="center"/>
    </xf>
    <xf numFmtId="0" fontId="4" fillId="4" borderId="12" xfId="0" applyFont="1" applyFill="1" applyBorder="1" applyAlignment="1">
      <alignment vertical="center"/>
    </xf>
    <xf numFmtId="0" fontId="3" fillId="0" borderId="13" xfId="0" applyFont="1" applyBorder="1" applyAlignment="1">
      <alignment horizontal="left" vertical="center"/>
    </xf>
    <xf numFmtId="0" fontId="3" fillId="0" borderId="10" xfId="0" applyFont="1" applyBorder="1" applyAlignment="1">
      <alignment horizontal="left" vertical="center"/>
    </xf>
    <xf numFmtId="0" fontId="3" fillId="4" borderId="11" xfId="0" applyFont="1" applyFill="1" applyBorder="1" applyAlignment="1">
      <alignment vertical="center"/>
    </xf>
    <xf numFmtId="0" fontId="9" fillId="0" borderId="0" xfId="0" applyFont="1"/>
    <xf numFmtId="0" fontId="3" fillId="4" borderId="12" xfId="0" applyFont="1" applyFill="1" applyBorder="1" applyAlignment="1">
      <alignment vertical="center"/>
    </xf>
    <xf numFmtId="0" fontId="9" fillId="0" borderId="14" xfId="0" applyFont="1" applyBorder="1"/>
    <xf numFmtId="0" fontId="8" fillId="0" borderId="14" xfId="0" applyFont="1" applyBorder="1"/>
    <xf numFmtId="0" fontId="9" fillId="4" borderId="9" xfId="0" applyFont="1" applyFill="1" applyBorder="1" applyAlignment="1">
      <alignment horizontal="center"/>
    </xf>
    <xf numFmtId="0" fontId="9" fillId="4" borderId="16" xfId="0" applyFont="1" applyFill="1" applyBorder="1"/>
    <xf numFmtId="0" fontId="10" fillId="0" borderId="18" xfId="0" applyFont="1" applyBorder="1" applyAlignment="1">
      <alignment horizontal="center" vertical="top" wrapText="1"/>
    </xf>
    <xf numFmtId="0" fontId="8" fillId="0" borderId="19" xfId="0" applyFont="1" applyBorder="1" applyAlignment="1">
      <alignment horizontal="left"/>
    </xf>
    <xf numFmtId="0" fontId="8" fillId="0" borderId="19" xfId="0" applyFont="1" applyBorder="1"/>
    <xf numFmtId="0" fontId="10" fillId="0" borderId="19" xfId="0" applyFont="1" applyBorder="1" applyAlignment="1">
      <alignment horizontal="left"/>
    </xf>
    <xf numFmtId="0" fontId="8" fillId="0" borderId="19" xfId="0" applyFont="1" applyBorder="1" applyAlignment="1">
      <alignment horizontal="center"/>
    </xf>
    <xf numFmtId="0" fontId="8" fillId="4" borderId="9" xfId="0" applyFont="1" applyFill="1" applyBorder="1"/>
    <xf numFmtId="0" fontId="8" fillId="4" borderId="16" xfId="0" applyFont="1" applyFill="1" applyBorder="1"/>
    <xf numFmtId="0" fontId="2" fillId="2" borderId="2" xfId="0" applyFont="1" applyFill="1" applyBorder="1" applyAlignment="1">
      <alignment horizontal="center"/>
    </xf>
    <xf numFmtId="0" fontId="5" fillId="0" borderId="5" xfId="0" applyFont="1" applyBorder="1"/>
    <xf numFmtId="0" fontId="2" fillId="3" borderId="2" xfId="0" applyFont="1" applyFill="1" applyBorder="1" applyAlignment="1">
      <alignment horizontal="center" vertical="center" wrapText="1"/>
    </xf>
    <xf numFmtId="0" fontId="5" fillId="0" borderId="3" xfId="0" applyFont="1" applyBorder="1"/>
    <xf numFmtId="0" fontId="2" fillId="3" borderId="2" xfId="0" applyFont="1" applyFill="1" applyBorder="1" applyAlignment="1">
      <alignment horizontal="center"/>
    </xf>
    <xf numFmtId="0" fontId="5" fillId="0" borderId="7" xfId="0" applyFont="1" applyBorder="1"/>
    <xf numFmtId="0" fontId="8" fillId="0" borderId="20" xfId="0" applyFont="1" applyBorder="1" applyAlignment="1">
      <alignment horizontal="center" vertical="center"/>
    </xf>
    <xf numFmtId="0" fontId="5" fillId="0" borderId="20" xfId="0" applyFont="1" applyBorder="1"/>
    <xf numFmtId="0" fontId="5" fillId="0" borderId="18" xfId="0" applyFont="1" applyBorder="1"/>
    <xf numFmtId="0" fontId="8" fillId="0" borderId="6" xfId="0" applyFont="1" applyBorder="1" applyAlignment="1">
      <alignment horizontal="center" vertical="center"/>
    </xf>
    <xf numFmtId="0" fontId="8" fillId="0" borderId="15" xfId="0" applyFont="1" applyBorder="1" applyAlignment="1">
      <alignment horizontal="center" vertical="center"/>
    </xf>
    <xf numFmtId="0" fontId="5" fillId="0" borderId="19" xfId="0" applyFont="1" applyBorder="1"/>
    <xf numFmtId="0" fontId="8" fillId="0" borderId="17" xfId="0" applyFont="1" applyBorder="1" applyAlignment="1">
      <alignment horizontal="center"/>
    </xf>
    <xf numFmtId="0" fontId="5" fillId="0" borderId="17" xfId="0" applyFont="1" applyBorder="1"/>
    <xf numFmtId="0" fontId="5" fillId="0" borderId="10"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991"/>
  <sheetViews>
    <sheetView tabSelected="1" workbookViewId="0">
      <selection activeCell="E7" sqref="E7"/>
    </sheetView>
  </sheetViews>
  <sheetFormatPr baseColWidth="10" defaultColWidth="14.5" defaultRowHeight="15" customHeight="1" x14ac:dyDescent="0.15"/>
  <cols>
    <col min="1" max="1" width="14.5" customWidth="1"/>
    <col min="2" max="2" width="22.1640625" customWidth="1"/>
    <col min="3" max="3" width="21.6640625" customWidth="1"/>
    <col min="4" max="4" width="25.83203125" customWidth="1"/>
    <col min="5" max="5" width="18.33203125" customWidth="1"/>
    <col min="6" max="6" width="18.83203125" customWidth="1"/>
    <col min="7" max="7" width="21"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5" max="15" width="14.5" customWidth="1"/>
    <col min="16" max="16" width="28" customWidth="1"/>
    <col min="17" max="17" width="20.6640625" customWidth="1"/>
    <col min="18" max="18" width="18.5" customWidth="1"/>
    <col min="19" max="19" width="20.6640625" customWidth="1"/>
    <col min="20" max="20" width="40.33203125" customWidth="1"/>
    <col min="21" max="21" width="14.5" customWidth="1"/>
    <col min="22" max="22" width="33.1640625" customWidth="1"/>
    <col min="23" max="28" width="14.5" customWidth="1"/>
  </cols>
  <sheetData>
    <row r="1" spans="1:28" ht="15.75" customHeight="1" x14ac:dyDescent="0.15">
      <c r="A1" s="2" t="s">
        <v>1</v>
      </c>
      <c r="B1" s="52" t="s">
        <v>2</v>
      </c>
      <c r="C1" s="53"/>
      <c r="D1" s="53"/>
      <c r="E1" s="53"/>
      <c r="F1" s="53"/>
      <c r="G1" s="53"/>
      <c r="H1" s="51"/>
      <c r="I1" s="54" t="s">
        <v>6</v>
      </c>
      <c r="J1" s="53"/>
      <c r="K1" s="53"/>
      <c r="L1" s="53"/>
      <c r="M1" s="53"/>
      <c r="N1" s="51"/>
      <c r="O1" s="54" t="s">
        <v>9</v>
      </c>
      <c r="P1" s="53"/>
      <c r="Q1" s="53"/>
      <c r="R1" s="53"/>
      <c r="S1" s="53"/>
      <c r="T1" s="51"/>
      <c r="U1" s="50" t="s">
        <v>10</v>
      </c>
      <c r="V1" s="51"/>
      <c r="W1" s="9"/>
      <c r="X1" s="9"/>
      <c r="Y1" s="9"/>
      <c r="Z1" s="9"/>
      <c r="AA1" s="9"/>
      <c r="AB1" s="9"/>
    </row>
    <row r="2" spans="1:28" ht="30" customHeight="1" x14ac:dyDescent="0.15">
      <c r="A2" s="11"/>
      <c r="B2" s="12" t="s">
        <v>3</v>
      </c>
      <c r="C2" s="12" t="s">
        <v>14</v>
      </c>
      <c r="D2" s="12" t="s">
        <v>15</v>
      </c>
      <c r="E2" s="12" t="s">
        <v>16</v>
      </c>
      <c r="F2" s="12" t="s">
        <v>17</v>
      </c>
      <c r="G2" s="12" t="s">
        <v>18</v>
      </c>
      <c r="H2" s="12" t="s">
        <v>19</v>
      </c>
      <c r="I2" s="12" t="s">
        <v>20</v>
      </c>
      <c r="J2" s="12" t="s">
        <v>21</v>
      </c>
      <c r="K2" s="12" t="s">
        <v>22</v>
      </c>
      <c r="L2" s="12" t="s">
        <v>23</v>
      </c>
      <c r="M2" s="12" t="s">
        <v>24</v>
      </c>
      <c r="N2" s="12" t="s">
        <v>25</v>
      </c>
      <c r="O2" s="12" t="s">
        <v>26</v>
      </c>
      <c r="P2" s="12" t="s">
        <v>27</v>
      </c>
      <c r="Q2" s="12" t="s">
        <v>28</v>
      </c>
      <c r="R2" s="12" t="s">
        <v>29</v>
      </c>
      <c r="S2" s="12" t="s">
        <v>30</v>
      </c>
      <c r="T2" s="12" t="s">
        <v>31</v>
      </c>
      <c r="U2" s="12" t="s">
        <v>32</v>
      </c>
      <c r="V2" s="11" t="s">
        <v>33</v>
      </c>
      <c r="W2" s="13"/>
      <c r="X2" s="13"/>
      <c r="Y2" s="13"/>
      <c r="Z2" s="13"/>
      <c r="AA2" s="13"/>
      <c r="AB2" s="13"/>
    </row>
    <row r="3" spans="1:28" ht="90" customHeight="1" x14ac:dyDescent="0.15">
      <c r="A3" s="14" t="s">
        <v>34</v>
      </c>
      <c r="B3" s="16" t="s">
        <v>36</v>
      </c>
      <c r="C3" s="16" t="s">
        <v>39</v>
      </c>
      <c r="D3" s="18" t="s">
        <v>40</v>
      </c>
      <c r="E3" s="16" t="s">
        <v>48</v>
      </c>
      <c r="F3" s="21"/>
      <c r="G3" s="16" t="s">
        <v>77</v>
      </c>
      <c r="H3" s="16" t="s">
        <v>78</v>
      </c>
      <c r="I3" s="21" t="s">
        <v>79</v>
      </c>
      <c r="J3" s="16" t="s">
        <v>80</v>
      </c>
      <c r="K3" s="23" t="s">
        <v>81</v>
      </c>
      <c r="L3" s="16" t="s">
        <v>269</v>
      </c>
      <c r="M3" s="16" t="s">
        <v>84</v>
      </c>
      <c r="N3" s="16" t="s">
        <v>81</v>
      </c>
      <c r="O3" s="16" t="s">
        <v>85</v>
      </c>
      <c r="P3" s="16" t="s">
        <v>86</v>
      </c>
      <c r="Q3" s="16" t="s">
        <v>87</v>
      </c>
      <c r="R3" s="16" t="s">
        <v>270</v>
      </c>
      <c r="S3" s="16" t="s">
        <v>89</v>
      </c>
      <c r="T3" s="16" t="s">
        <v>90</v>
      </c>
      <c r="U3" s="25" t="s">
        <v>91</v>
      </c>
      <c r="V3" s="26" t="s">
        <v>97</v>
      </c>
      <c r="W3" s="27"/>
      <c r="X3" s="27"/>
      <c r="Y3" s="27"/>
      <c r="Z3" s="28"/>
      <c r="AA3" s="28"/>
      <c r="AB3" s="28"/>
    </row>
    <row r="4" spans="1:28" ht="90" customHeight="1" x14ac:dyDescent="0.15">
      <c r="A4" s="14" t="s">
        <v>103</v>
      </c>
      <c r="B4" s="16" t="s">
        <v>36</v>
      </c>
      <c r="C4" s="16" t="s">
        <v>104</v>
      </c>
      <c r="D4" s="16" t="s">
        <v>105</v>
      </c>
      <c r="E4" s="16" t="s">
        <v>48</v>
      </c>
      <c r="F4" s="21"/>
      <c r="G4" s="16" t="s">
        <v>106</v>
      </c>
      <c r="H4" s="16" t="s">
        <v>273</v>
      </c>
      <c r="I4" s="21" t="s">
        <v>107</v>
      </c>
      <c r="J4" s="16" t="s">
        <v>108</v>
      </c>
      <c r="K4" s="16" t="s">
        <v>109</v>
      </c>
      <c r="L4" s="16" t="s">
        <v>269</v>
      </c>
      <c r="M4" s="16" t="s">
        <v>110</v>
      </c>
      <c r="N4" s="16" t="s">
        <v>111</v>
      </c>
      <c r="O4" s="16" t="s">
        <v>112</v>
      </c>
      <c r="P4" s="16" t="s">
        <v>113</v>
      </c>
      <c r="Q4" s="16" t="s">
        <v>87</v>
      </c>
      <c r="R4" s="16" t="s">
        <v>270</v>
      </c>
      <c r="S4" s="16" t="s">
        <v>89</v>
      </c>
      <c r="T4" s="16" t="s">
        <v>271</v>
      </c>
      <c r="U4" s="25" t="s">
        <v>114</v>
      </c>
      <c r="V4" s="26" t="s">
        <v>115</v>
      </c>
      <c r="W4" s="27"/>
      <c r="X4" s="27"/>
      <c r="Y4" s="27"/>
      <c r="Z4" s="28"/>
      <c r="AA4" s="28"/>
      <c r="AB4" s="28"/>
    </row>
    <row r="5" spans="1:28" ht="90" customHeight="1" x14ac:dyDescent="0.15">
      <c r="A5" s="14" t="s">
        <v>116</v>
      </c>
      <c r="B5" s="16" t="s">
        <v>36</v>
      </c>
      <c r="C5" s="16" t="s">
        <v>39</v>
      </c>
      <c r="D5" s="16" t="s">
        <v>105</v>
      </c>
      <c r="E5" s="16" t="s">
        <v>48</v>
      </c>
      <c r="F5" s="21"/>
      <c r="G5" s="16" t="s">
        <v>77</v>
      </c>
      <c r="H5" s="16" t="s">
        <v>117</v>
      </c>
      <c r="I5" s="16" t="s">
        <v>79</v>
      </c>
      <c r="J5" s="16" t="s">
        <v>118</v>
      </c>
      <c r="K5" s="16" t="s">
        <v>119</v>
      </c>
      <c r="L5" s="16" t="s">
        <v>269</v>
      </c>
      <c r="M5" s="16" t="s">
        <v>272</v>
      </c>
      <c r="N5" s="16" t="s">
        <v>120</v>
      </c>
      <c r="O5" s="16" t="s">
        <v>85</v>
      </c>
      <c r="P5" s="16" t="s">
        <v>86</v>
      </c>
      <c r="Q5" s="16" t="s">
        <v>87</v>
      </c>
      <c r="R5" s="16" t="s">
        <v>270</v>
      </c>
      <c r="S5" s="16" t="s">
        <v>89</v>
      </c>
      <c r="T5" s="16" t="s">
        <v>121</v>
      </c>
      <c r="U5" s="25" t="s">
        <v>91</v>
      </c>
      <c r="V5" s="26" t="s">
        <v>124</v>
      </c>
      <c r="W5" s="27"/>
      <c r="X5" s="27"/>
      <c r="Y5" s="27"/>
      <c r="Z5" s="28"/>
      <c r="AA5" s="28"/>
      <c r="AB5" s="28"/>
    </row>
    <row r="6" spans="1:28" ht="90" customHeight="1" x14ac:dyDescent="0.15">
      <c r="A6" s="25" t="s">
        <v>125</v>
      </c>
      <c r="B6" s="16" t="s">
        <v>36</v>
      </c>
      <c r="C6" s="21" t="s">
        <v>39</v>
      </c>
      <c r="D6" s="21" t="s">
        <v>274</v>
      </c>
      <c r="E6" s="21" t="s">
        <v>48</v>
      </c>
      <c r="F6" s="21"/>
      <c r="G6" s="16" t="s">
        <v>77</v>
      </c>
      <c r="H6" s="16" t="s">
        <v>275</v>
      </c>
      <c r="I6" s="16" t="s">
        <v>107</v>
      </c>
      <c r="J6" s="16" t="s">
        <v>276</v>
      </c>
      <c r="K6" s="16" t="s">
        <v>277</v>
      </c>
      <c r="L6" s="16" t="s">
        <v>269</v>
      </c>
      <c r="M6" s="16" t="s">
        <v>278</v>
      </c>
      <c r="N6" s="16" t="s">
        <v>279</v>
      </c>
      <c r="O6" s="16" t="s">
        <v>85</v>
      </c>
      <c r="P6" s="16" t="s">
        <v>280</v>
      </c>
      <c r="Q6" s="16" t="s">
        <v>87</v>
      </c>
      <c r="R6" s="16" t="s">
        <v>281</v>
      </c>
      <c r="S6" s="16" t="s">
        <v>283</v>
      </c>
      <c r="T6" s="16" t="s">
        <v>282</v>
      </c>
      <c r="U6" s="25" t="s">
        <v>114</v>
      </c>
      <c r="V6" s="26" t="s">
        <v>284</v>
      </c>
      <c r="W6" s="27"/>
      <c r="X6" s="27"/>
      <c r="Y6" s="27"/>
      <c r="Z6" s="28"/>
      <c r="AA6" s="28"/>
      <c r="AB6" s="28"/>
    </row>
    <row r="7" spans="1:28" ht="15.75" customHeight="1" x14ac:dyDescent="0.15"/>
    <row r="8" spans="1:28" ht="15.75" customHeight="1" x14ac:dyDescent="0.15"/>
    <row r="9" spans="1:28" ht="15.75" customHeight="1" x14ac:dyDescent="0.15"/>
    <row r="10" spans="1:28" ht="15.75" customHeight="1" x14ac:dyDescent="0.15"/>
    <row r="11" spans="1:28" ht="15.75" customHeight="1" x14ac:dyDescent="0.15"/>
    <row r="12" spans="1:28" ht="15.75" customHeight="1" x14ac:dyDescent="0.15"/>
    <row r="13" spans="1:28" ht="15.75" customHeight="1" x14ac:dyDescent="0.15"/>
    <row r="14" spans="1:28" ht="15.75" customHeight="1" x14ac:dyDescent="0.15"/>
    <row r="15" spans="1:28" ht="15.75" customHeight="1" x14ac:dyDescent="0.15"/>
    <row r="16" spans="1:28"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sheetData>
  <mergeCells count="4">
    <mergeCell ref="U1:V1"/>
    <mergeCell ref="B1:H1"/>
    <mergeCell ref="I1:N1"/>
    <mergeCell ref="O1:T1"/>
  </mergeCells>
  <phoneticPr fontId="11" type="noConversion"/>
  <pageMargins left="0.7" right="0.7" top="0.75" bottom="0.75" header="0.3" footer="0.3"/>
  <pageSetup scale="23"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opLeftCell="J1" workbookViewId="0"/>
  </sheetViews>
  <sheetFormatPr baseColWidth="10" defaultColWidth="14.5" defaultRowHeight="1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7"/>
      <c r="B2" s="3" t="s">
        <v>11</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4"/>
      <c r="J3" s="3"/>
      <c r="K3" s="3"/>
      <c r="L3" s="3"/>
      <c r="M3" s="3"/>
      <c r="N3" s="3"/>
      <c r="O3" s="3"/>
      <c r="P3" s="3"/>
      <c r="Q3" s="3"/>
      <c r="R3" s="3"/>
      <c r="S3" s="3"/>
      <c r="T3" s="3"/>
      <c r="U3" s="3"/>
      <c r="V3" s="3"/>
      <c r="W3" s="3"/>
      <c r="X3" s="3"/>
      <c r="Y3" s="3"/>
      <c r="Z3" s="3"/>
      <c r="AA3" s="3"/>
      <c r="AB3" s="3"/>
      <c r="AC3" s="3"/>
    </row>
    <row r="4" spans="1:29" ht="15.75" customHeight="1" x14ac:dyDescent="0.15">
      <c r="B4" s="2" t="s">
        <v>1</v>
      </c>
      <c r="C4" s="52" t="s">
        <v>2</v>
      </c>
      <c r="D4" s="53"/>
      <c r="E4" s="53"/>
      <c r="F4" s="53"/>
      <c r="G4" s="53"/>
      <c r="H4" s="53"/>
      <c r="I4" s="55"/>
      <c r="J4" s="54" t="s">
        <v>6</v>
      </c>
      <c r="K4" s="53"/>
      <c r="L4" s="53"/>
      <c r="M4" s="53"/>
      <c r="N4" s="53"/>
      <c r="O4" s="55"/>
      <c r="P4" s="54" t="s">
        <v>9</v>
      </c>
      <c r="Q4" s="53"/>
      <c r="R4" s="53"/>
      <c r="S4" s="53"/>
      <c r="T4" s="53"/>
      <c r="U4" s="55"/>
      <c r="V4" s="50" t="s">
        <v>10</v>
      </c>
      <c r="W4" s="55"/>
    </row>
    <row r="5" spans="1:29" ht="38" customHeight="1" x14ac:dyDescent="0.15">
      <c r="B5" s="11"/>
      <c r="C5" s="12" t="s">
        <v>3</v>
      </c>
      <c r="D5" s="12" t="s">
        <v>14</v>
      </c>
      <c r="E5" s="12" t="s">
        <v>15</v>
      </c>
      <c r="F5" s="12" t="s">
        <v>35</v>
      </c>
      <c r="G5" s="12" t="s">
        <v>17</v>
      </c>
      <c r="H5" s="12" t="s">
        <v>18</v>
      </c>
      <c r="I5" s="12" t="s">
        <v>19</v>
      </c>
      <c r="J5" s="12" t="s">
        <v>20</v>
      </c>
      <c r="K5" s="12" t="s">
        <v>21</v>
      </c>
      <c r="L5" s="12" t="s">
        <v>22</v>
      </c>
      <c r="M5" s="12" t="s">
        <v>23</v>
      </c>
      <c r="N5" s="12" t="s">
        <v>24</v>
      </c>
      <c r="O5" s="12" t="s">
        <v>25</v>
      </c>
      <c r="P5" s="12" t="s">
        <v>26</v>
      </c>
      <c r="Q5" s="12" t="s">
        <v>27</v>
      </c>
      <c r="R5" s="12" t="s">
        <v>28</v>
      </c>
      <c r="S5" s="12" t="s">
        <v>29</v>
      </c>
      <c r="T5" s="12" t="s">
        <v>30</v>
      </c>
      <c r="U5" s="12" t="s">
        <v>31</v>
      </c>
      <c r="V5" s="12" t="s">
        <v>32</v>
      </c>
      <c r="W5" s="11" t="s">
        <v>33</v>
      </c>
      <c r="X5" s="13"/>
      <c r="Y5" s="13"/>
      <c r="Z5" s="13"/>
      <c r="AA5" s="13"/>
      <c r="AB5" s="13"/>
      <c r="AC5" s="13"/>
    </row>
    <row r="6" spans="1:29" ht="12.75" customHeight="1" x14ac:dyDescent="0.15">
      <c r="A6" s="17"/>
      <c r="B6" s="19" t="s">
        <v>34</v>
      </c>
      <c r="C6" s="19" t="s">
        <v>55</v>
      </c>
      <c r="D6" s="19" t="s">
        <v>56</v>
      </c>
      <c r="E6" s="19" t="s">
        <v>57</v>
      </c>
      <c r="F6" s="19" t="s">
        <v>58</v>
      </c>
      <c r="G6" s="19" t="s">
        <v>59</v>
      </c>
      <c r="H6" s="19" t="s">
        <v>60</v>
      </c>
      <c r="I6" s="19" t="s">
        <v>61</v>
      </c>
      <c r="J6" s="19" t="s">
        <v>62</v>
      </c>
      <c r="K6" s="19" t="s">
        <v>63</v>
      </c>
      <c r="L6" s="19" t="s">
        <v>64</v>
      </c>
      <c r="M6" s="19" t="s">
        <v>65</v>
      </c>
      <c r="N6" s="19" t="s">
        <v>66</v>
      </c>
      <c r="O6" s="19" t="s">
        <v>67</v>
      </c>
      <c r="P6" s="19" t="s">
        <v>68</v>
      </c>
      <c r="Q6" s="19" t="s">
        <v>69</v>
      </c>
      <c r="R6" s="19" t="s">
        <v>70</v>
      </c>
      <c r="S6" s="19" t="s">
        <v>71</v>
      </c>
      <c r="T6" s="19" t="s">
        <v>72</v>
      </c>
      <c r="U6" s="19" t="s">
        <v>73</v>
      </c>
      <c r="V6" s="19" t="s">
        <v>74</v>
      </c>
      <c r="W6" s="22" t="s">
        <v>75</v>
      </c>
      <c r="X6" s="24"/>
      <c r="Y6" s="24"/>
      <c r="Z6" s="24"/>
      <c r="AA6" s="17"/>
      <c r="AB6" s="17"/>
      <c r="AC6" s="17"/>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3"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5.75" customHeight="1" x14ac:dyDescent="0.15">
      <c r="B12" s="2" t="s">
        <v>1</v>
      </c>
      <c r="C12" s="52" t="s">
        <v>99</v>
      </c>
      <c r="D12" s="53"/>
      <c r="E12" s="53"/>
      <c r="F12" s="53"/>
      <c r="G12" s="53"/>
      <c r="H12" s="53"/>
      <c r="I12" s="51"/>
      <c r="J12" s="54" t="s">
        <v>6</v>
      </c>
      <c r="K12" s="53"/>
      <c r="L12" s="53"/>
      <c r="M12" s="53"/>
      <c r="N12" s="53"/>
      <c r="O12" s="51"/>
      <c r="P12" s="54" t="s">
        <v>9</v>
      </c>
      <c r="Q12" s="53"/>
      <c r="R12" s="53"/>
      <c r="S12" s="53"/>
      <c r="T12" s="53"/>
      <c r="U12" s="51"/>
      <c r="V12" s="50" t="s">
        <v>10</v>
      </c>
      <c r="W12" s="51"/>
      <c r="X12" s="9"/>
      <c r="Y12" s="9"/>
      <c r="Z12" s="9"/>
      <c r="AA12" s="9"/>
      <c r="AB12" s="9"/>
      <c r="AC12" s="9"/>
    </row>
    <row r="13" spans="1:29" ht="49" customHeight="1" x14ac:dyDescent="0.15">
      <c r="B13" s="11"/>
      <c r="C13" s="12" t="s">
        <v>3</v>
      </c>
      <c r="D13" s="12" t="s">
        <v>14</v>
      </c>
      <c r="E13" s="12" t="s">
        <v>15</v>
      </c>
      <c r="F13" s="12" t="s">
        <v>35</v>
      </c>
      <c r="G13" s="12" t="s">
        <v>17</v>
      </c>
      <c r="H13" s="12" t="s">
        <v>18</v>
      </c>
      <c r="I13" s="12" t="s">
        <v>19</v>
      </c>
      <c r="J13" s="12" t="s">
        <v>20</v>
      </c>
      <c r="K13" s="12" t="s">
        <v>21</v>
      </c>
      <c r="L13" s="12" t="s">
        <v>22</v>
      </c>
      <c r="M13" s="12" t="s">
        <v>23</v>
      </c>
      <c r="N13" s="12" t="s">
        <v>24</v>
      </c>
      <c r="O13" s="12" t="s">
        <v>25</v>
      </c>
      <c r="P13" s="12" t="s">
        <v>26</v>
      </c>
      <c r="Q13" s="12" t="s">
        <v>27</v>
      </c>
      <c r="R13" s="12" t="s">
        <v>28</v>
      </c>
      <c r="S13" s="12" t="s">
        <v>29</v>
      </c>
      <c r="T13" s="12" t="s">
        <v>30</v>
      </c>
      <c r="U13" s="12" t="s">
        <v>31</v>
      </c>
      <c r="V13" s="12" t="s">
        <v>32</v>
      </c>
      <c r="W13" s="11" t="s">
        <v>33</v>
      </c>
      <c r="X13" s="13"/>
      <c r="Y13" s="13"/>
      <c r="Z13" s="13"/>
      <c r="AA13" s="13"/>
      <c r="AB13" s="13"/>
      <c r="AC13" s="13"/>
    </row>
    <row r="14" spans="1:29" ht="12.75" customHeight="1" x14ac:dyDescent="0.15">
      <c r="B14" s="19" t="s">
        <v>34</v>
      </c>
      <c r="C14" s="19" t="s">
        <v>36</v>
      </c>
      <c r="D14" s="19" t="s">
        <v>126</v>
      </c>
      <c r="E14" s="19" t="s">
        <v>105</v>
      </c>
      <c r="F14" s="19" t="s">
        <v>127</v>
      </c>
      <c r="G14" s="19" t="s">
        <v>59</v>
      </c>
      <c r="H14" s="19" t="s">
        <v>77</v>
      </c>
      <c r="I14" s="19" t="s">
        <v>128</v>
      </c>
      <c r="J14" s="19" t="s">
        <v>62</v>
      </c>
      <c r="K14" s="19" t="s">
        <v>129</v>
      </c>
      <c r="L14" s="19" t="s">
        <v>64</v>
      </c>
      <c r="M14" s="19" t="s">
        <v>130</v>
      </c>
      <c r="N14" s="19" t="s">
        <v>66</v>
      </c>
      <c r="O14" s="19" t="s">
        <v>67</v>
      </c>
      <c r="P14" s="19" t="s">
        <v>68</v>
      </c>
      <c r="Q14" s="19" t="s">
        <v>69</v>
      </c>
      <c r="R14" s="19" t="s">
        <v>70</v>
      </c>
      <c r="S14" s="19" t="s">
        <v>71</v>
      </c>
      <c r="T14" s="19" t="s">
        <v>72</v>
      </c>
      <c r="U14" s="19" t="s">
        <v>73</v>
      </c>
      <c r="V14" s="19" t="s">
        <v>74</v>
      </c>
      <c r="W14" s="22" t="s">
        <v>133</v>
      </c>
      <c r="X14" s="24"/>
      <c r="Y14" s="24"/>
      <c r="Z14" s="24"/>
      <c r="AA14" s="17"/>
      <c r="AB14" s="17"/>
      <c r="AC14" s="17"/>
    </row>
    <row r="15" spans="1:29" ht="12.75" customHeight="1" x14ac:dyDescent="0.15">
      <c r="B15" s="19" t="s">
        <v>103</v>
      </c>
      <c r="C15" s="19" t="s">
        <v>36</v>
      </c>
      <c r="D15" s="19" t="s">
        <v>126</v>
      </c>
      <c r="E15" s="19" t="s">
        <v>134</v>
      </c>
      <c r="F15" s="19" t="s">
        <v>127</v>
      </c>
      <c r="G15" s="19" t="s">
        <v>136</v>
      </c>
      <c r="H15" s="19" t="s">
        <v>77</v>
      </c>
      <c r="I15" s="19" t="s">
        <v>137</v>
      </c>
      <c r="J15" s="19" t="s">
        <v>62</v>
      </c>
      <c r="K15" s="19" t="s">
        <v>129</v>
      </c>
      <c r="L15" s="19" t="s">
        <v>64</v>
      </c>
      <c r="M15" s="19" t="s">
        <v>130</v>
      </c>
      <c r="N15" s="19" t="s">
        <v>66</v>
      </c>
      <c r="O15" s="19" t="s">
        <v>67</v>
      </c>
      <c r="P15" s="19" t="s">
        <v>139</v>
      </c>
      <c r="Q15" s="19" t="s">
        <v>140</v>
      </c>
      <c r="R15" s="19" t="s">
        <v>70</v>
      </c>
      <c r="S15" s="19" t="s">
        <v>71</v>
      </c>
      <c r="T15" s="19" t="s">
        <v>141</v>
      </c>
      <c r="U15" s="19" t="s">
        <v>143</v>
      </c>
      <c r="V15" s="19" t="s">
        <v>74</v>
      </c>
      <c r="W15" s="22" t="s">
        <v>133</v>
      </c>
      <c r="X15" s="24"/>
      <c r="Y15" s="24"/>
      <c r="Z15" s="24"/>
      <c r="AA15" s="17"/>
      <c r="AB15" s="17"/>
      <c r="AC15" s="17"/>
    </row>
    <row r="16" spans="1:29" ht="12.75" customHeight="1" x14ac:dyDescent="0.15">
      <c r="B16" s="19" t="s">
        <v>116</v>
      </c>
      <c r="C16" s="19" t="s">
        <v>36</v>
      </c>
      <c r="D16" s="19" t="s">
        <v>144</v>
      </c>
      <c r="E16" s="19" t="s">
        <v>134</v>
      </c>
      <c r="F16" s="19" t="s">
        <v>145</v>
      </c>
      <c r="G16" s="19" t="s">
        <v>146</v>
      </c>
      <c r="H16" s="19" t="s">
        <v>77</v>
      </c>
      <c r="I16" s="19" t="s">
        <v>147</v>
      </c>
      <c r="J16" s="19" t="s">
        <v>62</v>
      </c>
      <c r="K16" s="19" t="s">
        <v>129</v>
      </c>
      <c r="L16" s="19" t="s">
        <v>64</v>
      </c>
      <c r="M16" s="19" t="s">
        <v>130</v>
      </c>
      <c r="N16" s="19" t="s">
        <v>148</v>
      </c>
      <c r="O16" s="19" t="s">
        <v>67</v>
      </c>
      <c r="P16" s="19" t="s">
        <v>112</v>
      </c>
      <c r="Q16" s="19" t="s">
        <v>149</v>
      </c>
      <c r="R16" s="19" t="s">
        <v>87</v>
      </c>
      <c r="S16" s="19" t="s">
        <v>151</v>
      </c>
      <c r="T16" s="19" t="s">
        <v>152</v>
      </c>
      <c r="U16" s="19" t="s">
        <v>153</v>
      </c>
      <c r="V16" s="19" t="s">
        <v>154</v>
      </c>
      <c r="W16" s="22" t="s">
        <v>133</v>
      </c>
      <c r="X16" s="24"/>
      <c r="Y16" s="24"/>
      <c r="Z16" s="24"/>
      <c r="AA16" s="17"/>
      <c r="AB16" s="17"/>
      <c r="AC16" s="17"/>
    </row>
    <row r="17" spans="1:29" ht="12.75" customHeight="1" x14ac:dyDescent="0.15">
      <c r="B17" s="19" t="s">
        <v>125</v>
      </c>
      <c r="C17" s="19" t="s">
        <v>36</v>
      </c>
      <c r="D17" s="19" t="s">
        <v>155</v>
      </c>
      <c r="E17" s="19" t="s">
        <v>105</v>
      </c>
      <c r="F17" s="19" t="s">
        <v>48</v>
      </c>
      <c r="G17" s="19" t="s">
        <v>156</v>
      </c>
      <c r="H17" s="19" t="s">
        <v>77</v>
      </c>
      <c r="I17" s="19" t="s">
        <v>157</v>
      </c>
      <c r="J17" s="19" t="s">
        <v>62</v>
      </c>
      <c r="K17" s="19" t="s">
        <v>129</v>
      </c>
      <c r="L17" s="19" t="s">
        <v>64</v>
      </c>
      <c r="M17" s="19" t="s">
        <v>158</v>
      </c>
      <c r="N17" s="19" t="s">
        <v>159</v>
      </c>
      <c r="O17" s="19" t="s">
        <v>67</v>
      </c>
      <c r="P17" s="19" t="s">
        <v>68</v>
      </c>
      <c r="Q17" s="19" t="s">
        <v>160</v>
      </c>
      <c r="R17" s="19" t="s">
        <v>87</v>
      </c>
      <c r="S17" s="19" t="s">
        <v>161</v>
      </c>
      <c r="T17" s="19" t="s">
        <v>141</v>
      </c>
      <c r="U17" s="19" t="s">
        <v>164</v>
      </c>
      <c r="V17" s="19" t="s">
        <v>114</v>
      </c>
      <c r="W17" s="22" t="s">
        <v>133</v>
      </c>
      <c r="X17" s="24"/>
      <c r="Y17" s="24"/>
      <c r="Z17" s="24"/>
      <c r="AA17" s="17"/>
      <c r="AB17" s="17"/>
      <c r="AC17" s="17"/>
    </row>
    <row r="18" spans="1:29" ht="12.75" customHeight="1" x14ac:dyDescent="0.15">
      <c r="B18" s="19" t="s">
        <v>165</v>
      </c>
      <c r="C18" s="19" t="s">
        <v>36</v>
      </c>
      <c r="D18" s="19" t="s">
        <v>155</v>
      </c>
      <c r="E18" s="19" t="s">
        <v>134</v>
      </c>
      <c r="F18" s="19" t="s">
        <v>166</v>
      </c>
      <c r="G18" s="19" t="s">
        <v>136</v>
      </c>
      <c r="H18" s="19" t="s">
        <v>77</v>
      </c>
      <c r="I18" s="19" t="s">
        <v>167</v>
      </c>
      <c r="J18" s="19" t="s">
        <v>62</v>
      </c>
      <c r="K18" s="19" t="s">
        <v>129</v>
      </c>
      <c r="L18" s="19" t="s">
        <v>64</v>
      </c>
      <c r="M18" s="19" t="s">
        <v>130</v>
      </c>
      <c r="N18" s="19" t="s">
        <v>148</v>
      </c>
      <c r="O18" s="19" t="s">
        <v>67</v>
      </c>
      <c r="P18" s="19" t="s">
        <v>112</v>
      </c>
      <c r="Q18" s="19" t="s">
        <v>170</v>
      </c>
      <c r="R18" s="19" t="s">
        <v>87</v>
      </c>
      <c r="S18" s="19" t="s">
        <v>161</v>
      </c>
      <c r="T18" s="19" t="s">
        <v>89</v>
      </c>
      <c r="U18" s="19" t="s">
        <v>164</v>
      </c>
      <c r="V18" s="19" t="s">
        <v>114</v>
      </c>
      <c r="W18" s="22" t="s">
        <v>133</v>
      </c>
      <c r="X18" s="24"/>
      <c r="Y18" s="24"/>
      <c r="Z18" s="24"/>
      <c r="AA18" s="17"/>
      <c r="AB18" s="17"/>
      <c r="AC18" s="17"/>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15"/>
    <row r="23" spans="1:29" ht="15.75" customHeight="1" x14ac:dyDescent="0.15"/>
    <row r="24" spans="1:29" ht="15.75" customHeight="1" x14ac:dyDescent="0.15"/>
    <row r="25" spans="1:29" ht="15.75" customHeight="1" x14ac:dyDescent="0.15"/>
    <row r="26" spans="1:29" ht="15.75" customHeight="1" x14ac:dyDescent="0.15"/>
    <row r="27" spans="1:29" ht="15.75" customHeight="1" x14ac:dyDescent="0.15"/>
    <row r="28" spans="1:29" ht="15.75" customHeight="1" x14ac:dyDescent="0.15"/>
    <row r="29" spans="1:29" ht="15.75" customHeight="1" x14ac:dyDescent="0.15"/>
    <row r="30" spans="1:29" ht="15.75" customHeight="1" x14ac:dyDescent="0.15"/>
    <row r="31" spans="1:29" ht="15.75" customHeight="1" x14ac:dyDescent="0.15"/>
    <row r="32" spans="1:29"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V4:W4"/>
    <mergeCell ref="C4:I4"/>
    <mergeCell ref="J4:O4"/>
    <mergeCell ref="P4:U4"/>
    <mergeCell ref="V12:W12"/>
    <mergeCell ref="C12:I12"/>
    <mergeCell ref="J12:O12"/>
    <mergeCell ref="P12:U12"/>
  </mergeCells>
  <phoneticPr fontId="11"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opLeftCell="A24" workbookViewId="0">
      <selection activeCell="A55" sqref="A55:B55"/>
    </sheetView>
  </sheetViews>
  <sheetFormatPr baseColWidth="10" defaultColWidth="14.5" defaultRowHeight="1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s>
  <sheetData>
    <row r="1" spans="1:14" ht="20.25" customHeight="1" x14ac:dyDescent="0.15">
      <c r="A1" s="1" t="s">
        <v>0</v>
      </c>
      <c r="B1" s="3"/>
      <c r="C1" s="3"/>
      <c r="D1" s="3"/>
      <c r="E1" s="3"/>
      <c r="F1" s="3"/>
      <c r="G1" s="3"/>
      <c r="H1" s="3"/>
      <c r="I1" s="3"/>
      <c r="J1" s="3"/>
      <c r="K1" s="3"/>
      <c r="L1" s="3"/>
      <c r="M1" s="3"/>
      <c r="N1" s="3"/>
    </row>
    <row r="2" spans="1:14" ht="12.75" customHeight="1" x14ac:dyDescent="0.15">
      <c r="B2" s="3"/>
      <c r="C2" s="3"/>
      <c r="D2" s="3"/>
      <c r="E2" s="3"/>
      <c r="F2" s="3"/>
      <c r="G2" s="3"/>
      <c r="H2" s="3"/>
      <c r="I2" s="3"/>
      <c r="J2" s="3"/>
      <c r="K2" s="3"/>
      <c r="L2" s="3"/>
      <c r="M2" s="3"/>
      <c r="N2" s="3"/>
    </row>
    <row r="3" spans="1:14" ht="12.75" customHeight="1" x14ac:dyDescent="0.15">
      <c r="A3" s="4" t="s">
        <v>3</v>
      </c>
      <c r="B3" s="3"/>
      <c r="C3" s="3"/>
      <c r="D3" s="3"/>
      <c r="E3" s="3"/>
      <c r="F3" s="3"/>
      <c r="G3" s="3"/>
      <c r="H3" s="3"/>
      <c r="I3" s="3"/>
      <c r="J3" s="3"/>
      <c r="K3" s="3"/>
      <c r="L3" s="3"/>
      <c r="M3" s="3"/>
      <c r="N3" s="3"/>
    </row>
    <row r="4" spans="1:14" ht="12.75" customHeight="1" x14ac:dyDescent="0.15">
      <c r="A4" s="5" t="s">
        <v>4</v>
      </c>
      <c r="B4" s="6" t="s">
        <v>5</v>
      </c>
      <c r="C4" s="6" t="s">
        <v>7</v>
      </c>
      <c r="D4" s="6" t="s">
        <v>8</v>
      </c>
      <c r="E4" s="3"/>
      <c r="F4" s="3"/>
      <c r="G4" s="3"/>
      <c r="H4" s="3"/>
      <c r="I4" s="3"/>
      <c r="J4" s="3"/>
      <c r="K4" s="3"/>
      <c r="L4" s="3"/>
      <c r="M4" s="3"/>
      <c r="N4" s="3"/>
    </row>
    <row r="5" spans="1:14" ht="12.75" customHeight="1" x14ac:dyDescent="0.15">
      <c r="A5" s="8" t="str">
        <f t="shared" ref="A5:A13" si="0">"OM" &amp; TEXT(ROW()-ROW($A$4), "00")</f>
        <v>OM01</v>
      </c>
      <c r="B5" s="10" t="s">
        <v>12</v>
      </c>
      <c r="C5" s="10" t="s">
        <v>13</v>
      </c>
      <c r="D5" s="15" t="str">
        <f t="shared" ref="D5:D13" si="1">$A5 &amp; " - " &amp; $B5</f>
        <v>OM01 - Parked</v>
      </c>
      <c r="E5" s="3"/>
      <c r="F5" s="3"/>
      <c r="G5" s="3"/>
      <c r="H5" s="3"/>
      <c r="I5" s="3"/>
      <c r="J5" s="3"/>
      <c r="K5" s="3"/>
      <c r="L5" s="3"/>
      <c r="M5" s="3"/>
      <c r="N5" s="3"/>
    </row>
    <row r="6" spans="1:14" ht="12.75" customHeight="1" x14ac:dyDescent="0.15">
      <c r="A6" s="8" t="str">
        <f t="shared" si="0"/>
        <v>OM02</v>
      </c>
      <c r="B6" s="10" t="s">
        <v>37</v>
      </c>
      <c r="C6" s="10" t="s">
        <v>38</v>
      </c>
      <c r="D6" s="15" t="str">
        <f t="shared" si="1"/>
        <v>OM02 - Ignition on</v>
      </c>
      <c r="E6" s="3"/>
      <c r="F6" s="3"/>
      <c r="G6" s="3"/>
      <c r="H6" s="3"/>
      <c r="I6" s="3"/>
      <c r="J6" s="3"/>
      <c r="K6" s="3"/>
      <c r="L6" s="3"/>
      <c r="M6" s="3"/>
      <c r="N6" s="3"/>
    </row>
    <row r="7" spans="1:14" ht="12.75" customHeight="1" x14ac:dyDescent="0.15">
      <c r="A7" s="8" t="str">
        <f t="shared" si="0"/>
        <v>OM03</v>
      </c>
      <c r="B7" s="10" t="s">
        <v>41</v>
      </c>
      <c r="C7" s="10" t="s">
        <v>42</v>
      </c>
      <c r="D7" s="15" t="str">
        <f t="shared" si="1"/>
        <v>OM03 - Normal driving</v>
      </c>
      <c r="E7" s="3"/>
      <c r="F7" s="3"/>
      <c r="G7" s="3"/>
      <c r="H7" s="3"/>
      <c r="I7" s="3"/>
      <c r="J7" s="3"/>
      <c r="K7" s="3"/>
      <c r="L7" s="3"/>
      <c r="M7" s="3"/>
      <c r="N7" s="3"/>
    </row>
    <row r="8" spans="1:14" ht="12.75" customHeight="1" x14ac:dyDescent="0.15">
      <c r="A8" s="8" t="str">
        <f t="shared" si="0"/>
        <v>OM04</v>
      </c>
      <c r="B8" s="10" t="s">
        <v>43</v>
      </c>
      <c r="C8" s="10" t="s">
        <v>42</v>
      </c>
      <c r="D8" s="15" t="str">
        <f t="shared" si="1"/>
        <v>OM04 - Backward driving</v>
      </c>
      <c r="E8" s="3"/>
      <c r="F8" s="3"/>
      <c r="G8" s="3"/>
      <c r="H8" s="3"/>
      <c r="I8" s="3"/>
      <c r="J8" s="3"/>
      <c r="K8" s="3"/>
      <c r="L8" s="3"/>
      <c r="M8" s="3"/>
      <c r="N8" s="3"/>
    </row>
    <row r="9" spans="1:14" ht="12.75" customHeight="1" x14ac:dyDescent="0.15">
      <c r="A9" s="8" t="str">
        <f t="shared" si="0"/>
        <v>OM05</v>
      </c>
      <c r="B9" s="10" t="s">
        <v>44</v>
      </c>
      <c r="C9" s="10" t="s">
        <v>45</v>
      </c>
      <c r="D9" s="15" t="str">
        <f t="shared" si="1"/>
        <v>OM05 - Degraded driving</v>
      </c>
      <c r="E9" s="3"/>
      <c r="F9" s="3"/>
      <c r="G9" s="3"/>
      <c r="H9" s="3"/>
      <c r="I9" s="3"/>
      <c r="J9" s="3"/>
      <c r="K9" s="3"/>
      <c r="L9" s="3"/>
      <c r="M9" s="3"/>
      <c r="N9" s="3"/>
    </row>
    <row r="10" spans="1:14" ht="12.75" customHeight="1" x14ac:dyDescent="0.15">
      <c r="A10" s="8" t="str">
        <f t="shared" si="0"/>
        <v>OM06</v>
      </c>
      <c r="B10" s="10" t="s">
        <v>46</v>
      </c>
      <c r="C10" s="10" t="s">
        <v>47</v>
      </c>
      <c r="D10" s="15" t="str">
        <f t="shared" si="1"/>
        <v>OM06 - Towing (active)</v>
      </c>
      <c r="E10" s="3"/>
      <c r="F10" s="3"/>
      <c r="G10" s="3"/>
      <c r="H10" s="3"/>
      <c r="I10" s="3"/>
      <c r="J10" s="3"/>
      <c r="K10" s="3"/>
      <c r="L10" s="3"/>
      <c r="M10" s="3"/>
      <c r="N10" s="3"/>
    </row>
    <row r="11" spans="1:14" ht="12.75" customHeight="1" x14ac:dyDescent="0.15">
      <c r="A11" s="8" t="str">
        <f t="shared" si="0"/>
        <v>OM07</v>
      </c>
      <c r="B11" s="10" t="s">
        <v>49</v>
      </c>
      <c r="C11" s="10" t="s">
        <v>50</v>
      </c>
      <c r="D11" s="15" t="str">
        <f t="shared" si="1"/>
        <v>OM07 - Towing (passive)</v>
      </c>
      <c r="E11" s="3"/>
      <c r="F11" s="3"/>
      <c r="G11" s="3"/>
      <c r="H11" s="3"/>
      <c r="I11" s="3"/>
      <c r="J11" s="3"/>
      <c r="K11" s="3"/>
      <c r="L11" s="3"/>
      <c r="M11" s="3"/>
      <c r="N11" s="3"/>
    </row>
    <row r="12" spans="1:14" ht="12.75" customHeight="1" x14ac:dyDescent="0.15">
      <c r="A12" s="8" t="str">
        <f t="shared" si="0"/>
        <v>OM08</v>
      </c>
      <c r="B12" s="10" t="s">
        <v>51</v>
      </c>
      <c r="C12" s="10" t="s">
        <v>52</v>
      </c>
      <c r="D12" s="15" t="str">
        <f t="shared" si="1"/>
        <v>OM08 - Service</v>
      </c>
      <c r="E12" s="3"/>
      <c r="F12" s="3"/>
      <c r="G12" s="3"/>
      <c r="H12" s="3"/>
      <c r="I12" s="3"/>
      <c r="J12" s="3"/>
      <c r="K12" s="3"/>
      <c r="L12" s="3"/>
      <c r="M12" s="3"/>
      <c r="N12" s="3"/>
    </row>
    <row r="13" spans="1:14" ht="12.75" customHeight="1" x14ac:dyDescent="0.15">
      <c r="A13" s="8" t="str">
        <f t="shared" si="0"/>
        <v>OM09</v>
      </c>
      <c r="B13" s="10" t="s">
        <v>53</v>
      </c>
      <c r="C13" s="10" t="s">
        <v>54</v>
      </c>
      <c r="D13" s="15" t="str">
        <f t="shared" si="1"/>
        <v>OM09 - N/A</v>
      </c>
      <c r="E13" s="3"/>
      <c r="F13" s="3"/>
      <c r="G13" s="3"/>
      <c r="H13" s="3"/>
      <c r="I13" s="3"/>
      <c r="J13" s="3"/>
      <c r="K13" s="3"/>
      <c r="L13" s="3"/>
      <c r="M13" s="3"/>
      <c r="N13" s="3"/>
    </row>
    <row r="14" spans="1:14" ht="12.75" customHeight="1" x14ac:dyDescent="0.15">
      <c r="A14" s="20"/>
      <c r="B14" s="20"/>
      <c r="C14" s="20"/>
      <c r="D14" s="20"/>
      <c r="E14" s="3"/>
      <c r="F14" s="3"/>
      <c r="G14" s="3"/>
      <c r="H14" s="3"/>
      <c r="I14" s="3"/>
      <c r="J14" s="3"/>
      <c r="K14" s="3"/>
      <c r="L14" s="3"/>
      <c r="M14" s="3"/>
      <c r="N14" s="3"/>
    </row>
    <row r="15" spans="1:14" ht="12.75" customHeight="1" x14ac:dyDescent="0.15">
      <c r="A15" s="3"/>
      <c r="B15" s="3"/>
      <c r="C15" s="3"/>
      <c r="D15" s="3"/>
      <c r="E15" s="3"/>
      <c r="F15" s="3"/>
      <c r="G15" s="3"/>
      <c r="H15" s="3"/>
      <c r="I15" s="3"/>
      <c r="J15" s="3"/>
      <c r="K15" s="3"/>
      <c r="L15" s="3"/>
      <c r="M15" s="3"/>
      <c r="N15" s="3"/>
    </row>
    <row r="16" spans="1:14" ht="12.75" customHeight="1" x14ac:dyDescent="0.15">
      <c r="A16" s="4" t="s">
        <v>14</v>
      </c>
      <c r="B16" s="3"/>
      <c r="C16" s="3"/>
      <c r="D16" s="3"/>
      <c r="E16" s="3"/>
      <c r="F16" s="3"/>
      <c r="G16" s="3"/>
      <c r="H16" s="3"/>
      <c r="I16" s="3"/>
      <c r="J16" s="3"/>
      <c r="K16" s="3"/>
      <c r="L16" s="3"/>
      <c r="M16" s="3"/>
      <c r="N16" s="3"/>
    </row>
    <row r="17" spans="1:14" ht="12.75" customHeight="1" x14ac:dyDescent="0.15">
      <c r="A17" s="5" t="s">
        <v>4</v>
      </c>
      <c r="B17" s="6" t="s">
        <v>76</v>
      </c>
      <c r="C17" s="6" t="s">
        <v>7</v>
      </c>
      <c r="D17" s="6" t="s">
        <v>8</v>
      </c>
      <c r="E17" s="3"/>
      <c r="F17" s="3"/>
      <c r="G17" s="3"/>
      <c r="H17" s="3"/>
      <c r="I17" s="3"/>
      <c r="J17" s="3"/>
      <c r="K17" s="3"/>
      <c r="L17" s="3"/>
      <c r="M17" s="3"/>
      <c r="N17" s="3"/>
    </row>
    <row r="18" spans="1:14" ht="12.75" customHeight="1" x14ac:dyDescent="0.15">
      <c r="A18" s="8" t="str">
        <f t="shared" ref="A18:A28" si="2">"OS" &amp; TEXT(ROW()-ROW($A$17), "00")</f>
        <v>OS01</v>
      </c>
      <c r="B18" s="10" t="s">
        <v>82</v>
      </c>
      <c r="C18" s="10" t="s">
        <v>83</v>
      </c>
      <c r="D18" s="15" t="str">
        <f t="shared" ref="D18:D28" si="3">$A18 &amp; " - " &amp; $B18</f>
        <v>OS01 - Any Road</v>
      </c>
      <c r="E18" s="3"/>
      <c r="F18" s="3"/>
      <c r="G18" s="3"/>
      <c r="H18" s="3"/>
      <c r="I18" s="3"/>
      <c r="J18" s="3"/>
      <c r="K18" s="3"/>
      <c r="L18" s="3"/>
      <c r="M18" s="3"/>
      <c r="N18" s="3"/>
    </row>
    <row r="19" spans="1:14" ht="12.75" customHeight="1" x14ac:dyDescent="0.15">
      <c r="A19" s="8" t="str">
        <f t="shared" si="2"/>
        <v>OS02</v>
      </c>
      <c r="B19" s="10" t="s">
        <v>56</v>
      </c>
      <c r="C19" s="10" t="s">
        <v>83</v>
      </c>
      <c r="D19" s="15" t="str">
        <f t="shared" si="3"/>
        <v>OS02 - City Road</v>
      </c>
      <c r="E19" s="3"/>
      <c r="F19" s="3"/>
      <c r="G19" s="3"/>
      <c r="H19" s="3"/>
      <c r="I19" s="3"/>
      <c r="J19" s="3"/>
      <c r="K19" s="3"/>
      <c r="L19" s="3"/>
      <c r="M19" s="3"/>
      <c r="N19" s="3"/>
    </row>
    <row r="20" spans="1:14" ht="12.75" customHeight="1" x14ac:dyDescent="0.15">
      <c r="A20" s="8" t="str">
        <f t="shared" si="2"/>
        <v>OS03</v>
      </c>
      <c r="B20" s="10" t="s">
        <v>88</v>
      </c>
      <c r="C20" s="10" t="s">
        <v>83</v>
      </c>
      <c r="D20" s="15" t="str">
        <f t="shared" si="3"/>
        <v>OS03 - Country Road</v>
      </c>
      <c r="E20" s="3"/>
      <c r="F20" s="3"/>
      <c r="G20" s="3"/>
      <c r="H20" s="3"/>
      <c r="I20" s="3"/>
      <c r="J20" s="3"/>
      <c r="K20" s="3"/>
      <c r="L20" s="3"/>
      <c r="M20" s="3"/>
      <c r="N20" s="3"/>
    </row>
    <row r="21" spans="1:14" ht="12.75" customHeight="1" x14ac:dyDescent="0.15">
      <c r="A21" s="8" t="str">
        <f t="shared" si="2"/>
        <v>OS04</v>
      </c>
      <c r="B21" s="10" t="s">
        <v>92</v>
      </c>
      <c r="C21" s="10" t="s">
        <v>83</v>
      </c>
      <c r="D21" s="15" t="str">
        <f t="shared" si="3"/>
        <v>OS04 - Highway</v>
      </c>
      <c r="E21" s="3"/>
      <c r="F21" s="3"/>
      <c r="G21" s="3"/>
      <c r="H21" s="3"/>
      <c r="I21" s="3"/>
      <c r="J21" s="3"/>
      <c r="K21" s="3"/>
      <c r="L21" s="3"/>
      <c r="M21" s="3"/>
      <c r="N21" s="3"/>
    </row>
    <row r="22" spans="1:14" ht="12.75" customHeight="1" x14ac:dyDescent="0.15">
      <c r="A22" s="8" t="str">
        <f t="shared" si="2"/>
        <v>OS05</v>
      </c>
      <c r="B22" s="10" t="s">
        <v>93</v>
      </c>
      <c r="C22" s="10" t="s">
        <v>83</v>
      </c>
      <c r="D22" s="15" t="str">
        <f t="shared" si="3"/>
        <v>OS05 - Mountain Pass</v>
      </c>
      <c r="E22" s="3"/>
      <c r="F22" s="3"/>
      <c r="G22" s="3"/>
      <c r="H22" s="3"/>
      <c r="I22" s="3"/>
      <c r="J22" s="3"/>
      <c r="K22" s="3"/>
      <c r="L22" s="3"/>
      <c r="M22" s="3"/>
      <c r="N22" s="3"/>
    </row>
    <row r="23" spans="1:14" ht="12.75" customHeight="1" x14ac:dyDescent="0.15">
      <c r="A23" s="8" t="str">
        <f t="shared" si="2"/>
        <v>OS06</v>
      </c>
      <c r="B23" s="10" t="s">
        <v>94</v>
      </c>
      <c r="C23" s="10" t="s">
        <v>83</v>
      </c>
      <c r="D23" s="15" t="str">
        <f t="shared" si="3"/>
        <v>OS06 - Off Road</v>
      </c>
      <c r="E23" s="3"/>
      <c r="F23" s="3"/>
      <c r="G23" s="3"/>
      <c r="H23" s="3"/>
      <c r="I23" s="3"/>
      <c r="J23" s="3"/>
      <c r="K23" s="3"/>
      <c r="L23" s="3"/>
      <c r="M23" s="3"/>
      <c r="N23" s="3"/>
    </row>
    <row r="24" spans="1:14" ht="12.75" customHeight="1" x14ac:dyDescent="0.15">
      <c r="A24" s="8" t="str">
        <f t="shared" si="2"/>
        <v>OS07</v>
      </c>
      <c r="B24" s="10" t="s">
        <v>96</v>
      </c>
      <c r="C24" s="10" t="s">
        <v>98</v>
      </c>
      <c r="D24" s="15" t="str">
        <f t="shared" si="3"/>
        <v>OS07 - Road with gradient</v>
      </c>
      <c r="E24" s="3"/>
      <c r="F24" s="3"/>
      <c r="G24" s="3"/>
      <c r="H24" s="3"/>
      <c r="I24" s="3"/>
      <c r="J24" s="3"/>
      <c r="K24" s="3"/>
      <c r="L24" s="3"/>
      <c r="M24" s="3"/>
      <c r="N24" s="3"/>
    </row>
    <row r="25" spans="1:14" ht="12.75" customHeight="1" x14ac:dyDescent="0.15">
      <c r="A25" s="8" t="str">
        <f t="shared" si="2"/>
        <v>OS08</v>
      </c>
      <c r="B25" s="10" t="s">
        <v>100</v>
      </c>
      <c r="C25" s="10" t="s">
        <v>98</v>
      </c>
      <c r="D25" s="15" t="str">
        <f t="shared" si="3"/>
        <v>OS08 - Road with bump</v>
      </c>
      <c r="E25" s="3"/>
      <c r="F25" s="3"/>
      <c r="G25" s="3"/>
      <c r="H25" s="3"/>
      <c r="I25" s="3"/>
      <c r="J25" s="3"/>
      <c r="K25" s="3"/>
      <c r="L25" s="3"/>
      <c r="M25" s="3"/>
      <c r="N25" s="3"/>
    </row>
    <row r="26" spans="1:14" ht="12.75" customHeight="1" x14ac:dyDescent="0.15">
      <c r="A26" s="8" t="str">
        <f t="shared" si="2"/>
        <v>OS09</v>
      </c>
      <c r="B26" s="10" t="s">
        <v>101</v>
      </c>
      <c r="C26" s="10" t="s">
        <v>98</v>
      </c>
      <c r="D26" s="15" t="str">
        <f t="shared" si="3"/>
        <v>OS09 - Road tunnel</v>
      </c>
      <c r="E26" s="3"/>
      <c r="F26" s="3"/>
      <c r="G26" s="3"/>
      <c r="H26" s="3"/>
      <c r="I26" s="3"/>
      <c r="J26" s="3"/>
      <c r="K26" s="3"/>
      <c r="L26" s="3"/>
      <c r="M26" s="3"/>
      <c r="N26" s="3"/>
    </row>
    <row r="27" spans="1:14" ht="12.75" customHeight="1" x14ac:dyDescent="0.15">
      <c r="A27" s="8" t="str">
        <f t="shared" si="2"/>
        <v>OS10</v>
      </c>
      <c r="B27" s="10" t="s">
        <v>102</v>
      </c>
      <c r="C27" s="10" t="s">
        <v>98</v>
      </c>
      <c r="D27" s="15" t="str">
        <f t="shared" si="3"/>
        <v>OS10 - Road with construction site</v>
      </c>
      <c r="E27" s="3"/>
      <c r="F27" s="3"/>
      <c r="G27" s="3"/>
      <c r="H27" s="3"/>
      <c r="I27" s="3"/>
      <c r="J27" s="3"/>
      <c r="K27" s="3"/>
      <c r="L27" s="3"/>
      <c r="M27" s="3"/>
      <c r="N27" s="3"/>
    </row>
    <row r="28" spans="1:14" ht="12.75" customHeight="1" x14ac:dyDescent="0.15">
      <c r="A28" s="8" t="str">
        <f t="shared" si="2"/>
        <v>OS11</v>
      </c>
      <c r="B28" s="10" t="s">
        <v>53</v>
      </c>
      <c r="C28" s="10" t="s">
        <v>54</v>
      </c>
      <c r="D28" s="15" t="str">
        <f t="shared" si="3"/>
        <v>OS11 - N/A</v>
      </c>
      <c r="E28" s="3"/>
      <c r="F28" s="3"/>
      <c r="G28" s="3"/>
      <c r="H28" s="3"/>
      <c r="I28" s="3"/>
      <c r="J28" s="3"/>
      <c r="K28" s="3"/>
      <c r="L28" s="3"/>
      <c r="M28" s="3"/>
      <c r="N28" s="3"/>
    </row>
    <row r="29" spans="1:14" ht="12.75" customHeight="1" x14ac:dyDescent="0.15">
      <c r="A29" s="20"/>
      <c r="B29" s="20"/>
      <c r="C29" s="20"/>
      <c r="D29" s="20"/>
      <c r="E29" s="3"/>
      <c r="F29" s="3"/>
      <c r="G29" s="3"/>
      <c r="H29" s="3"/>
      <c r="I29" s="3"/>
      <c r="J29" s="3"/>
      <c r="K29" s="3"/>
      <c r="L29" s="3"/>
      <c r="M29" s="3"/>
      <c r="N29" s="3"/>
    </row>
    <row r="30" spans="1:14" ht="12.75" customHeight="1" x14ac:dyDescent="0.15">
      <c r="A30" s="3"/>
      <c r="B30" s="3"/>
      <c r="C30" s="3"/>
      <c r="D30" s="3"/>
      <c r="E30" s="3"/>
      <c r="F30" s="3"/>
      <c r="G30" s="3"/>
      <c r="H30" s="3"/>
      <c r="I30" s="3"/>
      <c r="J30" s="3"/>
      <c r="K30" s="3"/>
      <c r="L30" s="3"/>
      <c r="M30" s="3"/>
      <c r="N30" s="3"/>
    </row>
    <row r="31" spans="1:14" ht="12.75" customHeight="1" x14ac:dyDescent="0.15">
      <c r="A31" s="4" t="s">
        <v>16</v>
      </c>
      <c r="B31" s="3"/>
      <c r="C31" s="3"/>
      <c r="D31" s="3"/>
      <c r="E31" s="3"/>
      <c r="F31" s="3"/>
      <c r="G31" s="3"/>
      <c r="H31" s="3"/>
      <c r="I31" s="3"/>
      <c r="J31" s="3"/>
      <c r="K31" s="3"/>
      <c r="L31" s="3"/>
      <c r="M31" s="3"/>
      <c r="N31" s="3"/>
    </row>
    <row r="32" spans="1:14" ht="12.75" customHeight="1" x14ac:dyDescent="0.15">
      <c r="A32" s="5" t="s">
        <v>4</v>
      </c>
      <c r="B32" s="6" t="s">
        <v>76</v>
      </c>
      <c r="C32" s="6" t="s">
        <v>7</v>
      </c>
      <c r="D32" s="6" t="s">
        <v>8</v>
      </c>
      <c r="E32" s="3"/>
      <c r="F32" s="3"/>
      <c r="G32" s="3"/>
      <c r="H32" s="3"/>
      <c r="I32" s="3"/>
      <c r="J32" s="3"/>
      <c r="K32" s="3"/>
      <c r="L32" s="3"/>
      <c r="M32" s="3"/>
      <c r="N32" s="3"/>
    </row>
    <row r="33" spans="1:14" ht="12.75" customHeight="1" x14ac:dyDescent="0.15">
      <c r="A33" s="8" t="str">
        <f t="shared" ref="A33:A39" si="4">"SD" &amp; TEXT(ROW()-ROW($A$32), "00")</f>
        <v>SD01</v>
      </c>
      <c r="B33" s="10" t="s">
        <v>122</v>
      </c>
      <c r="C33" s="10" t="s">
        <v>123</v>
      </c>
      <c r="D33" s="15" t="str">
        <f t="shared" ref="D33:D39" si="5">$A33 &amp; " - " &amp; $B33</f>
        <v>SD01 - Low speed</v>
      </c>
      <c r="E33" s="3"/>
      <c r="F33" s="3"/>
      <c r="G33" s="3"/>
      <c r="H33" s="3"/>
      <c r="I33" s="3"/>
      <c r="J33" s="3"/>
      <c r="K33" s="3"/>
      <c r="L33" s="3"/>
      <c r="M33" s="3"/>
      <c r="N33" s="3"/>
    </row>
    <row r="34" spans="1:14" ht="12.75" customHeight="1" x14ac:dyDescent="0.15">
      <c r="A34" s="8" t="str">
        <f t="shared" si="4"/>
        <v>SD02</v>
      </c>
      <c r="B34" s="10" t="s">
        <v>131</v>
      </c>
      <c r="C34" s="10" t="s">
        <v>123</v>
      </c>
      <c r="D34" s="15" t="str">
        <f t="shared" si="5"/>
        <v>SD02 - High speed</v>
      </c>
      <c r="E34" s="3"/>
      <c r="F34" s="3"/>
      <c r="G34" s="3"/>
      <c r="H34" s="3"/>
      <c r="I34" s="3"/>
      <c r="J34" s="3"/>
      <c r="K34" s="3"/>
      <c r="L34" s="3"/>
      <c r="M34" s="3"/>
      <c r="N34" s="3"/>
    </row>
    <row r="35" spans="1:14" ht="12.75" customHeight="1" x14ac:dyDescent="0.15">
      <c r="A35" s="8" t="str">
        <f t="shared" si="4"/>
        <v>SD03</v>
      </c>
      <c r="B35" s="10" t="s">
        <v>132</v>
      </c>
      <c r="C35" s="10" t="s">
        <v>123</v>
      </c>
      <c r="D35" s="15" t="str">
        <f t="shared" si="5"/>
        <v>SD03 - Normal acceleration</v>
      </c>
      <c r="E35" s="3"/>
      <c r="F35" s="3"/>
      <c r="G35" s="3"/>
      <c r="H35" s="3"/>
      <c r="I35" s="3"/>
      <c r="J35" s="3"/>
      <c r="K35" s="3"/>
      <c r="L35" s="3"/>
      <c r="M35" s="3"/>
      <c r="N35" s="3"/>
    </row>
    <row r="36" spans="1:14" ht="12.75" customHeight="1" x14ac:dyDescent="0.15">
      <c r="A36" s="8" t="str">
        <f t="shared" si="4"/>
        <v>SD04</v>
      </c>
      <c r="B36" s="10" t="s">
        <v>135</v>
      </c>
      <c r="C36" s="10" t="s">
        <v>123</v>
      </c>
      <c r="D36" s="15" t="str">
        <f t="shared" si="5"/>
        <v>SD04 - High acceleration</v>
      </c>
      <c r="E36" s="3"/>
      <c r="F36" s="3"/>
      <c r="G36" s="3"/>
      <c r="H36" s="3"/>
      <c r="I36" s="3"/>
      <c r="J36" s="3"/>
      <c r="K36" s="3"/>
      <c r="L36" s="3"/>
      <c r="M36" s="3"/>
      <c r="N36" s="3"/>
    </row>
    <row r="37" spans="1:14" ht="12.75" customHeight="1" x14ac:dyDescent="0.15">
      <c r="A37" s="8" t="str">
        <f t="shared" si="4"/>
        <v>SD05</v>
      </c>
      <c r="B37" s="10" t="s">
        <v>138</v>
      </c>
      <c r="C37" s="10" t="s">
        <v>123</v>
      </c>
      <c r="D37" s="15" t="str">
        <f t="shared" si="5"/>
        <v>SD05 - Normal braking</v>
      </c>
      <c r="E37" s="3"/>
      <c r="F37" s="3"/>
      <c r="G37" s="3"/>
      <c r="H37" s="3"/>
      <c r="I37" s="3"/>
      <c r="J37" s="3"/>
      <c r="K37" s="3"/>
      <c r="L37" s="3"/>
      <c r="M37" s="3"/>
      <c r="N37" s="3"/>
    </row>
    <row r="38" spans="1:14" ht="12.75" customHeight="1" x14ac:dyDescent="0.15">
      <c r="A38" s="8" t="str">
        <f t="shared" si="4"/>
        <v>SD06</v>
      </c>
      <c r="B38" s="10" t="s">
        <v>142</v>
      </c>
      <c r="C38" s="10" t="s">
        <v>123</v>
      </c>
      <c r="D38" s="15" t="str">
        <f t="shared" si="5"/>
        <v>SD06 - High braking</v>
      </c>
      <c r="E38" s="3"/>
      <c r="F38" s="3"/>
      <c r="G38" s="3"/>
      <c r="H38" s="3"/>
      <c r="I38" s="3"/>
      <c r="J38" s="3"/>
      <c r="K38" s="3"/>
      <c r="L38" s="3"/>
      <c r="M38" s="3"/>
      <c r="N38" s="3"/>
    </row>
    <row r="39" spans="1:14" ht="12.75" customHeight="1" x14ac:dyDescent="0.15">
      <c r="A39" s="8" t="str">
        <f t="shared" si="4"/>
        <v>SD07</v>
      </c>
      <c r="B39" s="10" t="s">
        <v>53</v>
      </c>
      <c r="C39" s="10" t="s">
        <v>54</v>
      </c>
      <c r="D39" s="15" t="str">
        <f t="shared" si="5"/>
        <v>SD07 - N/A</v>
      </c>
      <c r="E39" s="3"/>
      <c r="F39" s="3"/>
      <c r="G39" s="3"/>
      <c r="H39" s="3"/>
      <c r="I39" s="3"/>
      <c r="J39" s="3"/>
      <c r="K39" s="3"/>
      <c r="L39" s="3"/>
      <c r="M39" s="3"/>
      <c r="N39" s="3"/>
    </row>
    <row r="40" spans="1:14" ht="12.75" customHeight="1" x14ac:dyDescent="0.15">
      <c r="A40" s="20"/>
      <c r="B40" s="20"/>
      <c r="C40" s="20"/>
      <c r="D40" s="20"/>
      <c r="E40" s="3"/>
      <c r="F40" s="3"/>
      <c r="G40" s="3"/>
      <c r="H40" s="3"/>
      <c r="I40" s="3"/>
      <c r="J40" s="3"/>
      <c r="K40" s="3"/>
      <c r="L40" s="3"/>
      <c r="M40" s="3"/>
      <c r="N40" s="3"/>
    </row>
    <row r="41" spans="1:14" ht="12.75" customHeight="1" x14ac:dyDescent="0.15">
      <c r="A41" s="3"/>
      <c r="B41" s="3"/>
      <c r="C41" s="3"/>
      <c r="D41" s="3"/>
      <c r="E41" s="3"/>
      <c r="F41" s="3"/>
      <c r="G41" s="3"/>
      <c r="H41" s="3"/>
      <c r="I41" s="3"/>
      <c r="J41" s="3"/>
      <c r="K41" s="3"/>
      <c r="L41" s="3"/>
      <c r="M41" s="3"/>
      <c r="N41" s="3"/>
    </row>
    <row r="42" spans="1:14" ht="12.75" customHeight="1" x14ac:dyDescent="0.15">
      <c r="A42" s="4" t="s">
        <v>150</v>
      </c>
      <c r="B42" s="3"/>
      <c r="C42" s="3"/>
      <c r="D42" s="3"/>
      <c r="E42" s="3"/>
      <c r="F42" s="3"/>
      <c r="G42" s="3"/>
      <c r="H42" s="3"/>
      <c r="I42" s="3"/>
      <c r="J42" s="3"/>
      <c r="K42" s="3"/>
      <c r="L42" s="3"/>
      <c r="M42" s="3"/>
      <c r="N42" s="3"/>
    </row>
    <row r="43" spans="1:14" ht="12.75" customHeight="1" x14ac:dyDescent="0.15">
      <c r="A43" s="5" t="s">
        <v>4</v>
      </c>
      <c r="B43" s="6" t="s">
        <v>5</v>
      </c>
      <c r="C43" s="6" t="s">
        <v>7</v>
      </c>
      <c r="D43" s="6" t="s">
        <v>8</v>
      </c>
      <c r="E43" s="3"/>
      <c r="F43" s="3"/>
      <c r="G43" s="3"/>
      <c r="H43" s="3"/>
      <c r="I43" s="3"/>
      <c r="J43" s="3"/>
      <c r="K43" s="3"/>
      <c r="L43" s="3"/>
      <c r="M43" s="3"/>
      <c r="N43" s="3"/>
    </row>
    <row r="44" spans="1:14" ht="12.75" customHeight="1" x14ac:dyDescent="0.15">
      <c r="A44" s="8" t="str">
        <f t="shared" ref="A44:A46" si="6">"IU" &amp; TEXT(ROW()-ROW($A$43), "00")</f>
        <v>IU01</v>
      </c>
      <c r="B44" s="10" t="s">
        <v>162</v>
      </c>
      <c r="C44" s="10" t="s">
        <v>163</v>
      </c>
      <c r="D44" s="15" t="str">
        <f t="shared" ref="D44:D46" si="7">$A44 &amp; " - " &amp; $B44</f>
        <v>IU01 - Correctly used</v>
      </c>
      <c r="E44" s="3"/>
      <c r="F44" s="3"/>
      <c r="G44" s="3"/>
      <c r="H44" s="3"/>
      <c r="I44" s="3"/>
      <c r="J44" s="3"/>
      <c r="K44" s="3"/>
      <c r="L44" s="3"/>
      <c r="M44" s="3"/>
      <c r="N44" s="3"/>
    </row>
    <row r="45" spans="1:14" ht="12.75" customHeight="1" x14ac:dyDescent="0.15">
      <c r="A45" s="8" t="str">
        <f t="shared" si="6"/>
        <v>IU02</v>
      </c>
      <c r="B45" s="10" t="s">
        <v>168</v>
      </c>
      <c r="C45" s="10" t="s">
        <v>169</v>
      </c>
      <c r="D45" s="15" t="str">
        <f t="shared" si="7"/>
        <v>IU02 - Incorrectly used</v>
      </c>
      <c r="E45" s="3"/>
      <c r="F45" s="3"/>
      <c r="G45" s="3"/>
      <c r="H45" s="3"/>
      <c r="I45" s="3"/>
      <c r="J45" s="3"/>
      <c r="K45" s="3"/>
      <c r="L45" s="3"/>
      <c r="M45" s="3"/>
      <c r="N45" s="3"/>
    </row>
    <row r="46" spans="1:14" ht="12.75" customHeight="1" x14ac:dyDescent="0.15">
      <c r="A46" s="8" t="str">
        <f t="shared" si="6"/>
        <v>IU03</v>
      </c>
      <c r="B46" s="10" t="s">
        <v>53</v>
      </c>
      <c r="C46" s="10" t="s">
        <v>54</v>
      </c>
      <c r="D46" s="15" t="str">
        <f t="shared" si="7"/>
        <v>IU03 - N/A</v>
      </c>
      <c r="E46" s="3"/>
      <c r="F46" s="3"/>
      <c r="G46" s="3"/>
      <c r="H46" s="3"/>
      <c r="I46" s="3"/>
      <c r="J46" s="3"/>
      <c r="K46" s="3"/>
      <c r="L46" s="3"/>
      <c r="M46" s="3"/>
      <c r="N46" s="3"/>
    </row>
    <row r="47" spans="1:14" ht="12.75" customHeight="1" x14ac:dyDescent="0.15">
      <c r="A47" s="20"/>
      <c r="B47" s="20"/>
      <c r="C47" s="20"/>
      <c r="D47" s="20"/>
      <c r="E47" s="3"/>
      <c r="F47" s="3"/>
      <c r="G47" s="3"/>
      <c r="H47" s="3"/>
      <c r="I47" s="3"/>
      <c r="J47" s="3"/>
      <c r="K47" s="3"/>
      <c r="L47" s="3"/>
      <c r="M47" s="3"/>
      <c r="N47" s="3"/>
    </row>
    <row r="48" spans="1:14" ht="12.75" customHeight="1" x14ac:dyDescent="0.15">
      <c r="A48" s="3"/>
      <c r="B48" s="3"/>
      <c r="C48" s="3"/>
      <c r="D48" s="3"/>
      <c r="E48" s="3"/>
      <c r="F48" s="3"/>
      <c r="G48" s="3"/>
      <c r="H48" s="3"/>
      <c r="I48" s="3"/>
      <c r="J48" s="3"/>
      <c r="K48" s="3"/>
      <c r="L48" s="3"/>
      <c r="M48" s="3"/>
      <c r="N48" s="3"/>
    </row>
    <row r="49" spans="1:14" ht="12.75" customHeight="1" x14ac:dyDescent="0.15">
      <c r="A49" s="4" t="s">
        <v>15</v>
      </c>
      <c r="B49" s="3"/>
      <c r="C49" s="3"/>
      <c r="D49" s="3"/>
      <c r="E49" s="3"/>
      <c r="F49" s="3"/>
      <c r="G49" s="3"/>
      <c r="H49" s="3"/>
      <c r="I49" s="3"/>
      <c r="J49" s="3"/>
      <c r="K49" s="3"/>
      <c r="L49" s="3"/>
      <c r="M49" s="3"/>
      <c r="N49" s="3"/>
    </row>
    <row r="50" spans="1:14" ht="12.75" customHeight="1" x14ac:dyDescent="0.15">
      <c r="A50" s="5" t="s">
        <v>4</v>
      </c>
      <c r="B50" s="6" t="s">
        <v>76</v>
      </c>
      <c r="C50" s="6" t="s">
        <v>7</v>
      </c>
      <c r="D50" s="6" t="s">
        <v>8</v>
      </c>
      <c r="E50" s="3"/>
      <c r="F50" s="3"/>
      <c r="G50" s="3"/>
      <c r="H50" s="3"/>
      <c r="I50" s="3"/>
      <c r="J50" s="3"/>
      <c r="K50" s="3"/>
      <c r="L50" s="3"/>
      <c r="M50" s="3"/>
      <c r="N50" s="3"/>
    </row>
    <row r="51" spans="1:14" ht="12.75" customHeight="1" x14ac:dyDescent="0.15">
      <c r="A51" s="8" t="str">
        <f t="shared" ref="A51:A59" si="8">"EN" &amp; TEXT(ROW()-ROW($A$50), "00")</f>
        <v>EN01</v>
      </c>
      <c r="B51" s="10" t="s">
        <v>171</v>
      </c>
      <c r="C51" s="10" t="s">
        <v>172</v>
      </c>
      <c r="D51" s="15" t="str">
        <f t="shared" ref="D51:D59" si="9">$A51 &amp; " - " &amp; $B51</f>
        <v>EN01 - Normal conditions</v>
      </c>
      <c r="E51" s="3"/>
      <c r="F51" s="3"/>
      <c r="G51" s="3"/>
      <c r="H51" s="3"/>
      <c r="I51" s="3"/>
      <c r="J51" s="3"/>
      <c r="K51" s="3"/>
      <c r="L51" s="3"/>
      <c r="M51" s="3"/>
      <c r="N51" s="3"/>
    </row>
    <row r="52" spans="1:14" ht="12.75" customHeight="1" x14ac:dyDescent="0.15">
      <c r="A52" s="8" t="str">
        <f t="shared" si="8"/>
        <v>EN02</v>
      </c>
      <c r="B52" s="10" t="s">
        <v>173</v>
      </c>
      <c r="C52" s="10" t="s">
        <v>172</v>
      </c>
      <c r="D52" s="15" t="str">
        <f t="shared" si="9"/>
        <v>EN02 - Sun blares (degraded view)</v>
      </c>
      <c r="E52" s="3"/>
      <c r="F52" s="3"/>
      <c r="G52" s="3"/>
      <c r="H52" s="3"/>
      <c r="I52" s="3"/>
      <c r="J52" s="3"/>
      <c r="K52" s="3"/>
      <c r="L52" s="3"/>
      <c r="M52" s="3"/>
      <c r="N52" s="3"/>
    </row>
    <row r="53" spans="1:14" ht="12.75" customHeight="1" x14ac:dyDescent="0.15">
      <c r="A53" s="8" t="str">
        <f t="shared" si="8"/>
        <v>EN03</v>
      </c>
      <c r="B53" s="10" t="s">
        <v>174</v>
      </c>
      <c r="C53" s="10" t="s">
        <v>172</v>
      </c>
      <c r="D53" s="15" t="str">
        <f t="shared" si="9"/>
        <v>EN03 - Fog (degraded view)</v>
      </c>
      <c r="E53" s="3"/>
      <c r="F53" s="3"/>
      <c r="G53" s="3"/>
      <c r="H53" s="3"/>
      <c r="I53" s="3"/>
      <c r="J53" s="3"/>
      <c r="K53" s="3"/>
      <c r="L53" s="3"/>
      <c r="M53" s="3"/>
      <c r="N53" s="3"/>
    </row>
    <row r="54" spans="1:14" ht="12.75" customHeight="1" x14ac:dyDescent="0.15">
      <c r="A54" s="8" t="str">
        <f t="shared" si="8"/>
        <v>EN04</v>
      </c>
      <c r="B54" s="10" t="s">
        <v>175</v>
      </c>
      <c r="C54" s="10" t="s">
        <v>172</v>
      </c>
      <c r="D54" s="15" t="str">
        <f t="shared" si="9"/>
        <v>EN04 - Snowfall (degraded view)</v>
      </c>
      <c r="E54" s="3"/>
      <c r="F54" s="3"/>
      <c r="G54" s="3"/>
      <c r="H54" s="3"/>
      <c r="I54" s="3"/>
      <c r="J54" s="3"/>
      <c r="K54" s="3"/>
      <c r="L54" s="3"/>
      <c r="M54" s="3"/>
      <c r="N54" s="3"/>
    </row>
    <row r="55" spans="1:14" ht="12.75" customHeight="1" x14ac:dyDescent="0.15">
      <c r="A55" s="8" t="str">
        <f t="shared" si="8"/>
        <v>EN05</v>
      </c>
      <c r="B55" s="10" t="s">
        <v>176</v>
      </c>
      <c r="C55" s="10" t="s">
        <v>172</v>
      </c>
      <c r="D55" s="15" t="str">
        <f t="shared" si="9"/>
        <v>EN05 - Cross-wind (lateral force)</v>
      </c>
      <c r="E55" s="3"/>
      <c r="F55" s="3"/>
      <c r="G55" s="3"/>
      <c r="H55" s="3"/>
      <c r="I55" s="3"/>
      <c r="J55" s="3"/>
      <c r="K55" s="3"/>
      <c r="L55" s="3"/>
      <c r="M55" s="3"/>
      <c r="N55" s="3"/>
    </row>
    <row r="56" spans="1:14" ht="12.75" customHeight="1" x14ac:dyDescent="0.15">
      <c r="A56" s="8" t="str">
        <f t="shared" si="8"/>
        <v>EN06</v>
      </c>
      <c r="B56" s="10" t="s">
        <v>177</v>
      </c>
      <c r="C56" s="10" t="s">
        <v>98</v>
      </c>
      <c r="D56" s="15" t="str">
        <f t="shared" si="9"/>
        <v>EN06 - Rain (slippery road)</v>
      </c>
      <c r="E56" s="3"/>
      <c r="F56" s="3"/>
      <c r="G56" s="3"/>
      <c r="H56" s="3"/>
      <c r="I56" s="3"/>
      <c r="J56" s="3"/>
      <c r="K56" s="3"/>
      <c r="L56" s="3"/>
      <c r="M56" s="3"/>
      <c r="N56" s="3"/>
    </row>
    <row r="57" spans="1:14" ht="12.75" customHeight="1" x14ac:dyDescent="0.15">
      <c r="A57" s="8" t="str">
        <f t="shared" si="8"/>
        <v>EN07</v>
      </c>
      <c r="B57" s="10" t="s">
        <v>178</v>
      </c>
      <c r="C57" s="10" t="s">
        <v>98</v>
      </c>
      <c r="D57" s="15" t="str">
        <f t="shared" si="9"/>
        <v>EN07 - Snow (slippery road)</v>
      </c>
      <c r="E57" s="3"/>
      <c r="F57" s="3"/>
      <c r="G57" s="3"/>
      <c r="H57" s="3"/>
      <c r="I57" s="3"/>
      <c r="J57" s="3"/>
      <c r="K57" s="3"/>
      <c r="L57" s="3"/>
      <c r="M57" s="3"/>
      <c r="N57" s="3"/>
    </row>
    <row r="58" spans="1:14" ht="12.75" customHeight="1" x14ac:dyDescent="0.15">
      <c r="A58" s="8" t="str">
        <f t="shared" si="8"/>
        <v>EN08</v>
      </c>
      <c r="B58" s="10" t="s">
        <v>179</v>
      </c>
      <c r="C58" s="10" t="s">
        <v>98</v>
      </c>
      <c r="D58" s="15" t="str">
        <f t="shared" si="9"/>
        <v>EN08 - Glace (slippery road)</v>
      </c>
      <c r="E58" s="3"/>
      <c r="F58" s="3"/>
      <c r="G58" s="3"/>
      <c r="H58" s="3"/>
      <c r="I58" s="3"/>
      <c r="J58" s="3"/>
      <c r="K58" s="3"/>
      <c r="L58" s="3"/>
      <c r="M58" s="3"/>
      <c r="N58" s="3"/>
    </row>
    <row r="59" spans="1:14" ht="12.75" customHeight="1" x14ac:dyDescent="0.15">
      <c r="A59" s="8" t="str">
        <f t="shared" si="8"/>
        <v>EN09</v>
      </c>
      <c r="B59" s="10" t="s">
        <v>53</v>
      </c>
      <c r="C59" s="10" t="s">
        <v>54</v>
      </c>
      <c r="D59" s="15" t="str">
        <f t="shared" si="9"/>
        <v>EN09 - N/A</v>
      </c>
      <c r="E59" s="3"/>
      <c r="F59" s="3"/>
      <c r="G59" s="3"/>
      <c r="H59" s="3"/>
      <c r="I59" s="3"/>
      <c r="J59" s="3"/>
      <c r="K59" s="3"/>
      <c r="L59" s="3"/>
      <c r="M59" s="3"/>
      <c r="N59" s="3"/>
    </row>
    <row r="60" spans="1:14" ht="12.75" customHeight="1" x14ac:dyDescent="0.15">
      <c r="A60" s="20"/>
      <c r="B60" s="20"/>
      <c r="C60" s="20"/>
      <c r="D60" s="20"/>
      <c r="E60" s="3"/>
      <c r="F60" s="3"/>
      <c r="G60" s="3"/>
      <c r="H60" s="3"/>
      <c r="I60" s="3"/>
      <c r="J60" s="3"/>
      <c r="K60" s="3"/>
      <c r="L60" s="3"/>
      <c r="M60" s="3"/>
      <c r="N60" s="3"/>
    </row>
    <row r="61" spans="1:14" ht="12.75" customHeight="1" x14ac:dyDescent="0.15">
      <c r="A61" s="3"/>
      <c r="B61" s="3"/>
      <c r="C61" s="3"/>
      <c r="D61" s="3"/>
      <c r="E61" s="3"/>
      <c r="F61" s="3"/>
      <c r="G61" s="3"/>
      <c r="H61" s="3"/>
      <c r="I61" s="3"/>
      <c r="J61" s="3"/>
      <c r="K61" s="3"/>
      <c r="L61" s="3"/>
      <c r="M61" s="3"/>
      <c r="N61" s="3"/>
    </row>
    <row r="62" spans="1:14" ht="12.75" customHeight="1" x14ac:dyDescent="0.15">
      <c r="E62" s="3"/>
      <c r="F62" s="3"/>
      <c r="G62" s="3"/>
      <c r="H62" s="3"/>
      <c r="I62" s="3"/>
      <c r="J62" s="3"/>
      <c r="K62" s="3"/>
      <c r="L62" s="3"/>
      <c r="M62" s="3"/>
      <c r="N62" s="3"/>
    </row>
    <row r="63" spans="1:14" ht="12.75" customHeight="1" x14ac:dyDescent="0.15">
      <c r="E63" s="3"/>
      <c r="F63" s="3"/>
      <c r="G63" s="3"/>
      <c r="H63" s="3"/>
      <c r="I63" s="3"/>
      <c r="J63" s="3"/>
      <c r="K63" s="3"/>
      <c r="L63" s="3"/>
      <c r="M63" s="3"/>
      <c r="N63" s="3"/>
    </row>
    <row r="64" spans="1:14" ht="12.75" customHeight="1" x14ac:dyDescent="0.15">
      <c r="E64" s="3"/>
      <c r="F64" s="3"/>
      <c r="G64" s="3"/>
      <c r="H64" s="3"/>
      <c r="I64" s="3"/>
      <c r="J64" s="3"/>
      <c r="K64" s="3"/>
      <c r="L64" s="3"/>
      <c r="M64" s="3"/>
      <c r="N64" s="3"/>
    </row>
    <row r="65" spans="5:14" ht="12.75" customHeight="1" x14ac:dyDescent="0.15">
      <c r="E65" s="3"/>
      <c r="F65" s="3"/>
      <c r="G65" s="3"/>
      <c r="H65" s="3"/>
      <c r="I65" s="3"/>
      <c r="J65" s="3"/>
      <c r="K65" s="3"/>
      <c r="L65" s="3"/>
      <c r="M65" s="3"/>
      <c r="N65" s="3"/>
    </row>
    <row r="66" spans="5:14" ht="12.75" customHeight="1" x14ac:dyDescent="0.15">
      <c r="E66" s="3"/>
      <c r="F66" s="3"/>
      <c r="G66" s="3"/>
      <c r="H66" s="3"/>
      <c r="I66" s="3"/>
      <c r="J66" s="3"/>
      <c r="K66" s="3"/>
      <c r="L66" s="3"/>
      <c r="M66" s="3"/>
      <c r="N66" s="3"/>
    </row>
    <row r="67" spans="5:14" ht="12.75" customHeight="1" x14ac:dyDescent="0.15">
      <c r="E67" s="3"/>
      <c r="F67" s="3"/>
      <c r="G67" s="3"/>
      <c r="H67" s="3"/>
      <c r="I67" s="3"/>
      <c r="J67" s="3"/>
      <c r="K67" s="3"/>
      <c r="L67" s="3"/>
      <c r="M67" s="3"/>
      <c r="N67" s="3"/>
    </row>
    <row r="68" spans="5:14" ht="12.75" customHeight="1" x14ac:dyDescent="0.15">
      <c r="E68" s="3"/>
      <c r="F68" s="3"/>
      <c r="G68" s="3"/>
      <c r="H68" s="3"/>
      <c r="I68" s="3"/>
      <c r="J68" s="3"/>
      <c r="K68" s="3"/>
      <c r="L68" s="3"/>
      <c r="M68" s="3"/>
      <c r="N68" s="3"/>
    </row>
    <row r="69" spans="5:14" ht="12.75" customHeight="1" x14ac:dyDescent="0.15">
      <c r="E69" s="3"/>
      <c r="F69" s="3"/>
      <c r="G69" s="3"/>
      <c r="H69" s="3"/>
      <c r="I69" s="3"/>
      <c r="J69" s="3"/>
      <c r="K69" s="3"/>
      <c r="L69" s="3"/>
      <c r="M69" s="3"/>
      <c r="N69" s="3"/>
    </row>
    <row r="70" spans="5:14" ht="12.75" customHeight="1" x14ac:dyDescent="0.15">
      <c r="E70" s="3"/>
      <c r="F70" s="3"/>
      <c r="G70" s="3"/>
      <c r="H70" s="3"/>
      <c r="I70" s="3"/>
      <c r="J70" s="3"/>
      <c r="K70" s="3"/>
      <c r="L70" s="3"/>
      <c r="M70" s="3"/>
      <c r="N70" s="3"/>
    </row>
    <row r="71" spans="5:14" ht="12.75" customHeight="1" x14ac:dyDescent="0.15">
      <c r="E71" s="3"/>
      <c r="F71" s="3"/>
      <c r="G71" s="3"/>
      <c r="H71" s="3"/>
      <c r="I71" s="3"/>
      <c r="J71" s="3"/>
      <c r="K71" s="3"/>
      <c r="L71" s="3"/>
      <c r="M71" s="3"/>
      <c r="N71" s="3"/>
    </row>
    <row r="72" spans="5:14" ht="12.75" customHeight="1" x14ac:dyDescent="0.15">
      <c r="E72" s="3"/>
      <c r="F72" s="3"/>
      <c r="G72" s="3"/>
      <c r="H72" s="3"/>
      <c r="I72" s="3"/>
      <c r="J72" s="3"/>
      <c r="K72" s="3"/>
      <c r="L72" s="3"/>
      <c r="M72" s="3"/>
      <c r="N72" s="3"/>
    </row>
    <row r="73" spans="5:14" ht="12.75" customHeight="1" x14ac:dyDescent="0.15">
      <c r="E73" s="3"/>
      <c r="F73" s="3"/>
      <c r="G73" s="3"/>
      <c r="H73" s="3"/>
      <c r="I73" s="3"/>
      <c r="J73" s="3"/>
      <c r="K73" s="3"/>
      <c r="L73" s="3"/>
      <c r="M73" s="3"/>
      <c r="N73" s="3"/>
    </row>
    <row r="74" spans="5:14" ht="12.75" customHeight="1" x14ac:dyDescent="0.15">
      <c r="E74" s="3"/>
      <c r="F74" s="3"/>
      <c r="G74" s="3"/>
      <c r="H74" s="3"/>
      <c r="I74" s="3"/>
      <c r="J74" s="3"/>
      <c r="K74" s="3"/>
      <c r="L74" s="3"/>
      <c r="M74" s="3"/>
      <c r="N74" s="3"/>
    </row>
    <row r="75" spans="5:14" ht="12.75" customHeight="1" x14ac:dyDescent="0.15">
      <c r="E75" s="3"/>
      <c r="F75" s="3"/>
      <c r="G75" s="3"/>
      <c r="H75" s="3"/>
      <c r="I75" s="3"/>
      <c r="J75" s="3"/>
      <c r="K75" s="3"/>
      <c r="L75" s="3"/>
      <c r="M75" s="3"/>
      <c r="N75" s="3"/>
    </row>
    <row r="76" spans="5:14" ht="12.75" customHeight="1" x14ac:dyDescent="0.15">
      <c r="E76" s="3"/>
      <c r="F76" s="3"/>
      <c r="G76" s="3"/>
      <c r="H76" s="3"/>
      <c r="I76" s="3"/>
      <c r="J76" s="3"/>
      <c r="K76" s="3"/>
      <c r="L76" s="3"/>
      <c r="M76" s="3"/>
      <c r="N76" s="3"/>
    </row>
    <row r="77" spans="5:14" ht="12.75" customHeight="1" x14ac:dyDescent="0.15">
      <c r="E77" s="3"/>
      <c r="F77" s="3"/>
      <c r="G77" s="3"/>
      <c r="H77" s="3"/>
      <c r="I77" s="3"/>
      <c r="J77" s="3"/>
      <c r="K77" s="3"/>
      <c r="L77" s="3"/>
      <c r="M77" s="3"/>
      <c r="N77" s="3"/>
    </row>
    <row r="78" spans="5:14" ht="12.75" customHeight="1" x14ac:dyDescent="0.15">
      <c r="E78" s="3"/>
      <c r="F78" s="3"/>
      <c r="G78" s="3"/>
      <c r="H78" s="3"/>
      <c r="I78" s="3"/>
      <c r="J78" s="3"/>
      <c r="K78" s="3"/>
      <c r="L78" s="3"/>
      <c r="M78" s="3"/>
      <c r="N78" s="3"/>
    </row>
    <row r="79" spans="5:14" ht="12.75" customHeight="1" x14ac:dyDescent="0.15">
      <c r="E79" s="3"/>
      <c r="F79" s="3"/>
      <c r="G79" s="3"/>
      <c r="H79" s="3"/>
      <c r="I79" s="3"/>
      <c r="J79" s="3"/>
      <c r="K79" s="3"/>
      <c r="L79" s="3"/>
      <c r="M79" s="3"/>
      <c r="N79" s="3"/>
    </row>
    <row r="80" spans="5:14" ht="12.75" customHeight="1" x14ac:dyDescent="0.15">
      <c r="E80" s="3"/>
      <c r="F80" s="3"/>
      <c r="G80" s="3"/>
      <c r="H80" s="3"/>
      <c r="I80" s="3"/>
      <c r="J80" s="3"/>
      <c r="K80" s="3"/>
      <c r="L80" s="3"/>
      <c r="M80" s="3"/>
      <c r="N80" s="3"/>
    </row>
    <row r="81" spans="1:14" ht="12.75" customHeight="1" x14ac:dyDescent="0.15">
      <c r="E81" s="3"/>
      <c r="F81" s="3"/>
      <c r="G81" s="3"/>
      <c r="H81" s="3"/>
      <c r="I81" s="3"/>
      <c r="J81" s="3"/>
      <c r="K81" s="3"/>
      <c r="L81" s="3"/>
      <c r="M81" s="3"/>
      <c r="N81" s="3"/>
    </row>
    <row r="82" spans="1:14" ht="12.75" customHeight="1" x14ac:dyDescent="0.15">
      <c r="E82" s="3"/>
      <c r="F82" s="3"/>
      <c r="G82" s="3"/>
      <c r="H82" s="3"/>
      <c r="I82" s="3"/>
      <c r="J82" s="3"/>
      <c r="K82" s="3"/>
      <c r="L82" s="3"/>
      <c r="M82" s="3"/>
      <c r="N82" s="3"/>
    </row>
    <row r="83" spans="1:14" ht="12.75" customHeight="1" x14ac:dyDescent="0.15">
      <c r="E83" s="3"/>
      <c r="F83" s="3"/>
      <c r="G83" s="3"/>
      <c r="H83" s="3"/>
      <c r="I83" s="3"/>
      <c r="J83" s="3"/>
      <c r="K83" s="3"/>
      <c r="L83" s="3"/>
      <c r="M83" s="3"/>
      <c r="N83" s="3"/>
    </row>
    <row r="84" spans="1:14" ht="12.75" customHeight="1" x14ac:dyDescent="0.15">
      <c r="E84" s="3"/>
      <c r="F84" s="3"/>
      <c r="G84" s="3"/>
      <c r="H84" s="3"/>
      <c r="I84" s="3"/>
      <c r="J84" s="3"/>
      <c r="K84" s="3"/>
      <c r="L84" s="3"/>
      <c r="M84" s="3"/>
      <c r="N84" s="3"/>
    </row>
    <row r="85" spans="1:14" ht="12.75" customHeight="1" x14ac:dyDescent="0.15">
      <c r="A85" s="3"/>
      <c r="B85" s="3"/>
      <c r="C85" s="3"/>
      <c r="D85" s="3"/>
      <c r="E85" s="3"/>
      <c r="F85" s="3"/>
      <c r="G85" s="3"/>
      <c r="H85" s="3"/>
      <c r="I85" s="3"/>
      <c r="J85" s="3"/>
      <c r="K85" s="3"/>
      <c r="L85" s="3"/>
      <c r="M85" s="3"/>
      <c r="N85" s="3"/>
    </row>
    <row r="86" spans="1:14" ht="15.75" customHeight="1" x14ac:dyDescent="0.15"/>
    <row r="87" spans="1:14" ht="15.75" customHeight="1" x14ac:dyDescent="0.15"/>
    <row r="88" spans="1:14" ht="15.75" customHeight="1" x14ac:dyDescent="0.15"/>
    <row r="89" spans="1:14" ht="15.75" customHeight="1" x14ac:dyDescent="0.15"/>
    <row r="90" spans="1:14" ht="15.75" customHeight="1" x14ac:dyDescent="0.15"/>
    <row r="91" spans="1:14" ht="15.75" customHeight="1" x14ac:dyDescent="0.15"/>
    <row r="92" spans="1:14" ht="15.75" customHeight="1" x14ac:dyDescent="0.15"/>
    <row r="93" spans="1:14" ht="15.75" customHeight="1" x14ac:dyDescent="0.15"/>
    <row r="94" spans="1:14" ht="15.75" customHeight="1" x14ac:dyDescent="0.15"/>
    <row r="95" spans="1:14" ht="15.75" customHeight="1" x14ac:dyDescent="0.15"/>
    <row r="96" spans="1:14" ht="15.75" customHeight="1" x14ac:dyDescent="0.15"/>
    <row r="97" spans="1:14" ht="15.75" customHeight="1" x14ac:dyDescent="0.15"/>
    <row r="98" spans="1:14" ht="15.75" customHeight="1" x14ac:dyDescent="0.15"/>
    <row r="99" spans="1:14" ht="15.75" customHeight="1" x14ac:dyDescent="0.15"/>
    <row r="100" spans="1:14" ht="15.75" customHeight="1" x14ac:dyDescent="0.15"/>
    <row r="101" spans="1:14" ht="15.75" customHeight="1" x14ac:dyDescent="0.15"/>
    <row r="102" spans="1:14" ht="15.75" customHeight="1" x14ac:dyDescent="0.15"/>
    <row r="103" spans="1:14" ht="15.75" customHeight="1" x14ac:dyDescent="0.15"/>
    <row r="104" spans="1:14" ht="15.75" customHeight="1" x14ac:dyDescent="0.15"/>
    <row r="105" spans="1:14" ht="15.75" customHeight="1" x14ac:dyDescent="0.15"/>
    <row r="106" spans="1:14" ht="15.75" customHeight="1" x14ac:dyDescent="0.15"/>
    <row r="107" spans="1:14" ht="15.75" customHeight="1" x14ac:dyDescent="0.15"/>
    <row r="108" spans="1:14" ht="15.75" customHeight="1" x14ac:dyDescent="0.15"/>
    <row r="109" spans="1:14" ht="15.75" customHeight="1" x14ac:dyDescent="0.15"/>
    <row r="110" spans="1:14" ht="12.75" customHeight="1" x14ac:dyDescent="0.15">
      <c r="A110" s="3"/>
      <c r="B110" s="3"/>
      <c r="C110" s="3"/>
      <c r="D110" s="3"/>
      <c r="E110" s="3"/>
      <c r="F110" s="3"/>
      <c r="G110" s="3"/>
      <c r="H110" s="3"/>
      <c r="I110" s="3"/>
      <c r="J110" s="3"/>
      <c r="K110" s="3"/>
      <c r="L110" s="3"/>
      <c r="M110" s="3"/>
      <c r="N110" s="3"/>
    </row>
    <row r="111" spans="1:14" ht="15.75" customHeight="1" x14ac:dyDescent="0.15"/>
    <row r="112" spans="1:14"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1"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opLeftCell="A12" workbookViewId="0"/>
  </sheetViews>
  <sheetFormatPr baseColWidth="10" defaultColWidth="14.5" defaultRowHeight="15" customHeight="1" x14ac:dyDescent="0.15"/>
  <cols>
    <col min="1" max="1" width="14.5" customWidth="1"/>
    <col min="2" max="2" width="43.1640625" customWidth="1"/>
    <col min="3" max="3" width="28.5" customWidth="1"/>
    <col min="4" max="4" width="45.6640625" customWidth="1"/>
    <col min="5" max="14" width="14.5" customWidth="1"/>
  </cols>
  <sheetData>
    <row r="1" spans="1:14" ht="15.75" customHeight="1" x14ac:dyDescent="0.15">
      <c r="A1" s="29"/>
      <c r="B1" s="30"/>
      <c r="C1" s="30"/>
      <c r="D1" s="30"/>
      <c r="E1" s="30"/>
      <c r="F1" s="30"/>
      <c r="G1" s="30"/>
      <c r="H1" s="30"/>
      <c r="I1" s="30"/>
      <c r="J1" s="30"/>
      <c r="K1" s="30"/>
      <c r="L1" s="30"/>
      <c r="M1" s="30"/>
      <c r="N1" s="30"/>
    </row>
    <row r="2" spans="1:14" ht="15.75" customHeight="1" x14ac:dyDescent="0.15">
      <c r="A2" s="4" t="s">
        <v>21</v>
      </c>
      <c r="B2" s="3"/>
      <c r="C2" s="3"/>
      <c r="D2" s="3"/>
      <c r="E2" s="30"/>
      <c r="F2" s="30"/>
      <c r="G2" s="30"/>
      <c r="H2" s="30"/>
      <c r="I2" s="30"/>
      <c r="J2" s="30"/>
      <c r="K2" s="30"/>
      <c r="L2" s="30"/>
      <c r="M2" s="30"/>
      <c r="N2" s="30"/>
    </row>
    <row r="3" spans="1:14" ht="15.75" customHeight="1" x14ac:dyDescent="0.15">
      <c r="A3" s="5" t="s">
        <v>4</v>
      </c>
      <c r="B3" s="6" t="s">
        <v>180</v>
      </c>
      <c r="C3" s="6" t="s">
        <v>7</v>
      </c>
      <c r="D3" s="6" t="s">
        <v>8</v>
      </c>
      <c r="E3" s="30"/>
      <c r="F3" s="30"/>
      <c r="G3" s="30"/>
      <c r="H3" s="30"/>
      <c r="I3" s="30"/>
      <c r="J3" s="30"/>
      <c r="K3" s="30"/>
      <c r="L3" s="30"/>
      <c r="M3" s="30"/>
      <c r="N3" s="30"/>
    </row>
    <row r="4" spans="1:14" ht="15.75" customHeight="1" x14ac:dyDescent="0.15">
      <c r="A4" s="8" t="str">
        <f t="shared" ref="A4:A23" si="0">"DV" &amp; TEXT(ROW()-ROW($A$3), "00")</f>
        <v>DV01</v>
      </c>
      <c r="B4" s="10" t="s">
        <v>63</v>
      </c>
      <c r="C4" s="10" t="s">
        <v>208</v>
      </c>
      <c r="D4" s="15" t="str">
        <f t="shared" ref="D4:D23" si="1">$A4 &amp; " - " &amp; $B4</f>
        <v>DV01 - Function not activated</v>
      </c>
      <c r="E4" s="30"/>
      <c r="F4" s="30"/>
      <c r="G4" s="30"/>
      <c r="H4" s="30"/>
      <c r="I4" s="30"/>
      <c r="J4" s="30"/>
      <c r="K4" s="30"/>
      <c r="L4" s="30"/>
      <c r="M4" s="30"/>
      <c r="N4" s="30"/>
    </row>
    <row r="5" spans="1:14" ht="15.75" customHeight="1" x14ac:dyDescent="0.15">
      <c r="A5" s="8" t="str">
        <f t="shared" si="0"/>
        <v>DV02</v>
      </c>
      <c r="B5" s="10" t="s">
        <v>215</v>
      </c>
      <c r="C5" s="10" t="s">
        <v>208</v>
      </c>
      <c r="D5" s="15" t="str">
        <f t="shared" si="1"/>
        <v>DV02 - Function unexpectedly activated</v>
      </c>
      <c r="E5" s="30"/>
      <c r="F5" s="30"/>
      <c r="G5" s="30"/>
      <c r="H5" s="30"/>
      <c r="I5" s="30"/>
      <c r="J5" s="30"/>
      <c r="K5" s="30"/>
      <c r="L5" s="30"/>
      <c r="M5" s="30"/>
      <c r="N5" s="30"/>
    </row>
    <row r="6" spans="1:14" ht="15.75" customHeight="1" x14ac:dyDescent="0.15">
      <c r="A6" s="8" t="str">
        <f t="shared" si="0"/>
        <v>DV03</v>
      </c>
      <c r="B6" s="10" t="s">
        <v>221</v>
      </c>
      <c r="C6" s="10" t="s">
        <v>208</v>
      </c>
      <c r="D6" s="15" t="str">
        <f t="shared" si="1"/>
        <v>DV03 - Function always activated</v>
      </c>
      <c r="E6" s="30"/>
      <c r="F6" s="30"/>
      <c r="G6" s="30"/>
      <c r="H6" s="30"/>
      <c r="I6" s="30"/>
      <c r="J6" s="30"/>
      <c r="K6" s="30"/>
      <c r="L6" s="30"/>
      <c r="M6" s="30"/>
      <c r="N6" s="30"/>
    </row>
    <row r="7" spans="1:14" ht="15.75" customHeight="1" x14ac:dyDescent="0.15">
      <c r="A7" s="8" t="str">
        <f t="shared" si="0"/>
        <v>DV04</v>
      </c>
      <c r="B7" s="10" t="s">
        <v>222</v>
      </c>
      <c r="C7" s="10" t="s">
        <v>223</v>
      </c>
      <c r="D7" s="15" t="str">
        <f t="shared" si="1"/>
        <v>DV04 - Actor effect is too much</v>
      </c>
      <c r="E7" s="30"/>
      <c r="F7" s="30"/>
      <c r="G7" s="30"/>
      <c r="H7" s="30"/>
      <c r="I7" s="30"/>
      <c r="J7" s="30"/>
      <c r="K7" s="30"/>
      <c r="L7" s="30"/>
      <c r="M7" s="30"/>
      <c r="N7" s="30"/>
    </row>
    <row r="8" spans="1:14" ht="15.75" customHeight="1" x14ac:dyDescent="0.15">
      <c r="A8" s="8" t="str">
        <f t="shared" si="0"/>
        <v>DV05</v>
      </c>
      <c r="B8" s="10" t="s">
        <v>225</v>
      </c>
      <c r="C8" s="10" t="s">
        <v>223</v>
      </c>
      <c r="D8" s="15" t="str">
        <f t="shared" si="1"/>
        <v>DV05 - Actor effect is too less</v>
      </c>
      <c r="E8" s="30"/>
      <c r="F8" s="30"/>
      <c r="G8" s="30"/>
      <c r="H8" s="30"/>
      <c r="I8" s="30"/>
      <c r="J8" s="30"/>
      <c r="K8" s="30"/>
      <c r="L8" s="30"/>
      <c r="M8" s="30"/>
      <c r="N8" s="30"/>
    </row>
    <row r="9" spans="1:14" ht="15.75" customHeight="1" x14ac:dyDescent="0.15">
      <c r="A9" s="8" t="str">
        <f t="shared" si="0"/>
        <v>DV06</v>
      </c>
      <c r="B9" s="10" t="s">
        <v>226</v>
      </c>
      <c r="C9" s="10" t="s">
        <v>227</v>
      </c>
      <c r="D9" s="15" t="str">
        <f t="shared" si="1"/>
        <v>DV06 - Actor action too early</v>
      </c>
      <c r="E9" s="30"/>
      <c r="F9" s="30"/>
      <c r="G9" s="30"/>
      <c r="H9" s="30"/>
      <c r="I9" s="30"/>
      <c r="J9" s="30"/>
      <c r="K9" s="30"/>
      <c r="L9" s="30"/>
      <c r="M9" s="30"/>
      <c r="N9" s="30"/>
    </row>
    <row r="10" spans="1:14" ht="15.75" customHeight="1" x14ac:dyDescent="0.15">
      <c r="A10" s="8" t="str">
        <f t="shared" si="0"/>
        <v>DV07</v>
      </c>
      <c r="B10" s="10" t="s">
        <v>228</v>
      </c>
      <c r="C10" s="10" t="s">
        <v>227</v>
      </c>
      <c r="D10" s="15" t="str">
        <f t="shared" si="1"/>
        <v>DV07 - Actor action too late</v>
      </c>
      <c r="E10" s="30"/>
      <c r="F10" s="30"/>
      <c r="G10" s="30"/>
      <c r="H10" s="30"/>
      <c r="I10" s="30"/>
      <c r="J10" s="30"/>
      <c r="K10" s="30"/>
      <c r="L10" s="30"/>
      <c r="M10" s="30"/>
      <c r="N10" s="30"/>
    </row>
    <row r="11" spans="1:14" ht="15.75" customHeight="1" x14ac:dyDescent="0.15">
      <c r="A11" s="8" t="str">
        <f t="shared" si="0"/>
        <v>DV08</v>
      </c>
      <c r="B11" s="10" t="s">
        <v>229</v>
      </c>
      <c r="C11" s="10" t="s">
        <v>230</v>
      </c>
      <c r="D11" s="15" t="str">
        <f t="shared" si="1"/>
        <v>DV08 - Actor action before</v>
      </c>
      <c r="E11" s="30"/>
      <c r="F11" s="30"/>
      <c r="G11" s="30"/>
      <c r="H11" s="30"/>
      <c r="I11" s="30"/>
      <c r="J11" s="30"/>
      <c r="K11" s="30"/>
      <c r="L11" s="30"/>
      <c r="M11" s="30"/>
      <c r="N11" s="30"/>
    </row>
    <row r="12" spans="1:14" ht="15.75" customHeight="1" x14ac:dyDescent="0.15">
      <c r="A12" s="8" t="str">
        <f t="shared" si="0"/>
        <v>DV09</v>
      </c>
      <c r="B12" s="10" t="s">
        <v>231</v>
      </c>
      <c r="C12" s="10" t="s">
        <v>230</v>
      </c>
      <c r="D12" s="15" t="str">
        <f t="shared" si="1"/>
        <v>DV09 - Actor action after</v>
      </c>
      <c r="E12" s="30"/>
      <c r="F12" s="30"/>
      <c r="G12" s="30"/>
      <c r="H12" s="30"/>
      <c r="I12" s="30"/>
      <c r="J12" s="30"/>
      <c r="K12" s="30"/>
      <c r="L12" s="30"/>
      <c r="M12" s="30"/>
      <c r="N12" s="30"/>
    </row>
    <row r="13" spans="1:14" ht="15.75" customHeight="1" x14ac:dyDescent="0.15">
      <c r="A13" s="8" t="str">
        <f t="shared" si="0"/>
        <v>DV10</v>
      </c>
      <c r="B13" s="10" t="s">
        <v>232</v>
      </c>
      <c r="C13" s="10" t="s">
        <v>233</v>
      </c>
      <c r="D13" s="15" t="str">
        <f t="shared" si="1"/>
        <v>DV10 - Actor effect is reverse</v>
      </c>
      <c r="E13" s="30"/>
      <c r="F13" s="30"/>
      <c r="G13" s="30"/>
      <c r="H13" s="30"/>
      <c r="I13" s="30"/>
      <c r="J13" s="30"/>
      <c r="K13" s="30"/>
      <c r="L13" s="30"/>
      <c r="M13" s="30"/>
      <c r="N13" s="30"/>
    </row>
    <row r="14" spans="1:14" ht="15.75" customHeight="1" x14ac:dyDescent="0.15">
      <c r="A14" s="8" t="str">
        <f t="shared" si="0"/>
        <v>DV11</v>
      </c>
      <c r="B14" s="10" t="s">
        <v>234</v>
      </c>
      <c r="C14" s="10" t="s">
        <v>233</v>
      </c>
      <c r="D14" s="15" t="str">
        <f t="shared" si="1"/>
        <v>DV11 - Actor effect is wrong</v>
      </c>
      <c r="E14" s="30"/>
      <c r="F14" s="30"/>
      <c r="G14" s="30"/>
      <c r="H14" s="30"/>
      <c r="I14" s="30"/>
      <c r="J14" s="30"/>
      <c r="K14" s="30"/>
      <c r="L14" s="30"/>
      <c r="M14" s="30"/>
      <c r="N14" s="30"/>
    </row>
    <row r="15" spans="1:14" ht="15.75" customHeight="1" x14ac:dyDescent="0.15">
      <c r="A15" s="8" t="str">
        <f t="shared" si="0"/>
        <v>DV12</v>
      </c>
      <c r="B15" s="10" t="s">
        <v>235</v>
      </c>
      <c r="C15" s="10" t="s">
        <v>223</v>
      </c>
      <c r="D15" s="15" t="str">
        <f t="shared" si="1"/>
        <v>DV12 - Sensor sensitivity is too high</v>
      </c>
      <c r="E15" s="30"/>
      <c r="F15" s="30"/>
      <c r="G15" s="30"/>
      <c r="H15" s="30"/>
      <c r="I15" s="30"/>
      <c r="J15" s="30"/>
      <c r="K15" s="30"/>
      <c r="L15" s="30"/>
      <c r="M15" s="30"/>
      <c r="N15" s="30"/>
    </row>
    <row r="16" spans="1:14" ht="15.75" customHeight="1" x14ac:dyDescent="0.15">
      <c r="A16" s="8" t="str">
        <f t="shared" si="0"/>
        <v>DV13</v>
      </c>
      <c r="B16" s="10" t="s">
        <v>238</v>
      </c>
      <c r="C16" s="10" t="s">
        <v>223</v>
      </c>
      <c r="D16" s="15" t="str">
        <f t="shared" si="1"/>
        <v>DV13 - Sensor sensitivity is too low</v>
      </c>
      <c r="E16" s="30"/>
      <c r="F16" s="30"/>
      <c r="G16" s="30"/>
      <c r="H16" s="30"/>
      <c r="I16" s="30"/>
      <c r="J16" s="30"/>
      <c r="K16" s="30"/>
      <c r="L16" s="30"/>
      <c r="M16" s="30"/>
      <c r="N16" s="30"/>
    </row>
    <row r="17" spans="1:14" ht="15.75" customHeight="1" x14ac:dyDescent="0.15">
      <c r="A17" s="8" t="str">
        <f t="shared" si="0"/>
        <v>DV14</v>
      </c>
      <c r="B17" s="10" t="s">
        <v>239</v>
      </c>
      <c r="C17" s="10" t="s">
        <v>227</v>
      </c>
      <c r="D17" s="15" t="str">
        <f t="shared" si="1"/>
        <v>DV14 - Sensor detection too early</v>
      </c>
      <c r="E17" s="30"/>
      <c r="F17" s="30"/>
      <c r="G17" s="30"/>
      <c r="H17" s="30"/>
      <c r="I17" s="30"/>
      <c r="J17" s="30"/>
      <c r="K17" s="30"/>
      <c r="L17" s="30"/>
      <c r="M17" s="30"/>
      <c r="N17" s="30"/>
    </row>
    <row r="18" spans="1:14" ht="15.75" customHeight="1" x14ac:dyDescent="0.15">
      <c r="A18" s="8" t="str">
        <f t="shared" si="0"/>
        <v>DV15</v>
      </c>
      <c r="B18" s="10" t="s">
        <v>240</v>
      </c>
      <c r="C18" s="10" t="s">
        <v>227</v>
      </c>
      <c r="D18" s="15" t="str">
        <f t="shared" si="1"/>
        <v>DV15 - Sensor detection too late</v>
      </c>
      <c r="E18" s="30"/>
      <c r="F18" s="30"/>
      <c r="G18" s="30"/>
      <c r="H18" s="30"/>
      <c r="I18" s="30"/>
      <c r="J18" s="30"/>
      <c r="K18" s="30"/>
      <c r="L18" s="30"/>
      <c r="M18" s="30"/>
      <c r="N18" s="30"/>
    </row>
    <row r="19" spans="1:14" ht="15.75" customHeight="1" x14ac:dyDescent="0.15">
      <c r="A19" s="8" t="str">
        <f t="shared" si="0"/>
        <v>DV16</v>
      </c>
      <c r="B19" s="10" t="s">
        <v>241</v>
      </c>
      <c r="C19" s="10" t="s">
        <v>230</v>
      </c>
      <c r="D19" s="15" t="str">
        <f t="shared" si="1"/>
        <v>DV16 - Sensor detection before</v>
      </c>
      <c r="E19" s="30"/>
      <c r="F19" s="30"/>
      <c r="G19" s="30"/>
      <c r="H19" s="30"/>
      <c r="I19" s="30"/>
      <c r="J19" s="30"/>
      <c r="K19" s="30"/>
      <c r="L19" s="30"/>
      <c r="M19" s="30"/>
      <c r="N19" s="30"/>
    </row>
    <row r="20" spans="1:14" ht="15.75" customHeight="1" x14ac:dyDescent="0.15">
      <c r="A20" s="8" t="str">
        <f t="shared" si="0"/>
        <v>DV17</v>
      </c>
      <c r="B20" s="10" t="s">
        <v>244</v>
      </c>
      <c r="C20" s="10" t="s">
        <v>230</v>
      </c>
      <c r="D20" s="15" t="str">
        <f t="shared" si="1"/>
        <v>DV17 - Sensor detection after</v>
      </c>
      <c r="E20" s="30"/>
      <c r="F20" s="30"/>
      <c r="G20" s="30"/>
      <c r="H20" s="30"/>
      <c r="I20" s="30"/>
      <c r="J20" s="30"/>
      <c r="K20" s="30"/>
      <c r="L20" s="30"/>
      <c r="M20" s="30"/>
      <c r="N20" s="30"/>
    </row>
    <row r="21" spans="1:14" ht="15.75" customHeight="1" x14ac:dyDescent="0.15">
      <c r="A21" s="8" t="str">
        <f t="shared" si="0"/>
        <v>DV18</v>
      </c>
      <c r="B21" s="10" t="s">
        <v>251</v>
      </c>
      <c r="C21" s="10" t="s">
        <v>233</v>
      </c>
      <c r="D21" s="15" t="str">
        <f t="shared" si="1"/>
        <v>DV18 - Sensor detection is reverse</v>
      </c>
      <c r="E21" s="30"/>
      <c r="F21" s="30"/>
      <c r="G21" s="30"/>
      <c r="H21" s="30"/>
      <c r="I21" s="30"/>
      <c r="J21" s="30"/>
      <c r="K21" s="30"/>
      <c r="L21" s="30"/>
      <c r="M21" s="30"/>
      <c r="N21" s="30"/>
    </row>
    <row r="22" spans="1:14" ht="15.75" customHeight="1" x14ac:dyDescent="0.15">
      <c r="A22" s="8" t="str">
        <f t="shared" si="0"/>
        <v>DV19</v>
      </c>
      <c r="B22" s="10" t="s">
        <v>253</v>
      </c>
      <c r="C22" s="10" t="s">
        <v>233</v>
      </c>
      <c r="D22" s="15" t="str">
        <f t="shared" si="1"/>
        <v>DV19 - Sensor detection is wrong</v>
      </c>
      <c r="E22" s="30"/>
      <c r="F22" s="30"/>
      <c r="G22" s="30"/>
      <c r="H22" s="30"/>
      <c r="I22" s="30"/>
      <c r="J22" s="30"/>
      <c r="K22" s="30"/>
      <c r="L22" s="30"/>
      <c r="M22" s="30"/>
      <c r="N22" s="30"/>
    </row>
    <row r="23" spans="1:14" ht="15.75" customHeight="1" x14ac:dyDescent="0.15">
      <c r="A23" s="8" t="str">
        <f t="shared" si="0"/>
        <v>DV20</v>
      </c>
      <c r="B23" s="10" t="s">
        <v>53</v>
      </c>
      <c r="C23" s="10" t="s">
        <v>54</v>
      </c>
      <c r="D23" s="15" t="str">
        <f t="shared" si="1"/>
        <v>DV20 - N/A</v>
      </c>
      <c r="E23" s="30"/>
      <c r="F23" s="30"/>
      <c r="G23" s="30"/>
      <c r="H23" s="30"/>
      <c r="I23" s="30"/>
      <c r="J23" s="30"/>
      <c r="K23" s="30"/>
      <c r="L23" s="30"/>
      <c r="M23" s="30"/>
      <c r="N23" s="30"/>
    </row>
    <row r="24" spans="1:14" ht="15.75" customHeight="1" x14ac:dyDescent="0.15">
      <c r="A24" s="20"/>
      <c r="B24" s="20"/>
      <c r="C24" s="20"/>
      <c r="D24" s="20"/>
      <c r="E24" s="30"/>
      <c r="F24" s="30"/>
      <c r="G24" s="30"/>
      <c r="H24" s="30"/>
      <c r="I24" s="30"/>
      <c r="J24" s="30"/>
      <c r="K24" s="30"/>
      <c r="L24" s="30"/>
      <c r="M24" s="30"/>
      <c r="N24" s="30"/>
    </row>
    <row r="25" spans="1:14" ht="15.75" customHeight="1" x14ac:dyDescent="0.15">
      <c r="A25" s="37"/>
      <c r="B25" s="30"/>
      <c r="C25" s="30"/>
      <c r="D25" s="30"/>
      <c r="E25" s="30"/>
      <c r="F25" s="30"/>
      <c r="G25" s="30"/>
      <c r="H25" s="30"/>
      <c r="I25" s="30"/>
      <c r="J25" s="30"/>
      <c r="K25" s="30"/>
      <c r="L25" s="30"/>
      <c r="M25" s="30"/>
      <c r="N25" s="30"/>
    </row>
    <row r="26" spans="1:14" ht="15.75" customHeight="1" x14ac:dyDescent="0.15">
      <c r="A26" s="39" t="s">
        <v>254</v>
      </c>
      <c r="B26" s="40"/>
      <c r="C26" s="40"/>
      <c r="D26" s="40"/>
      <c r="E26" s="30"/>
      <c r="F26" s="30"/>
      <c r="G26" s="30"/>
      <c r="H26" s="30"/>
      <c r="I26" s="30"/>
      <c r="J26" s="30"/>
      <c r="K26" s="30"/>
      <c r="L26" s="30"/>
      <c r="M26" s="30"/>
      <c r="N26" s="30"/>
    </row>
    <row r="27" spans="1:14" ht="15.75" customHeight="1" x14ac:dyDescent="0.15">
      <c r="A27" s="41" t="s">
        <v>4</v>
      </c>
      <c r="B27" s="42" t="s">
        <v>255</v>
      </c>
      <c r="C27" s="42" t="s">
        <v>7</v>
      </c>
      <c r="D27" s="42" t="s">
        <v>8</v>
      </c>
      <c r="E27" s="30"/>
      <c r="F27" s="30"/>
      <c r="G27" s="30"/>
      <c r="H27" s="30"/>
      <c r="I27" s="30"/>
      <c r="J27" s="30"/>
      <c r="K27" s="30"/>
      <c r="L27" s="30"/>
      <c r="M27" s="30"/>
      <c r="N27" s="30"/>
    </row>
    <row r="28" spans="1:14" ht="15.75" customHeight="1" x14ac:dyDescent="0.15">
      <c r="A28" s="43" t="str">
        <f t="shared" ref="A28:A41" si="2">"EV" &amp; TEXT(ROW()-ROW($A$35), "00")</f>
        <v>EV-07</v>
      </c>
      <c r="B28" s="44" t="s">
        <v>256</v>
      </c>
      <c r="C28" s="45"/>
      <c r="D28" s="46" t="str">
        <f t="shared" ref="D28:D41" si="3">$A28 &amp; " - " &amp; $B28</f>
        <v>EV-07 - None</v>
      </c>
      <c r="E28" s="30"/>
      <c r="F28" s="30"/>
      <c r="G28" s="30"/>
      <c r="H28" s="30"/>
      <c r="I28" s="30"/>
      <c r="J28" s="30"/>
      <c r="K28" s="30"/>
      <c r="L28" s="30"/>
      <c r="M28" s="30"/>
      <c r="N28" s="30"/>
    </row>
    <row r="29" spans="1:14" ht="15.75" customHeight="1" x14ac:dyDescent="0.15">
      <c r="A29" s="43" t="str">
        <f t="shared" si="2"/>
        <v>EV-06</v>
      </c>
      <c r="B29" s="44" t="s">
        <v>257</v>
      </c>
      <c r="C29" s="45"/>
      <c r="D29" s="46" t="str">
        <f t="shared" si="3"/>
        <v>EV-06 - Front collision with oncoming traffic</v>
      </c>
      <c r="E29" s="30"/>
      <c r="F29" s="30"/>
      <c r="G29" s="30"/>
      <c r="H29" s="30"/>
      <c r="I29" s="30"/>
      <c r="J29" s="30"/>
      <c r="K29" s="30"/>
      <c r="L29" s="30"/>
      <c r="M29" s="30"/>
      <c r="N29" s="30"/>
    </row>
    <row r="30" spans="1:14" ht="15.75" customHeight="1" x14ac:dyDescent="0.15">
      <c r="A30" s="43" t="str">
        <f t="shared" si="2"/>
        <v>EV-05</v>
      </c>
      <c r="B30" s="44" t="s">
        <v>258</v>
      </c>
      <c r="C30" s="45"/>
      <c r="D30" s="46" t="str">
        <f t="shared" si="3"/>
        <v>EV-05 - Front collision with ahead traffic</v>
      </c>
      <c r="E30" s="30"/>
      <c r="F30" s="30"/>
      <c r="G30" s="30"/>
      <c r="H30" s="30"/>
      <c r="I30" s="30"/>
      <c r="J30" s="30"/>
      <c r="K30" s="30"/>
      <c r="L30" s="30"/>
      <c r="M30" s="30"/>
      <c r="N30" s="30"/>
    </row>
    <row r="31" spans="1:14" ht="15.75" customHeight="1" x14ac:dyDescent="0.15">
      <c r="A31" s="43" t="str">
        <f t="shared" si="2"/>
        <v>EV-04</v>
      </c>
      <c r="B31" s="44" t="s">
        <v>65</v>
      </c>
      <c r="C31" s="45"/>
      <c r="D31" s="46" t="str">
        <f t="shared" si="3"/>
        <v>EV-04 - Front collision with obstacle</v>
      </c>
      <c r="E31" s="30"/>
      <c r="F31" s="30"/>
      <c r="G31" s="30"/>
      <c r="H31" s="30"/>
      <c r="I31" s="30"/>
      <c r="J31" s="30"/>
      <c r="K31" s="30"/>
      <c r="L31" s="30"/>
      <c r="M31" s="30"/>
      <c r="N31" s="30"/>
    </row>
    <row r="32" spans="1:14" ht="15.75" customHeight="1" x14ac:dyDescent="0.15">
      <c r="A32" s="43" t="str">
        <f t="shared" si="2"/>
        <v>EV-03</v>
      </c>
      <c r="B32" s="44" t="s">
        <v>259</v>
      </c>
      <c r="C32" s="45"/>
      <c r="D32" s="46" t="str">
        <f t="shared" si="3"/>
        <v>EV-03 - Rear collision with trailing traffic</v>
      </c>
      <c r="E32" s="30"/>
      <c r="F32" s="30"/>
      <c r="G32" s="30"/>
      <c r="H32" s="30"/>
      <c r="I32" s="30"/>
      <c r="J32" s="30"/>
      <c r="K32" s="30"/>
      <c r="L32" s="30"/>
      <c r="M32" s="30"/>
      <c r="N32" s="30"/>
    </row>
    <row r="33" spans="1:14" ht="15.75" customHeight="1" x14ac:dyDescent="0.15">
      <c r="A33" s="43" t="str">
        <f t="shared" si="2"/>
        <v>EV-02</v>
      </c>
      <c r="B33" s="44" t="s">
        <v>260</v>
      </c>
      <c r="C33" s="45"/>
      <c r="D33" s="46" t="str">
        <f t="shared" si="3"/>
        <v>EV-02 - Side collision with other traffic</v>
      </c>
      <c r="E33" s="30"/>
      <c r="F33" s="30"/>
      <c r="G33" s="30"/>
      <c r="H33" s="30"/>
      <c r="I33" s="30"/>
      <c r="J33" s="30"/>
      <c r="K33" s="30"/>
      <c r="L33" s="30"/>
      <c r="M33" s="30"/>
      <c r="N33" s="30"/>
    </row>
    <row r="34" spans="1:14" ht="15.75" customHeight="1" x14ac:dyDescent="0.15">
      <c r="A34" s="43" t="str">
        <f t="shared" si="2"/>
        <v>EV-01</v>
      </c>
      <c r="B34" s="44" t="s">
        <v>261</v>
      </c>
      <c r="C34" s="45"/>
      <c r="D34" s="46" t="str">
        <f t="shared" si="3"/>
        <v>EV-01 - Side collision with obstacle</v>
      </c>
      <c r="E34" s="30"/>
      <c r="F34" s="30"/>
      <c r="G34" s="30"/>
      <c r="H34" s="30"/>
      <c r="I34" s="30"/>
      <c r="J34" s="30"/>
      <c r="K34" s="30"/>
      <c r="L34" s="30"/>
      <c r="M34" s="30"/>
      <c r="N34" s="30"/>
    </row>
    <row r="35" spans="1:14" ht="15.75" customHeight="1" x14ac:dyDescent="0.15">
      <c r="A35" s="43" t="str">
        <f t="shared" si="2"/>
        <v>EV00</v>
      </c>
      <c r="B35" s="44" t="s">
        <v>262</v>
      </c>
      <c r="C35" s="45"/>
      <c r="D35" s="46" t="str">
        <f t="shared" si="3"/>
        <v>EV00 - Collision with other vehicle</v>
      </c>
      <c r="E35" s="30"/>
      <c r="F35" s="30"/>
      <c r="G35" s="30"/>
      <c r="H35" s="30"/>
      <c r="I35" s="30"/>
      <c r="J35" s="30"/>
      <c r="K35" s="30"/>
      <c r="L35" s="30"/>
      <c r="M35" s="30"/>
      <c r="N35" s="30"/>
    </row>
    <row r="36" spans="1:14" ht="15.75" customHeight="1" x14ac:dyDescent="0.15">
      <c r="A36" s="43" t="str">
        <f t="shared" si="2"/>
        <v>EV01</v>
      </c>
      <c r="B36" s="44" t="s">
        <v>263</v>
      </c>
      <c r="C36" s="45"/>
      <c r="D36" s="46" t="str">
        <f t="shared" si="3"/>
        <v>EV01 - Collision with train</v>
      </c>
      <c r="E36" s="30"/>
      <c r="F36" s="30"/>
      <c r="G36" s="30"/>
      <c r="H36" s="30"/>
      <c r="I36" s="30"/>
      <c r="J36" s="30"/>
      <c r="K36" s="30"/>
      <c r="L36" s="30"/>
      <c r="M36" s="30"/>
      <c r="N36" s="30"/>
    </row>
    <row r="37" spans="1:14" ht="15.75" customHeight="1" x14ac:dyDescent="0.15">
      <c r="A37" s="43" t="str">
        <f t="shared" si="2"/>
        <v>EV02</v>
      </c>
      <c r="B37" s="44" t="s">
        <v>264</v>
      </c>
      <c r="C37" s="45"/>
      <c r="D37" s="46" t="str">
        <f t="shared" si="3"/>
        <v>EV02 - Collision with pedestrian</v>
      </c>
      <c r="E37" s="30"/>
      <c r="F37" s="30"/>
      <c r="G37" s="30"/>
      <c r="H37" s="30"/>
      <c r="I37" s="30"/>
      <c r="J37" s="30"/>
      <c r="K37" s="30"/>
      <c r="L37" s="30"/>
      <c r="M37" s="30"/>
      <c r="N37" s="30"/>
    </row>
    <row r="38" spans="1:14" ht="15.75" customHeight="1" x14ac:dyDescent="0.15">
      <c r="A38" s="43" t="str">
        <f t="shared" si="2"/>
        <v>EV03</v>
      </c>
      <c r="B38" s="44" t="s">
        <v>265</v>
      </c>
      <c r="C38" s="45"/>
      <c r="D38" s="46" t="str">
        <f t="shared" si="3"/>
        <v>EV03 - Car spins out of control</v>
      </c>
      <c r="E38" s="30"/>
      <c r="F38" s="30"/>
      <c r="G38" s="30"/>
      <c r="H38" s="30"/>
      <c r="I38" s="30"/>
      <c r="J38" s="30"/>
      <c r="K38" s="30"/>
      <c r="L38" s="30"/>
      <c r="M38" s="30"/>
      <c r="N38" s="30"/>
    </row>
    <row r="39" spans="1:14" ht="15.75" customHeight="1" x14ac:dyDescent="0.15">
      <c r="A39" s="43" t="str">
        <f t="shared" si="2"/>
        <v>EV04</v>
      </c>
      <c r="B39" s="44" t="s">
        <v>266</v>
      </c>
      <c r="C39" s="45"/>
      <c r="D39" s="46" t="str">
        <f t="shared" si="3"/>
        <v>EV04 - Car comes off the road</v>
      </c>
      <c r="E39" s="30"/>
      <c r="F39" s="30"/>
      <c r="G39" s="30"/>
      <c r="H39" s="30"/>
      <c r="I39" s="30"/>
      <c r="J39" s="30"/>
      <c r="K39" s="30"/>
      <c r="L39" s="30"/>
      <c r="M39" s="30"/>
      <c r="N39" s="30"/>
    </row>
    <row r="40" spans="1:14" ht="15.75" customHeight="1" x14ac:dyDescent="0.15">
      <c r="A40" s="43" t="str">
        <f t="shared" si="2"/>
        <v>EV05</v>
      </c>
      <c r="B40" s="44" t="s">
        <v>267</v>
      </c>
      <c r="C40" s="45"/>
      <c r="D40" s="46" t="str">
        <f t="shared" si="3"/>
        <v>EV05 - Car catches file</v>
      </c>
      <c r="E40" s="30"/>
      <c r="F40" s="30"/>
      <c r="G40" s="30"/>
      <c r="H40" s="30"/>
      <c r="I40" s="30"/>
      <c r="J40" s="30"/>
      <c r="K40" s="30"/>
      <c r="L40" s="30"/>
      <c r="M40" s="30"/>
      <c r="N40" s="30"/>
    </row>
    <row r="41" spans="1:14" ht="15.75" customHeight="1" x14ac:dyDescent="0.15">
      <c r="A41" s="43" t="str">
        <f t="shared" si="2"/>
        <v>EV06</v>
      </c>
      <c r="B41" s="44" t="s">
        <v>53</v>
      </c>
      <c r="C41" s="45"/>
      <c r="D41" s="46" t="str">
        <f t="shared" si="3"/>
        <v>EV06 - N/A</v>
      </c>
      <c r="E41" s="30"/>
      <c r="F41" s="30"/>
      <c r="G41" s="30"/>
      <c r="H41" s="30"/>
      <c r="I41" s="30"/>
      <c r="J41" s="30"/>
      <c r="K41" s="30"/>
      <c r="L41" s="30"/>
      <c r="M41" s="30"/>
      <c r="N41" s="30"/>
    </row>
    <row r="42" spans="1:14" ht="15.75" customHeight="1" x14ac:dyDescent="0.15">
      <c r="A42" s="48"/>
      <c r="B42" s="49"/>
      <c r="C42" s="49"/>
      <c r="D42" s="49"/>
      <c r="E42" s="30"/>
      <c r="F42" s="30"/>
      <c r="G42" s="30"/>
      <c r="H42" s="30"/>
      <c r="I42" s="30"/>
      <c r="J42" s="30"/>
      <c r="K42" s="30"/>
      <c r="L42" s="30"/>
      <c r="M42" s="30"/>
      <c r="N42" s="30"/>
    </row>
    <row r="43" spans="1:14" ht="15.75" customHeight="1" x14ac:dyDescent="0.15">
      <c r="A43" s="30"/>
      <c r="B43" s="30"/>
      <c r="C43" s="30"/>
      <c r="D43" s="30"/>
      <c r="E43" s="30"/>
      <c r="F43" s="30"/>
      <c r="G43" s="30"/>
      <c r="H43" s="30"/>
      <c r="I43" s="30"/>
      <c r="J43" s="30"/>
      <c r="K43" s="30"/>
      <c r="L43" s="30"/>
      <c r="M43" s="30"/>
      <c r="N43" s="30"/>
    </row>
    <row r="44" spans="1:14" ht="15.75" customHeight="1" x14ac:dyDescent="0.15">
      <c r="A44" s="30"/>
      <c r="B44" s="30"/>
      <c r="C44" s="30"/>
      <c r="D44" s="30"/>
      <c r="E44" s="30"/>
      <c r="F44" s="30"/>
      <c r="G44" s="30"/>
      <c r="H44" s="30"/>
      <c r="I44" s="30"/>
      <c r="J44" s="30"/>
      <c r="K44" s="30"/>
      <c r="L44" s="30"/>
      <c r="M44" s="30"/>
      <c r="N44" s="30"/>
    </row>
    <row r="45" spans="1:14" ht="15.75" customHeight="1" x14ac:dyDescent="0.15">
      <c r="A45" s="30"/>
      <c r="B45" s="30"/>
      <c r="C45" s="30"/>
      <c r="D45" s="30"/>
      <c r="E45" s="30"/>
      <c r="F45" s="30"/>
      <c r="G45" s="30"/>
      <c r="H45" s="30"/>
      <c r="I45" s="30"/>
      <c r="J45" s="30"/>
      <c r="K45" s="30"/>
      <c r="L45" s="30"/>
      <c r="M45" s="30"/>
      <c r="N45" s="30"/>
    </row>
    <row r="46" spans="1:14" ht="15.75" customHeight="1" x14ac:dyDescent="0.15">
      <c r="A46" s="30"/>
      <c r="B46" s="30"/>
      <c r="C46" s="30"/>
      <c r="D46" s="30"/>
      <c r="E46" s="30"/>
      <c r="F46" s="30"/>
      <c r="G46" s="30"/>
      <c r="H46" s="30"/>
      <c r="I46" s="30"/>
      <c r="J46" s="30"/>
      <c r="K46" s="30"/>
      <c r="L46" s="30"/>
      <c r="M46" s="30"/>
      <c r="N46" s="30"/>
    </row>
    <row r="47" spans="1:14" ht="15.75" customHeight="1" x14ac:dyDescent="0.15">
      <c r="A47" s="30"/>
      <c r="B47" s="30"/>
      <c r="C47" s="30"/>
      <c r="D47" s="30"/>
      <c r="E47" s="30"/>
      <c r="F47" s="30"/>
      <c r="G47" s="30"/>
      <c r="H47" s="30"/>
      <c r="I47" s="30"/>
      <c r="J47" s="30"/>
      <c r="K47" s="30"/>
      <c r="L47" s="30"/>
      <c r="M47" s="30"/>
      <c r="N47" s="30"/>
    </row>
    <row r="48" spans="1:14" ht="15.75" customHeight="1" x14ac:dyDescent="0.15">
      <c r="A48" s="30"/>
      <c r="B48" s="30"/>
      <c r="C48" s="30"/>
      <c r="D48" s="30"/>
      <c r="E48" s="30"/>
      <c r="F48" s="30"/>
      <c r="G48" s="30"/>
      <c r="H48" s="30"/>
      <c r="I48" s="30"/>
      <c r="J48" s="30"/>
      <c r="K48" s="30"/>
      <c r="L48" s="30"/>
      <c r="M48" s="30"/>
      <c r="N48" s="30"/>
    </row>
    <row r="49" spans="1:14" ht="15.75" customHeight="1" x14ac:dyDescent="0.15">
      <c r="A49" s="30"/>
      <c r="B49" s="30"/>
      <c r="C49" s="30"/>
      <c r="D49" s="30"/>
      <c r="E49" s="30"/>
      <c r="F49" s="30"/>
      <c r="G49" s="30"/>
      <c r="H49" s="30"/>
      <c r="I49" s="30"/>
      <c r="J49" s="30"/>
      <c r="K49" s="30"/>
      <c r="L49" s="30"/>
      <c r="M49" s="30"/>
      <c r="N49" s="30"/>
    </row>
    <row r="50" spans="1:14" ht="15.75" customHeight="1" x14ac:dyDescent="0.15">
      <c r="A50" s="30"/>
      <c r="B50" s="30"/>
      <c r="C50" s="30"/>
      <c r="D50" s="30"/>
      <c r="E50" s="30"/>
      <c r="F50" s="30"/>
      <c r="G50" s="30"/>
      <c r="H50" s="30"/>
      <c r="I50" s="30"/>
      <c r="J50" s="30"/>
      <c r="K50" s="30"/>
      <c r="L50" s="30"/>
      <c r="M50" s="30"/>
      <c r="N50" s="30"/>
    </row>
    <row r="51" spans="1:14" ht="15.75" customHeight="1" x14ac:dyDescent="0.15">
      <c r="A51" s="30"/>
      <c r="B51" s="30"/>
      <c r="C51" s="30"/>
      <c r="D51" s="30"/>
      <c r="E51" s="30"/>
      <c r="F51" s="30"/>
      <c r="G51" s="30"/>
      <c r="H51" s="30"/>
      <c r="I51" s="30"/>
      <c r="J51" s="30"/>
      <c r="K51" s="30"/>
      <c r="L51" s="30"/>
      <c r="M51" s="30"/>
      <c r="N51" s="30"/>
    </row>
    <row r="52" spans="1:14" ht="15.75" customHeight="1" x14ac:dyDescent="0.15">
      <c r="A52" s="30"/>
      <c r="B52" s="30"/>
      <c r="C52" s="30"/>
      <c r="D52" s="30"/>
      <c r="E52" s="30"/>
      <c r="F52" s="30"/>
      <c r="G52" s="30"/>
      <c r="H52" s="30"/>
      <c r="I52" s="30"/>
      <c r="J52" s="30"/>
      <c r="K52" s="30"/>
      <c r="L52" s="30"/>
      <c r="M52" s="30"/>
      <c r="N52" s="30"/>
    </row>
    <row r="53" spans="1:14" ht="15.75" customHeight="1" x14ac:dyDescent="0.15">
      <c r="A53" s="30"/>
      <c r="B53" s="30"/>
      <c r="C53" s="30"/>
      <c r="D53" s="30"/>
      <c r="E53" s="30"/>
      <c r="F53" s="30"/>
      <c r="G53" s="30"/>
      <c r="H53" s="30"/>
      <c r="I53" s="30"/>
      <c r="J53" s="30"/>
      <c r="K53" s="30"/>
      <c r="L53" s="30"/>
      <c r="M53" s="30"/>
      <c r="N53" s="30"/>
    </row>
    <row r="54" spans="1:14" ht="15.75" customHeight="1" x14ac:dyDescent="0.15">
      <c r="A54" s="30"/>
      <c r="B54" s="30"/>
      <c r="C54" s="30"/>
      <c r="D54" s="30"/>
      <c r="E54" s="30"/>
      <c r="F54" s="30"/>
      <c r="G54" s="30"/>
      <c r="H54" s="30"/>
      <c r="I54" s="30"/>
      <c r="J54" s="30"/>
      <c r="K54" s="30"/>
      <c r="L54" s="30"/>
      <c r="M54" s="30"/>
      <c r="N54" s="30"/>
    </row>
    <row r="55" spans="1:14" ht="15.75" customHeight="1" x14ac:dyDescent="0.15">
      <c r="A55" s="30"/>
      <c r="B55" s="30"/>
      <c r="C55" s="30"/>
      <c r="D55" s="30"/>
      <c r="E55" s="30"/>
      <c r="F55" s="30"/>
      <c r="G55" s="30"/>
      <c r="H55" s="30"/>
      <c r="I55" s="30"/>
      <c r="J55" s="30"/>
      <c r="K55" s="30"/>
      <c r="L55" s="30"/>
      <c r="M55" s="30"/>
      <c r="N55" s="30"/>
    </row>
    <row r="56" spans="1:14" ht="15.75" customHeight="1" x14ac:dyDescent="0.15">
      <c r="A56" s="30"/>
      <c r="B56" s="30"/>
      <c r="C56" s="30"/>
      <c r="D56" s="30"/>
      <c r="E56" s="30"/>
      <c r="F56" s="30"/>
      <c r="G56" s="30"/>
      <c r="H56" s="30"/>
      <c r="I56" s="30"/>
      <c r="J56" s="30"/>
      <c r="K56" s="30"/>
      <c r="L56" s="30"/>
      <c r="M56" s="30"/>
      <c r="N56" s="30"/>
    </row>
    <row r="57" spans="1:14" ht="15.75" customHeight="1" x14ac:dyDescent="0.15">
      <c r="A57" s="30"/>
      <c r="B57" s="30"/>
      <c r="C57" s="30"/>
      <c r="D57" s="30"/>
      <c r="E57" s="30"/>
      <c r="F57" s="30"/>
      <c r="G57" s="30"/>
      <c r="H57" s="30"/>
      <c r="I57" s="30"/>
      <c r="J57" s="30"/>
      <c r="K57" s="30"/>
      <c r="L57" s="30"/>
      <c r="M57" s="30"/>
      <c r="N57" s="30"/>
    </row>
    <row r="58" spans="1:14" ht="15.75" customHeight="1" x14ac:dyDescent="0.15">
      <c r="A58" s="30"/>
      <c r="B58" s="30"/>
      <c r="C58" s="30"/>
      <c r="D58" s="30"/>
      <c r="E58" s="30"/>
      <c r="F58" s="30"/>
      <c r="G58" s="30"/>
      <c r="H58" s="30"/>
      <c r="I58" s="30"/>
      <c r="J58" s="30"/>
      <c r="K58" s="30"/>
      <c r="L58" s="30"/>
      <c r="M58" s="30"/>
      <c r="N58" s="30"/>
    </row>
    <row r="59" spans="1:14" ht="15.75" customHeight="1" x14ac:dyDescent="0.15">
      <c r="A59" s="30"/>
      <c r="B59" s="30"/>
      <c r="C59" s="30"/>
      <c r="D59" s="30"/>
      <c r="E59" s="30"/>
      <c r="F59" s="30"/>
      <c r="G59" s="30"/>
      <c r="H59" s="30"/>
      <c r="I59" s="30"/>
      <c r="J59" s="30"/>
      <c r="K59" s="30"/>
      <c r="L59" s="30"/>
      <c r="M59" s="30"/>
      <c r="N59" s="30"/>
    </row>
    <row r="60" spans="1:14" ht="15.75" customHeight="1" x14ac:dyDescent="0.15">
      <c r="A60" s="30"/>
      <c r="B60" s="30"/>
      <c r="C60" s="30"/>
      <c r="D60" s="30"/>
      <c r="E60" s="30"/>
      <c r="F60" s="30"/>
      <c r="G60" s="30"/>
      <c r="H60" s="30"/>
      <c r="I60" s="30"/>
      <c r="J60" s="30"/>
      <c r="K60" s="30"/>
      <c r="L60" s="30"/>
      <c r="M60" s="30"/>
      <c r="N60" s="30"/>
    </row>
    <row r="61" spans="1:14" ht="15.75" customHeight="1" x14ac:dyDescent="0.15">
      <c r="A61" s="30"/>
      <c r="B61" s="30"/>
      <c r="C61" s="30"/>
      <c r="D61" s="30"/>
      <c r="E61" s="30"/>
      <c r="F61" s="30"/>
      <c r="G61" s="30"/>
      <c r="H61" s="30"/>
      <c r="I61" s="30"/>
      <c r="J61" s="30"/>
      <c r="K61" s="30"/>
      <c r="L61" s="30"/>
      <c r="M61" s="30"/>
      <c r="N61" s="30"/>
    </row>
    <row r="62" spans="1:14" ht="15.75" customHeight="1" x14ac:dyDescent="0.15">
      <c r="A62" s="30"/>
      <c r="B62" s="30"/>
      <c r="C62" s="30"/>
      <c r="D62" s="30"/>
      <c r="E62" s="30"/>
      <c r="F62" s="30"/>
      <c r="G62" s="30"/>
      <c r="H62" s="30"/>
      <c r="I62" s="30"/>
      <c r="J62" s="30"/>
      <c r="K62" s="30"/>
      <c r="L62" s="30"/>
      <c r="M62" s="30"/>
      <c r="N62" s="30"/>
    </row>
    <row r="63" spans="1:14" ht="15.75" customHeight="1" x14ac:dyDescent="0.15">
      <c r="A63" s="30"/>
      <c r="B63" s="30"/>
      <c r="C63" s="30"/>
      <c r="D63" s="30"/>
      <c r="E63" s="30"/>
      <c r="F63" s="30"/>
      <c r="G63" s="30"/>
      <c r="H63" s="30"/>
      <c r="I63" s="30"/>
      <c r="J63" s="30"/>
      <c r="K63" s="30"/>
      <c r="L63" s="30"/>
      <c r="M63" s="30"/>
      <c r="N63" s="30"/>
    </row>
    <row r="64" spans="1:14" ht="15.75" customHeight="1" x14ac:dyDescent="0.15">
      <c r="A64" s="30"/>
      <c r="B64" s="30"/>
      <c r="C64" s="30"/>
      <c r="D64" s="30"/>
      <c r="E64" s="30"/>
      <c r="F64" s="30"/>
      <c r="G64" s="30"/>
      <c r="H64" s="30"/>
      <c r="I64" s="30"/>
      <c r="J64" s="30"/>
      <c r="K64" s="30"/>
      <c r="L64" s="30"/>
      <c r="M64" s="30"/>
      <c r="N64" s="30"/>
    </row>
    <row r="65" spans="1:14" ht="15.75" customHeight="1" x14ac:dyDescent="0.15">
      <c r="A65" s="30"/>
      <c r="B65" s="30"/>
      <c r="C65" s="30"/>
      <c r="D65" s="30"/>
      <c r="E65" s="30"/>
      <c r="F65" s="30"/>
      <c r="G65" s="30"/>
      <c r="H65" s="30"/>
      <c r="I65" s="30"/>
      <c r="J65" s="30"/>
      <c r="K65" s="30"/>
      <c r="L65" s="30"/>
      <c r="M65" s="30"/>
      <c r="N65" s="30"/>
    </row>
    <row r="66" spans="1:14" ht="15.75" customHeight="1" x14ac:dyDescent="0.15">
      <c r="A66" s="30"/>
      <c r="B66" s="30"/>
      <c r="C66" s="30"/>
      <c r="D66" s="30"/>
      <c r="E66" s="30"/>
      <c r="F66" s="30"/>
      <c r="G66" s="30"/>
      <c r="H66" s="30"/>
      <c r="I66" s="30"/>
      <c r="J66" s="30"/>
      <c r="K66" s="30"/>
      <c r="L66" s="30"/>
      <c r="M66" s="30"/>
      <c r="N66" s="30"/>
    </row>
    <row r="67" spans="1:14" ht="15.75" customHeight="1" x14ac:dyDescent="0.15">
      <c r="A67" s="30"/>
      <c r="B67" s="30"/>
      <c r="C67" s="30"/>
      <c r="D67" s="30"/>
      <c r="E67" s="30"/>
      <c r="F67" s="30"/>
      <c r="G67" s="30"/>
      <c r="H67" s="30"/>
      <c r="I67" s="30"/>
      <c r="J67" s="30"/>
      <c r="K67" s="30"/>
      <c r="L67" s="30"/>
      <c r="M67" s="30"/>
      <c r="N67" s="30"/>
    </row>
    <row r="68" spans="1:14" ht="15.75" customHeight="1" x14ac:dyDescent="0.15">
      <c r="A68" s="30"/>
      <c r="B68" s="30"/>
      <c r="C68" s="30"/>
      <c r="D68" s="30"/>
      <c r="E68" s="30"/>
      <c r="F68" s="30"/>
      <c r="G68" s="30"/>
      <c r="H68" s="30"/>
      <c r="I68" s="30"/>
      <c r="J68" s="30"/>
      <c r="K68" s="30"/>
      <c r="L68" s="30"/>
      <c r="M68" s="30"/>
      <c r="N68" s="30"/>
    </row>
    <row r="69" spans="1:14" ht="15.75" customHeight="1" x14ac:dyDescent="0.15">
      <c r="A69" s="30"/>
      <c r="B69" s="30"/>
      <c r="C69" s="30"/>
      <c r="D69" s="30"/>
      <c r="E69" s="30"/>
      <c r="F69" s="30"/>
      <c r="G69" s="30"/>
      <c r="H69" s="30"/>
      <c r="I69" s="30"/>
      <c r="J69" s="30"/>
      <c r="K69" s="30"/>
      <c r="L69" s="30"/>
      <c r="M69" s="30"/>
      <c r="N69" s="30"/>
    </row>
    <row r="70" spans="1:14" ht="15.75" customHeight="1" x14ac:dyDescent="0.15">
      <c r="A70" s="30"/>
      <c r="B70" s="30"/>
      <c r="C70" s="30"/>
      <c r="D70" s="30"/>
      <c r="E70" s="30"/>
      <c r="F70" s="30"/>
      <c r="G70" s="30"/>
      <c r="H70" s="30"/>
      <c r="I70" s="30"/>
      <c r="J70" s="30"/>
      <c r="K70" s="30"/>
      <c r="L70" s="30"/>
      <c r="M70" s="30"/>
      <c r="N70" s="30"/>
    </row>
    <row r="71" spans="1:14" ht="15.75" customHeight="1" x14ac:dyDescent="0.15">
      <c r="A71" s="30"/>
      <c r="B71" s="30"/>
      <c r="C71" s="30"/>
      <c r="D71" s="30"/>
      <c r="E71" s="30"/>
      <c r="F71" s="30"/>
      <c r="G71" s="30"/>
      <c r="H71" s="30"/>
      <c r="I71" s="30"/>
      <c r="J71" s="30"/>
      <c r="K71" s="30"/>
      <c r="L71" s="30"/>
      <c r="M71" s="30"/>
      <c r="N71" s="30"/>
    </row>
    <row r="72" spans="1:14" ht="15.75" customHeight="1" x14ac:dyDescent="0.15">
      <c r="A72" s="30"/>
      <c r="B72" s="30"/>
      <c r="C72" s="30"/>
      <c r="D72" s="30"/>
      <c r="E72" s="30"/>
      <c r="F72" s="30"/>
      <c r="G72" s="30"/>
      <c r="H72" s="30"/>
      <c r="I72" s="30"/>
      <c r="J72" s="30"/>
      <c r="K72" s="30"/>
      <c r="L72" s="30"/>
      <c r="M72" s="30"/>
      <c r="N72" s="30"/>
    </row>
    <row r="73" spans="1:14" ht="15.75" customHeight="1" x14ac:dyDescent="0.15">
      <c r="A73" s="30"/>
      <c r="B73" s="30"/>
      <c r="C73" s="30"/>
      <c r="D73" s="30"/>
      <c r="E73" s="30"/>
      <c r="F73" s="30"/>
      <c r="G73" s="30"/>
      <c r="H73" s="30"/>
      <c r="I73" s="30"/>
      <c r="J73" s="30"/>
      <c r="K73" s="30"/>
      <c r="L73" s="30"/>
      <c r="M73" s="30"/>
      <c r="N73" s="30"/>
    </row>
    <row r="74" spans="1:14" ht="15.75" customHeight="1" x14ac:dyDescent="0.15">
      <c r="A74" s="30"/>
      <c r="B74" s="30"/>
      <c r="C74" s="30"/>
      <c r="D74" s="30"/>
      <c r="E74" s="30"/>
      <c r="F74" s="30"/>
      <c r="G74" s="30"/>
      <c r="H74" s="30"/>
      <c r="I74" s="30"/>
      <c r="J74" s="30"/>
      <c r="K74" s="30"/>
      <c r="L74" s="30"/>
      <c r="M74" s="30"/>
      <c r="N74" s="30"/>
    </row>
    <row r="75" spans="1:14" ht="15.75" customHeight="1" x14ac:dyDescent="0.15">
      <c r="A75" s="30"/>
      <c r="B75" s="30"/>
      <c r="C75" s="30"/>
      <c r="D75" s="30"/>
      <c r="E75" s="30"/>
      <c r="F75" s="30"/>
      <c r="G75" s="30"/>
      <c r="H75" s="30"/>
      <c r="I75" s="30"/>
      <c r="J75" s="30"/>
      <c r="K75" s="30"/>
      <c r="L75" s="30"/>
      <c r="M75" s="30"/>
      <c r="N75" s="30"/>
    </row>
    <row r="76" spans="1:14" ht="15.75" customHeight="1" x14ac:dyDescent="0.15">
      <c r="A76" s="30"/>
      <c r="B76" s="30"/>
      <c r="C76" s="30"/>
      <c r="D76" s="30"/>
      <c r="E76" s="30"/>
      <c r="F76" s="30"/>
      <c r="G76" s="30"/>
      <c r="H76" s="30"/>
      <c r="I76" s="30"/>
      <c r="J76" s="30"/>
      <c r="K76" s="30"/>
      <c r="L76" s="30"/>
      <c r="M76" s="30"/>
      <c r="N76" s="30"/>
    </row>
    <row r="77" spans="1:14" ht="15.75" customHeight="1" x14ac:dyDescent="0.15">
      <c r="A77" s="30"/>
      <c r="B77" s="30"/>
      <c r="C77" s="30"/>
      <c r="D77" s="30"/>
      <c r="E77" s="30"/>
      <c r="F77" s="30"/>
      <c r="G77" s="30"/>
      <c r="H77" s="30"/>
      <c r="I77" s="30"/>
      <c r="J77" s="30"/>
      <c r="K77" s="30"/>
      <c r="L77" s="30"/>
      <c r="M77" s="30"/>
      <c r="N77" s="30"/>
    </row>
    <row r="78" spans="1:14" ht="15.75" customHeight="1" x14ac:dyDescent="0.15">
      <c r="A78" s="30"/>
      <c r="B78" s="30"/>
      <c r="C78" s="30"/>
      <c r="D78" s="30"/>
      <c r="E78" s="30"/>
      <c r="F78" s="30"/>
      <c r="G78" s="30"/>
      <c r="H78" s="30"/>
      <c r="I78" s="30"/>
      <c r="J78" s="30"/>
      <c r="K78" s="30"/>
      <c r="L78" s="30"/>
      <c r="M78" s="30"/>
      <c r="N78" s="30"/>
    </row>
    <row r="79" spans="1:14" ht="15.75" customHeight="1" x14ac:dyDescent="0.15">
      <c r="A79" s="30"/>
      <c r="B79" s="30"/>
      <c r="C79" s="30"/>
      <c r="D79" s="30"/>
      <c r="E79" s="30"/>
      <c r="F79" s="30"/>
      <c r="G79" s="30"/>
      <c r="H79" s="30"/>
      <c r="I79" s="30"/>
      <c r="J79" s="30"/>
      <c r="K79" s="30"/>
      <c r="L79" s="30"/>
      <c r="M79" s="30"/>
      <c r="N79" s="30"/>
    </row>
    <row r="80" spans="1:14" ht="15.75" customHeight="1" x14ac:dyDescent="0.15">
      <c r="A80" s="30"/>
      <c r="B80" s="30"/>
      <c r="C80" s="30"/>
      <c r="D80" s="30"/>
      <c r="E80" s="30"/>
      <c r="F80" s="30"/>
      <c r="G80" s="30"/>
      <c r="H80" s="30"/>
      <c r="I80" s="30"/>
      <c r="J80" s="30"/>
      <c r="K80" s="30"/>
      <c r="L80" s="30"/>
      <c r="M80" s="30"/>
      <c r="N80" s="30"/>
    </row>
    <row r="81" spans="1:14" ht="15.75" customHeight="1" x14ac:dyDescent="0.15">
      <c r="A81" s="30"/>
      <c r="B81" s="30"/>
      <c r="C81" s="30"/>
      <c r="D81" s="30"/>
      <c r="E81" s="30"/>
      <c r="F81" s="30"/>
      <c r="G81" s="30"/>
      <c r="H81" s="30"/>
      <c r="I81" s="30"/>
      <c r="J81" s="30"/>
      <c r="K81" s="30"/>
      <c r="L81" s="30"/>
      <c r="M81" s="30"/>
      <c r="N81" s="30"/>
    </row>
    <row r="82" spans="1:14" ht="15.75" customHeight="1" x14ac:dyDescent="0.15">
      <c r="A82" s="30"/>
      <c r="B82" s="30"/>
      <c r="C82" s="30"/>
      <c r="D82" s="30"/>
      <c r="E82" s="30"/>
      <c r="F82" s="30"/>
      <c r="G82" s="30"/>
      <c r="H82" s="30"/>
      <c r="I82" s="30"/>
      <c r="J82" s="30"/>
      <c r="K82" s="30"/>
      <c r="L82" s="30"/>
      <c r="M82" s="30"/>
      <c r="N82" s="30"/>
    </row>
    <row r="83" spans="1:14" ht="15.75" customHeight="1" x14ac:dyDescent="0.15">
      <c r="A83" s="30"/>
      <c r="B83" s="30"/>
      <c r="C83" s="30"/>
      <c r="D83" s="30"/>
      <c r="E83" s="30"/>
      <c r="F83" s="30"/>
      <c r="G83" s="30"/>
      <c r="H83" s="30"/>
      <c r="I83" s="30"/>
      <c r="J83" s="30"/>
      <c r="K83" s="30"/>
      <c r="L83" s="30"/>
      <c r="M83" s="30"/>
      <c r="N83" s="30"/>
    </row>
    <row r="84" spans="1:14" ht="15.75" customHeight="1" x14ac:dyDescent="0.15">
      <c r="A84" s="30"/>
      <c r="B84" s="30"/>
      <c r="C84" s="30"/>
      <c r="D84" s="30"/>
      <c r="E84" s="30"/>
      <c r="F84" s="30"/>
      <c r="G84" s="30"/>
      <c r="H84" s="30"/>
      <c r="I84" s="30"/>
      <c r="J84" s="30"/>
      <c r="K84" s="30"/>
      <c r="L84" s="30"/>
      <c r="M84" s="30"/>
      <c r="N84" s="30"/>
    </row>
    <row r="85" spans="1:14" ht="15.75" customHeight="1" x14ac:dyDescent="0.15">
      <c r="A85" s="30"/>
      <c r="B85" s="30"/>
      <c r="C85" s="30"/>
      <c r="D85" s="30"/>
      <c r="E85" s="30"/>
      <c r="F85" s="30"/>
      <c r="G85" s="30"/>
      <c r="H85" s="30"/>
      <c r="I85" s="30"/>
      <c r="J85" s="30"/>
      <c r="K85" s="30"/>
      <c r="L85" s="30"/>
      <c r="M85" s="30"/>
      <c r="N85" s="30"/>
    </row>
    <row r="86" spans="1:14" ht="15.75" customHeight="1" x14ac:dyDescent="0.15">
      <c r="A86" s="30"/>
      <c r="B86" s="30"/>
      <c r="C86" s="30"/>
      <c r="D86" s="30"/>
      <c r="E86" s="30"/>
      <c r="F86" s="30"/>
      <c r="G86" s="30"/>
      <c r="H86" s="30"/>
      <c r="I86" s="30"/>
      <c r="J86" s="30"/>
      <c r="K86" s="30"/>
      <c r="L86" s="30"/>
      <c r="M86" s="30"/>
      <c r="N86" s="30"/>
    </row>
    <row r="87" spans="1:14" ht="15.75" customHeight="1" x14ac:dyDescent="0.15">
      <c r="A87" s="30"/>
      <c r="B87" s="30"/>
      <c r="C87" s="30"/>
      <c r="D87" s="30"/>
      <c r="E87" s="30"/>
      <c r="F87" s="30"/>
      <c r="G87" s="30"/>
      <c r="H87" s="30"/>
      <c r="I87" s="30"/>
      <c r="J87" s="30"/>
      <c r="K87" s="30"/>
      <c r="L87" s="30"/>
      <c r="M87" s="30"/>
      <c r="N87" s="30"/>
    </row>
    <row r="88" spans="1:14" ht="15.75" customHeight="1" x14ac:dyDescent="0.15">
      <c r="A88" s="30"/>
      <c r="B88" s="30"/>
      <c r="C88" s="30"/>
      <c r="D88" s="30"/>
      <c r="E88" s="30"/>
      <c r="F88" s="30"/>
      <c r="G88" s="30"/>
      <c r="H88" s="30"/>
      <c r="I88" s="30"/>
      <c r="J88" s="30"/>
      <c r="K88" s="30"/>
      <c r="L88" s="30"/>
      <c r="M88" s="30"/>
      <c r="N88" s="30"/>
    </row>
    <row r="89" spans="1:14" ht="15.75" customHeight="1" x14ac:dyDescent="0.15">
      <c r="A89" s="30"/>
      <c r="B89" s="30"/>
      <c r="C89" s="30"/>
      <c r="D89" s="30"/>
      <c r="E89" s="30"/>
      <c r="F89" s="30"/>
      <c r="G89" s="30"/>
      <c r="H89" s="30"/>
      <c r="I89" s="30"/>
      <c r="J89" s="30"/>
      <c r="K89" s="30"/>
      <c r="L89" s="30"/>
      <c r="M89" s="30"/>
      <c r="N89" s="30"/>
    </row>
    <row r="90" spans="1:14" ht="15.75" customHeight="1" x14ac:dyDescent="0.15">
      <c r="A90" s="30"/>
      <c r="B90" s="30"/>
      <c r="C90" s="30"/>
      <c r="D90" s="30"/>
      <c r="E90" s="30"/>
      <c r="F90" s="30"/>
      <c r="G90" s="30"/>
      <c r="H90" s="30"/>
      <c r="I90" s="30"/>
      <c r="J90" s="30"/>
      <c r="K90" s="30"/>
      <c r="L90" s="30"/>
      <c r="M90" s="30"/>
      <c r="N90" s="30"/>
    </row>
    <row r="91" spans="1:14" ht="15.75" customHeight="1" x14ac:dyDescent="0.15">
      <c r="A91" s="30"/>
      <c r="B91" s="30"/>
      <c r="C91" s="30"/>
      <c r="D91" s="30"/>
      <c r="E91" s="30"/>
      <c r="F91" s="30"/>
      <c r="G91" s="30"/>
      <c r="H91" s="30"/>
      <c r="I91" s="30"/>
      <c r="J91" s="30"/>
      <c r="K91" s="30"/>
      <c r="L91" s="30"/>
      <c r="M91" s="30"/>
      <c r="N91" s="30"/>
    </row>
    <row r="92" spans="1:14" ht="15.75" customHeight="1" x14ac:dyDescent="0.15">
      <c r="A92" s="30"/>
      <c r="B92" s="30"/>
      <c r="C92" s="30"/>
      <c r="D92" s="30"/>
      <c r="E92" s="30"/>
      <c r="F92" s="30"/>
      <c r="G92" s="30"/>
      <c r="H92" s="30"/>
      <c r="I92" s="30"/>
      <c r="J92" s="30"/>
      <c r="K92" s="30"/>
      <c r="L92" s="30"/>
      <c r="M92" s="30"/>
      <c r="N92" s="30"/>
    </row>
    <row r="93" spans="1:14" ht="15.75" customHeight="1" x14ac:dyDescent="0.15">
      <c r="A93" s="30"/>
      <c r="B93" s="30"/>
      <c r="C93" s="30"/>
      <c r="D93" s="30"/>
      <c r="E93" s="30"/>
      <c r="F93" s="30"/>
      <c r="G93" s="30"/>
      <c r="H93" s="30"/>
      <c r="I93" s="30"/>
      <c r="J93" s="30"/>
      <c r="K93" s="30"/>
      <c r="L93" s="30"/>
      <c r="M93" s="30"/>
      <c r="N93" s="30"/>
    </row>
    <row r="94" spans="1:14" ht="15.75" customHeight="1" x14ac:dyDescent="0.15">
      <c r="A94" s="30"/>
      <c r="B94" s="30"/>
      <c r="C94" s="30"/>
      <c r="D94" s="30"/>
      <c r="E94" s="30"/>
      <c r="F94" s="30"/>
      <c r="G94" s="30"/>
      <c r="H94" s="30"/>
      <c r="I94" s="30"/>
      <c r="J94" s="30"/>
      <c r="K94" s="30"/>
      <c r="L94" s="30"/>
      <c r="M94" s="30"/>
      <c r="N94" s="30"/>
    </row>
    <row r="95" spans="1:14" ht="15.75" customHeight="1" x14ac:dyDescent="0.15">
      <c r="A95" s="30"/>
      <c r="B95" s="30"/>
      <c r="C95" s="30"/>
      <c r="D95" s="30"/>
      <c r="E95" s="30"/>
      <c r="F95" s="30"/>
      <c r="G95" s="30"/>
      <c r="H95" s="30"/>
      <c r="I95" s="30"/>
      <c r="J95" s="30"/>
      <c r="K95" s="30"/>
      <c r="L95" s="30"/>
      <c r="M95" s="30"/>
      <c r="N95" s="30"/>
    </row>
    <row r="96" spans="1:14" ht="15.75" customHeight="1" x14ac:dyDescent="0.15">
      <c r="A96" s="30"/>
      <c r="B96" s="30"/>
      <c r="C96" s="30"/>
      <c r="D96" s="30"/>
      <c r="E96" s="30"/>
      <c r="F96" s="30"/>
      <c r="G96" s="30"/>
      <c r="H96" s="30"/>
      <c r="I96" s="30"/>
      <c r="J96" s="30"/>
      <c r="K96" s="30"/>
      <c r="L96" s="30"/>
      <c r="M96" s="30"/>
      <c r="N96" s="30"/>
    </row>
    <row r="97" spans="1:14" ht="15.75" customHeight="1" x14ac:dyDescent="0.15">
      <c r="A97" s="30"/>
      <c r="B97" s="30"/>
      <c r="C97" s="30"/>
      <c r="D97" s="30"/>
      <c r="E97" s="30"/>
      <c r="F97" s="30"/>
      <c r="G97" s="30"/>
      <c r="H97" s="30"/>
      <c r="I97" s="30"/>
      <c r="J97" s="30"/>
      <c r="K97" s="30"/>
      <c r="L97" s="30"/>
      <c r="M97" s="30"/>
      <c r="N97" s="30"/>
    </row>
    <row r="98" spans="1:14" ht="15.75" customHeight="1" x14ac:dyDescent="0.15">
      <c r="A98" s="30"/>
      <c r="B98" s="30"/>
      <c r="C98" s="30"/>
      <c r="D98" s="30"/>
      <c r="E98" s="30"/>
      <c r="F98" s="30"/>
      <c r="G98" s="30"/>
      <c r="H98" s="30"/>
      <c r="I98" s="30"/>
      <c r="J98" s="30"/>
      <c r="K98" s="30"/>
      <c r="L98" s="30"/>
      <c r="M98" s="30"/>
      <c r="N98" s="30"/>
    </row>
    <row r="99" spans="1:14" ht="15.75" customHeight="1" x14ac:dyDescent="0.15">
      <c r="A99" s="30"/>
      <c r="B99" s="30"/>
      <c r="C99" s="30"/>
      <c r="D99" s="30"/>
      <c r="E99" s="30"/>
      <c r="F99" s="30"/>
      <c r="G99" s="30"/>
      <c r="H99" s="30"/>
      <c r="I99" s="30"/>
      <c r="J99" s="30"/>
      <c r="K99" s="30"/>
      <c r="L99" s="30"/>
      <c r="M99" s="30"/>
      <c r="N99" s="30"/>
    </row>
    <row r="100" spans="1:14" ht="15.75" customHeight="1" x14ac:dyDescent="0.15">
      <c r="A100" s="30"/>
      <c r="B100" s="30"/>
      <c r="C100" s="30"/>
      <c r="D100" s="30"/>
      <c r="E100" s="30"/>
      <c r="F100" s="30"/>
      <c r="G100" s="30"/>
      <c r="H100" s="30"/>
      <c r="I100" s="30"/>
      <c r="J100" s="30"/>
      <c r="K100" s="30"/>
      <c r="L100" s="30"/>
      <c r="M100" s="30"/>
      <c r="N100" s="30"/>
    </row>
    <row r="101" spans="1:14" ht="15.75" customHeight="1" x14ac:dyDescent="0.15">
      <c r="A101" s="30"/>
      <c r="B101" s="30"/>
      <c r="C101" s="30"/>
      <c r="D101" s="30"/>
      <c r="E101" s="30"/>
      <c r="F101" s="30"/>
      <c r="G101" s="30"/>
      <c r="H101" s="30"/>
      <c r="I101" s="30"/>
      <c r="J101" s="30"/>
      <c r="K101" s="30"/>
      <c r="L101" s="30"/>
      <c r="M101" s="30"/>
      <c r="N101" s="30"/>
    </row>
    <row r="102" spans="1:14" ht="15.75" customHeight="1" x14ac:dyDescent="0.15">
      <c r="A102" s="30"/>
      <c r="B102" s="30"/>
      <c r="C102" s="30"/>
      <c r="D102" s="30"/>
      <c r="E102" s="30"/>
      <c r="F102" s="30"/>
      <c r="G102" s="30"/>
      <c r="H102" s="30"/>
      <c r="I102" s="30"/>
      <c r="J102" s="30"/>
      <c r="K102" s="30"/>
      <c r="L102" s="30"/>
      <c r="M102" s="30"/>
      <c r="N102" s="30"/>
    </row>
    <row r="103" spans="1:14" ht="15.75" customHeight="1" x14ac:dyDescent="0.15">
      <c r="A103" s="30"/>
      <c r="B103" s="30"/>
      <c r="C103" s="30"/>
      <c r="D103" s="30"/>
      <c r="E103" s="30"/>
      <c r="F103" s="30"/>
      <c r="G103" s="30"/>
      <c r="H103" s="30"/>
      <c r="I103" s="30"/>
      <c r="J103" s="30"/>
      <c r="K103" s="30"/>
      <c r="L103" s="30"/>
      <c r="M103" s="30"/>
      <c r="N103" s="30"/>
    </row>
    <row r="104" spans="1:14" ht="15.75" customHeight="1" x14ac:dyDescent="0.15">
      <c r="A104" s="30"/>
      <c r="B104" s="30"/>
      <c r="C104" s="30"/>
      <c r="D104" s="30"/>
      <c r="E104" s="30"/>
      <c r="F104" s="30"/>
      <c r="G104" s="30"/>
      <c r="H104" s="30"/>
      <c r="I104" s="30"/>
      <c r="J104" s="30"/>
      <c r="K104" s="30"/>
      <c r="L104" s="30"/>
      <c r="M104" s="30"/>
      <c r="N104" s="30"/>
    </row>
    <row r="105" spans="1:14" ht="15.75" customHeight="1" x14ac:dyDescent="0.15">
      <c r="A105" s="30"/>
      <c r="B105" s="30"/>
      <c r="C105" s="30"/>
      <c r="D105" s="30"/>
      <c r="E105" s="30"/>
      <c r="F105" s="30"/>
      <c r="G105" s="30"/>
      <c r="H105" s="30"/>
      <c r="I105" s="30"/>
      <c r="J105" s="30"/>
      <c r="K105" s="30"/>
      <c r="L105" s="30"/>
      <c r="M105" s="30"/>
      <c r="N105" s="30"/>
    </row>
    <row r="106" spans="1:14" ht="15.75" customHeight="1" x14ac:dyDescent="0.15">
      <c r="A106" s="30"/>
      <c r="B106" s="30"/>
      <c r="C106" s="30"/>
      <c r="D106" s="30"/>
      <c r="E106" s="30"/>
      <c r="F106" s="30"/>
      <c r="G106" s="30"/>
      <c r="H106" s="30"/>
      <c r="I106" s="30"/>
      <c r="J106" s="30"/>
      <c r="K106" s="30"/>
      <c r="L106" s="30"/>
      <c r="M106" s="30"/>
      <c r="N106" s="30"/>
    </row>
    <row r="107" spans="1:14" ht="15.75" customHeight="1" x14ac:dyDescent="0.15">
      <c r="A107" s="30"/>
      <c r="B107" s="30"/>
      <c r="C107" s="30"/>
      <c r="D107" s="30"/>
      <c r="E107" s="30"/>
      <c r="F107" s="30"/>
      <c r="G107" s="30"/>
      <c r="H107" s="30"/>
      <c r="I107" s="30"/>
      <c r="J107" s="30"/>
      <c r="K107" s="30"/>
      <c r="L107" s="30"/>
      <c r="M107" s="30"/>
      <c r="N107" s="30"/>
    </row>
    <row r="108" spans="1:14" ht="15.75" customHeight="1" x14ac:dyDescent="0.15">
      <c r="A108" s="30"/>
      <c r="B108" s="30"/>
      <c r="C108" s="30"/>
      <c r="D108" s="30"/>
      <c r="E108" s="30"/>
      <c r="F108" s="30"/>
      <c r="G108" s="30"/>
      <c r="H108" s="30"/>
      <c r="I108" s="30"/>
      <c r="J108" s="30"/>
      <c r="K108" s="30"/>
      <c r="L108" s="30"/>
      <c r="M108" s="30"/>
      <c r="N108" s="30"/>
    </row>
    <row r="109" spans="1:14" ht="15.75" customHeight="1" x14ac:dyDescent="0.15">
      <c r="A109" s="30"/>
      <c r="B109" s="30"/>
      <c r="C109" s="30"/>
      <c r="D109" s="30"/>
      <c r="E109" s="30"/>
      <c r="F109" s="30"/>
      <c r="G109" s="30"/>
      <c r="H109" s="30"/>
      <c r="I109" s="30"/>
      <c r="J109" s="30"/>
      <c r="K109" s="30"/>
      <c r="L109" s="30"/>
      <c r="M109" s="30"/>
      <c r="N109" s="30"/>
    </row>
    <row r="110" spans="1:14" ht="15.75" customHeight="1" x14ac:dyDescent="0.15">
      <c r="A110" s="30"/>
      <c r="B110" s="30"/>
      <c r="C110" s="30"/>
      <c r="D110" s="30"/>
      <c r="E110" s="30"/>
      <c r="F110" s="30"/>
      <c r="G110" s="30"/>
      <c r="H110" s="30"/>
      <c r="I110" s="30"/>
      <c r="J110" s="30"/>
      <c r="K110" s="30"/>
      <c r="L110" s="30"/>
      <c r="M110" s="30"/>
      <c r="N110" s="30"/>
    </row>
    <row r="111" spans="1:14" ht="15.75" customHeight="1" x14ac:dyDescent="0.15">
      <c r="A111" s="30"/>
      <c r="B111" s="30"/>
      <c r="C111" s="30"/>
      <c r="D111" s="30"/>
      <c r="E111" s="30"/>
      <c r="F111" s="30"/>
      <c r="G111" s="30"/>
      <c r="H111" s="30"/>
      <c r="I111" s="30"/>
      <c r="J111" s="30"/>
      <c r="K111" s="30"/>
      <c r="L111" s="30"/>
      <c r="M111" s="30"/>
      <c r="N111" s="30"/>
    </row>
    <row r="112" spans="1:14" ht="15.75" customHeight="1" x14ac:dyDescent="0.15">
      <c r="A112" s="30"/>
      <c r="B112" s="30"/>
      <c r="C112" s="30"/>
      <c r="D112" s="30"/>
      <c r="E112" s="30"/>
      <c r="F112" s="30"/>
      <c r="G112" s="30"/>
      <c r="H112" s="30"/>
      <c r="I112" s="30"/>
      <c r="J112" s="30"/>
      <c r="K112" s="30"/>
      <c r="L112" s="30"/>
      <c r="M112" s="30"/>
      <c r="N112" s="30"/>
    </row>
    <row r="113" spans="1:14" ht="15.75" customHeight="1" x14ac:dyDescent="0.15">
      <c r="A113" s="30"/>
      <c r="B113" s="30"/>
      <c r="C113" s="30"/>
      <c r="D113" s="30"/>
      <c r="E113" s="30"/>
      <c r="F113" s="30"/>
      <c r="G113" s="30"/>
      <c r="H113" s="30"/>
      <c r="I113" s="30"/>
      <c r="J113" s="30"/>
      <c r="K113" s="30"/>
      <c r="L113" s="30"/>
      <c r="M113" s="30"/>
      <c r="N113" s="30"/>
    </row>
    <row r="114" spans="1:14" ht="15.75" customHeight="1" x14ac:dyDescent="0.15">
      <c r="A114" s="30"/>
      <c r="B114" s="30"/>
      <c r="C114" s="30"/>
      <c r="D114" s="30"/>
      <c r="E114" s="30"/>
      <c r="F114" s="30"/>
      <c r="G114" s="30"/>
      <c r="H114" s="30"/>
      <c r="I114" s="30"/>
      <c r="J114" s="30"/>
      <c r="K114" s="30"/>
      <c r="L114" s="30"/>
      <c r="M114" s="30"/>
      <c r="N114" s="30"/>
    </row>
    <row r="115" spans="1:14" ht="15.75" customHeight="1" x14ac:dyDescent="0.15">
      <c r="A115" s="30"/>
      <c r="B115" s="30"/>
      <c r="C115" s="30"/>
      <c r="D115" s="30"/>
      <c r="E115" s="30"/>
      <c r="F115" s="30"/>
      <c r="G115" s="30"/>
      <c r="H115" s="30"/>
      <c r="I115" s="30"/>
      <c r="J115" s="30"/>
      <c r="K115" s="30"/>
      <c r="L115" s="30"/>
      <c r="M115" s="30"/>
      <c r="N115" s="30"/>
    </row>
    <row r="116" spans="1:14" ht="15.75" customHeight="1" x14ac:dyDescent="0.15">
      <c r="A116" s="30"/>
      <c r="B116" s="30"/>
      <c r="C116" s="30"/>
      <c r="D116" s="30"/>
      <c r="E116" s="30"/>
      <c r="F116" s="30"/>
      <c r="G116" s="30"/>
      <c r="H116" s="30"/>
      <c r="I116" s="30"/>
      <c r="J116" s="30"/>
      <c r="K116" s="30"/>
      <c r="L116" s="30"/>
      <c r="M116" s="30"/>
      <c r="N116" s="30"/>
    </row>
    <row r="117" spans="1:14" ht="15.75" customHeight="1" x14ac:dyDescent="0.15">
      <c r="A117" s="30"/>
      <c r="B117" s="30"/>
      <c r="C117" s="30"/>
      <c r="D117" s="30"/>
      <c r="E117" s="30"/>
      <c r="F117" s="30"/>
      <c r="G117" s="30"/>
      <c r="H117" s="30"/>
      <c r="I117" s="30"/>
      <c r="J117" s="30"/>
      <c r="K117" s="30"/>
      <c r="L117" s="30"/>
      <c r="M117" s="30"/>
      <c r="N117" s="30"/>
    </row>
    <row r="118" spans="1:14" ht="15.75" customHeight="1" x14ac:dyDescent="0.15">
      <c r="A118" s="30"/>
      <c r="B118" s="30"/>
      <c r="C118" s="30"/>
      <c r="D118" s="30"/>
      <c r="E118" s="30"/>
      <c r="F118" s="30"/>
      <c r="G118" s="30"/>
      <c r="H118" s="30"/>
      <c r="I118" s="30"/>
      <c r="J118" s="30"/>
      <c r="K118" s="30"/>
      <c r="L118" s="30"/>
      <c r="M118" s="30"/>
      <c r="N118" s="30"/>
    </row>
    <row r="119" spans="1:14" ht="15.75" customHeight="1" x14ac:dyDescent="0.15">
      <c r="A119" s="30"/>
      <c r="B119" s="30"/>
      <c r="C119" s="30"/>
      <c r="D119" s="30"/>
      <c r="E119" s="30"/>
      <c r="F119" s="30"/>
      <c r="G119" s="30"/>
      <c r="H119" s="30"/>
      <c r="I119" s="30"/>
      <c r="J119" s="30"/>
      <c r="K119" s="30"/>
      <c r="L119" s="30"/>
      <c r="M119" s="30"/>
      <c r="N119" s="30"/>
    </row>
    <row r="120" spans="1:14" ht="15.75" customHeight="1" x14ac:dyDescent="0.15">
      <c r="A120" s="30"/>
      <c r="B120" s="30"/>
      <c r="C120" s="30"/>
      <c r="D120" s="30"/>
      <c r="E120" s="30"/>
      <c r="F120" s="30"/>
      <c r="G120" s="30"/>
      <c r="H120" s="30"/>
      <c r="I120" s="30"/>
      <c r="J120" s="30"/>
      <c r="K120" s="30"/>
      <c r="L120" s="30"/>
      <c r="M120" s="30"/>
      <c r="N120" s="30"/>
    </row>
    <row r="121" spans="1:14" ht="15.75" customHeight="1" x14ac:dyDescent="0.15">
      <c r="A121" s="30"/>
      <c r="B121" s="30"/>
      <c r="C121" s="30"/>
      <c r="D121" s="30"/>
      <c r="E121" s="30"/>
      <c r="F121" s="30"/>
      <c r="G121" s="30"/>
      <c r="H121" s="30"/>
      <c r="I121" s="30"/>
      <c r="J121" s="30"/>
      <c r="K121" s="30"/>
      <c r="L121" s="30"/>
      <c r="M121" s="30"/>
      <c r="N121" s="30"/>
    </row>
    <row r="122" spans="1:14" ht="15.75" customHeight="1" x14ac:dyDescent="0.15">
      <c r="A122" s="30"/>
      <c r="B122" s="30"/>
      <c r="C122" s="30"/>
      <c r="D122" s="30"/>
      <c r="E122" s="30"/>
      <c r="F122" s="30"/>
      <c r="G122" s="30"/>
      <c r="H122" s="30"/>
      <c r="I122" s="30"/>
      <c r="J122" s="30"/>
      <c r="K122" s="30"/>
      <c r="L122" s="30"/>
      <c r="M122" s="30"/>
      <c r="N122" s="30"/>
    </row>
    <row r="123" spans="1:14" ht="15.75" customHeight="1" x14ac:dyDescent="0.15">
      <c r="A123" s="30"/>
      <c r="B123" s="30"/>
      <c r="C123" s="30"/>
      <c r="D123" s="30"/>
      <c r="E123" s="30"/>
      <c r="F123" s="30"/>
      <c r="G123" s="30"/>
      <c r="H123" s="30"/>
      <c r="I123" s="30"/>
      <c r="J123" s="30"/>
      <c r="K123" s="30"/>
      <c r="L123" s="30"/>
      <c r="M123" s="30"/>
      <c r="N123" s="30"/>
    </row>
    <row r="124" spans="1:14" ht="15.75" customHeight="1" x14ac:dyDescent="0.15">
      <c r="A124" s="30"/>
      <c r="B124" s="30"/>
      <c r="C124" s="30"/>
      <c r="D124" s="30"/>
      <c r="E124" s="30"/>
      <c r="F124" s="30"/>
      <c r="G124" s="30"/>
      <c r="H124" s="30"/>
      <c r="I124" s="30"/>
      <c r="J124" s="30"/>
      <c r="K124" s="30"/>
      <c r="L124" s="30"/>
      <c r="M124" s="30"/>
      <c r="N124" s="30"/>
    </row>
    <row r="125" spans="1:14" ht="15.75" customHeight="1" x14ac:dyDescent="0.15">
      <c r="A125" s="30"/>
      <c r="B125" s="30"/>
      <c r="C125" s="30"/>
      <c r="D125" s="30"/>
      <c r="E125" s="30"/>
      <c r="F125" s="30"/>
      <c r="G125" s="30"/>
      <c r="H125" s="30"/>
      <c r="I125" s="30"/>
      <c r="J125" s="30"/>
      <c r="K125" s="30"/>
      <c r="L125" s="30"/>
      <c r="M125" s="30"/>
      <c r="N125" s="30"/>
    </row>
    <row r="126" spans="1:14" ht="15.75" customHeight="1" x14ac:dyDescent="0.15">
      <c r="A126" s="30"/>
      <c r="B126" s="30"/>
      <c r="C126" s="30"/>
      <c r="D126" s="30"/>
      <c r="E126" s="30"/>
      <c r="F126" s="30"/>
      <c r="G126" s="30"/>
      <c r="H126" s="30"/>
      <c r="I126" s="30"/>
      <c r="J126" s="30"/>
      <c r="K126" s="30"/>
      <c r="L126" s="30"/>
      <c r="M126" s="30"/>
      <c r="N126" s="30"/>
    </row>
    <row r="127" spans="1:14" ht="15.75" customHeight="1" x14ac:dyDescent="0.15">
      <c r="A127" s="30"/>
      <c r="B127" s="30"/>
      <c r="C127" s="30"/>
      <c r="D127" s="30"/>
      <c r="E127" s="30"/>
      <c r="F127" s="30"/>
      <c r="G127" s="30"/>
      <c r="H127" s="30"/>
      <c r="I127" s="30"/>
      <c r="J127" s="30"/>
      <c r="K127" s="30"/>
      <c r="L127" s="30"/>
      <c r="M127" s="30"/>
      <c r="N127" s="30"/>
    </row>
    <row r="128" spans="1:14" ht="15.75" customHeight="1" x14ac:dyDescent="0.15">
      <c r="A128" s="30"/>
      <c r="B128" s="30"/>
      <c r="C128" s="30"/>
      <c r="D128" s="30"/>
      <c r="E128" s="30"/>
      <c r="F128" s="30"/>
      <c r="G128" s="30"/>
      <c r="H128" s="30"/>
      <c r="I128" s="30"/>
      <c r="J128" s="30"/>
      <c r="K128" s="30"/>
      <c r="L128" s="30"/>
      <c r="M128" s="30"/>
      <c r="N128" s="30"/>
    </row>
    <row r="129" spans="1:14" ht="15.75" customHeight="1" x14ac:dyDescent="0.15">
      <c r="A129" s="30"/>
      <c r="B129" s="30"/>
      <c r="C129" s="30"/>
      <c r="D129" s="30"/>
      <c r="E129" s="30"/>
      <c r="F129" s="30"/>
      <c r="G129" s="30"/>
      <c r="H129" s="30"/>
      <c r="I129" s="30"/>
      <c r="J129" s="30"/>
      <c r="K129" s="30"/>
      <c r="L129" s="30"/>
      <c r="M129" s="30"/>
      <c r="N129" s="30"/>
    </row>
    <row r="130" spans="1:14" ht="15.75" customHeight="1" x14ac:dyDescent="0.15">
      <c r="A130" s="30"/>
      <c r="B130" s="30"/>
      <c r="C130" s="30"/>
      <c r="D130" s="30"/>
      <c r="E130" s="30"/>
      <c r="F130" s="30"/>
      <c r="G130" s="30"/>
      <c r="H130" s="30"/>
      <c r="I130" s="30"/>
      <c r="J130" s="30"/>
      <c r="K130" s="30"/>
      <c r="L130" s="30"/>
      <c r="M130" s="30"/>
      <c r="N130" s="30"/>
    </row>
    <row r="131" spans="1:14" ht="15.75" customHeight="1" x14ac:dyDescent="0.15">
      <c r="A131" s="30"/>
      <c r="B131" s="30"/>
      <c r="C131" s="30"/>
      <c r="D131" s="30"/>
      <c r="E131" s="30"/>
      <c r="F131" s="30"/>
      <c r="G131" s="30"/>
      <c r="H131" s="30"/>
      <c r="I131" s="30"/>
      <c r="J131" s="30"/>
      <c r="K131" s="30"/>
      <c r="L131" s="30"/>
      <c r="M131" s="30"/>
      <c r="N131" s="30"/>
    </row>
    <row r="132" spans="1:14" ht="15.75" customHeight="1" x14ac:dyDescent="0.15">
      <c r="A132" s="30"/>
      <c r="B132" s="30"/>
      <c r="C132" s="30"/>
      <c r="D132" s="30"/>
      <c r="E132" s="30"/>
      <c r="F132" s="30"/>
      <c r="G132" s="30"/>
      <c r="H132" s="30"/>
      <c r="I132" s="30"/>
      <c r="J132" s="30"/>
      <c r="K132" s="30"/>
      <c r="L132" s="30"/>
      <c r="M132" s="30"/>
      <c r="N132" s="30"/>
    </row>
    <row r="133" spans="1:14" ht="15.75" customHeight="1" x14ac:dyDescent="0.15">
      <c r="A133" s="30"/>
      <c r="B133" s="30"/>
      <c r="C133" s="30"/>
      <c r="D133" s="30"/>
      <c r="E133" s="30"/>
      <c r="F133" s="30"/>
      <c r="G133" s="30"/>
      <c r="H133" s="30"/>
      <c r="I133" s="30"/>
      <c r="J133" s="30"/>
      <c r="K133" s="30"/>
      <c r="L133" s="30"/>
      <c r="M133" s="30"/>
      <c r="N133" s="30"/>
    </row>
    <row r="134" spans="1:14" ht="15.75" customHeight="1" x14ac:dyDescent="0.15">
      <c r="A134" s="30"/>
      <c r="B134" s="30"/>
      <c r="C134" s="30"/>
      <c r="D134" s="30"/>
      <c r="E134" s="30"/>
      <c r="F134" s="30"/>
      <c r="G134" s="30"/>
      <c r="H134" s="30"/>
      <c r="I134" s="30"/>
      <c r="J134" s="30"/>
      <c r="K134" s="30"/>
      <c r="L134" s="30"/>
      <c r="M134" s="30"/>
      <c r="N134" s="30"/>
    </row>
    <row r="135" spans="1:14" ht="15.75" customHeight="1" x14ac:dyDescent="0.15">
      <c r="A135" s="30"/>
      <c r="B135" s="30"/>
      <c r="C135" s="30"/>
      <c r="D135" s="30"/>
      <c r="E135" s="30"/>
      <c r="F135" s="30"/>
      <c r="G135" s="30"/>
      <c r="H135" s="30"/>
      <c r="I135" s="30"/>
      <c r="J135" s="30"/>
      <c r="K135" s="30"/>
      <c r="L135" s="30"/>
      <c r="M135" s="30"/>
      <c r="N135" s="30"/>
    </row>
    <row r="136" spans="1:14" ht="15.75" customHeight="1" x14ac:dyDescent="0.15">
      <c r="A136" s="30"/>
      <c r="B136" s="30"/>
      <c r="C136" s="30"/>
      <c r="D136" s="30"/>
      <c r="E136" s="30"/>
      <c r="F136" s="30"/>
      <c r="G136" s="30"/>
      <c r="H136" s="30"/>
      <c r="I136" s="30"/>
      <c r="J136" s="30"/>
      <c r="K136" s="30"/>
      <c r="L136" s="30"/>
      <c r="M136" s="30"/>
      <c r="N136" s="30"/>
    </row>
    <row r="137" spans="1:14" ht="15.75" customHeight="1" x14ac:dyDescent="0.15">
      <c r="A137" s="30"/>
      <c r="B137" s="30"/>
      <c r="C137" s="30"/>
      <c r="D137" s="30"/>
      <c r="E137" s="30"/>
      <c r="F137" s="30"/>
      <c r="G137" s="30"/>
      <c r="H137" s="30"/>
      <c r="I137" s="30"/>
      <c r="J137" s="30"/>
      <c r="K137" s="30"/>
      <c r="L137" s="30"/>
      <c r="M137" s="30"/>
      <c r="N137" s="30"/>
    </row>
    <row r="138" spans="1:14" ht="15.75" customHeight="1" x14ac:dyDescent="0.15">
      <c r="A138" s="30"/>
      <c r="B138" s="30"/>
      <c r="C138" s="30"/>
      <c r="D138" s="30"/>
      <c r="E138" s="30"/>
      <c r="F138" s="30"/>
      <c r="G138" s="30"/>
      <c r="H138" s="30"/>
      <c r="I138" s="30"/>
      <c r="J138" s="30"/>
      <c r="K138" s="30"/>
      <c r="L138" s="30"/>
      <c r="M138" s="30"/>
      <c r="N138" s="30"/>
    </row>
    <row r="139" spans="1:14" ht="15.75" customHeight="1" x14ac:dyDescent="0.15">
      <c r="A139" s="30"/>
      <c r="B139" s="30"/>
      <c r="C139" s="30"/>
      <c r="D139" s="30"/>
      <c r="E139" s="30"/>
      <c r="F139" s="30"/>
      <c r="G139" s="30"/>
      <c r="H139" s="30"/>
      <c r="I139" s="30"/>
      <c r="J139" s="30"/>
      <c r="K139" s="30"/>
      <c r="L139" s="30"/>
      <c r="M139" s="30"/>
      <c r="N139" s="30"/>
    </row>
    <row r="140" spans="1:14" ht="15.75" customHeight="1" x14ac:dyDescent="0.15">
      <c r="A140" s="30"/>
      <c r="B140" s="30"/>
      <c r="C140" s="30"/>
      <c r="D140" s="30"/>
      <c r="E140" s="30"/>
      <c r="F140" s="30"/>
      <c r="G140" s="30"/>
      <c r="H140" s="30"/>
      <c r="I140" s="30"/>
      <c r="J140" s="30"/>
      <c r="K140" s="30"/>
      <c r="L140" s="30"/>
      <c r="M140" s="30"/>
      <c r="N140" s="30"/>
    </row>
    <row r="141" spans="1:14" ht="15.75" customHeight="1" x14ac:dyDescent="0.15">
      <c r="A141" s="30"/>
      <c r="B141" s="30"/>
      <c r="C141" s="30"/>
      <c r="D141" s="30"/>
      <c r="E141" s="30"/>
      <c r="F141" s="30"/>
      <c r="G141" s="30"/>
      <c r="H141" s="30"/>
      <c r="I141" s="30"/>
      <c r="J141" s="30"/>
      <c r="K141" s="30"/>
      <c r="L141" s="30"/>
      <c r="M141" s="30"/>
      <c r="N141" s="30"/>
    </row>
    <row r="142" spans="1:14" ht="15.75" customHeight="1" x14ac:dyDescent="0.15"/>
    <row r="143" spans="1:14" ht="15.75" customHeight="1" x14ac:dyDescent="0.15"/>
    <row r="144" spans="1:1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1"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B22" sqref="B22:C22"/>
    </sheetView>
  </sheetViews>
  <sheetFormatPr baseColWidth="10" defaultColWidth="14.5" defaultRowHeight="15" customHeight="1" x14ac:dyDescent="0.15"/>
  <cols>
    <col min="1" max="1" width="14.5" customWidth="1"/>
    <col min="2" max="2" width="29.83203125" customWidth="1"/>
    <col min="3" max="4" width="51.5" customWidth="1"/>
    <col min="5" max="5" width="33.6640625" customWidth="1"/>
    <col min="6" max="15" width="14.5" customWidth="1"/>
  </cols>
  <sheetData>
    <row r="1" spans="1:15" ht="12.75" customHeight="1" x14ac:dyDescent="0.15">
      <c r="A1" s="4" t="s">
        <v>181</v>
      </c>
      <c r="B1" s="3"/>
      <c r="C1" s="3"/>
      <c r="D1" s="3"/>
      <c r="E1" s="3"/>
      <c r="F1" s="3"/>
      <c r="G1" s="3"/>
      <c r="H1" s="3"/>
      <c r="I1" s="3"/>
      <c r="J1" s="3"/>
      <c r="K1" s="3"/>
      <c r="L1" s="3"/>
      <c r="M1" s="3"/>
      <c r="N1" s="3"/>
      <c r="O1" s="3"/>
    </row>
    <row r="2" spans="1:15" ht="12.75" customHeight="1" x14ac:dyDescent="0.15">
      <c r="A2" s="5" t="s">
        <v>4</v>
      </c>
      <c r="B2" s="6" t="s">
        <v>182</v>
      </c>
      <c r="C2" s="6" t="s">
        <v>183</v>
      </c>
      <c r="D2" s="6" t="s">
        <v>184</v>
      </c>
      <c r="E2" s="6" t="s">
        <v>8</v>
      </c>
      <c r="F2" s="3"/>
      <c r="G2" s="3"/>
      <c r="H2" s="3"/>
      <c r="I2" s="3"/>
      <c r="J2" s="3"/>
      <c r="K2" s="3"/>
      <c r="L2" s="3"/>
      <c r="M2" s="3"/>
      <c r="N2" s="3"/>
      <c r="O2" s="3"/>
    </row>
    <row r="3" spans="1:15" ht="12.75" customHeight="1" x14ac:dyDescent="0.15">
      <c r="A3" s="31" t="s">
        <v>185</v>
      </c>
      <c r="B3" s="10" t="s">
        <v>186</v>
      </c>
      <c r="C3" s="10"/>
      <c r="D3" s="10"/>
      <c r="E3" s="15" t="str">
        <f t="shared" ref="E3:E7" si="0">$A3 &amp; " - " &amp; $B3</f>
        <v>E0 - Incredible</v>
      </c>
      <c r="F3" s="3"/>
      <c r="G3" s="3"/>
      <c r="H3" s="3"/>
      <c r="I3" s="3"/>
      <c r="J3" s="3"/>
      <c r="K3" s="3"/>
      <c r="L3" s="3"/>
      <c r="M3" s="3"/>
      <c r="N3" s="3"/>
      <c r="O3" s="3"/>
    </row>
    <row r="4" spans="1:15" ht="12.75" customHeight="1" x14ac:dyDescent="0.15">
      <c r="A4" s="31" t="s">
        <v>187</v>
      </c>
      <c r="B4" s="10" t="s">
        <v>188</v>
      </c>
      <c r="C4" s="10" t="s">
        <v>189</v>
      </c>
      <c r="D4" s="10" t="s">
        <v>190</v>
      </c>
      <c r="E4" s="15" t="str">
        <f t="shared" si="0"/>
        <v>E1 - Very low probability</v>
      </c>
      <c r="F4" s="3"/>
      <c r="G4" s="3"/>
      <c r="H4" s="3"/>
      <c r="I4" s="3"/>
      <c r="J4" s="3"/>
      <c r="K4" s="3"/>
      <c r="L4" s="3"/>
      <c r="M4" s="3"/>
      <c r="N4" s="3"/>
      <c r="O4" s="3"/>
    </row>
    <row r="5" spans="1:15" ht="12.75" customHeight="1" x14ac:dyDescent="0.15">
      <c r="A5" s="31" t="s">
        <v>191</v>
      </c>
      <c r="B5" s="10" t="s">
        <v>192</v>
      </c>
      <c r="C5" s="10" t="s">
        <v>193</v>
      </c>
      <c r="D5" s="10" t="s">
        <v>194</v>
      </c>
      <c r="E5" s="15" t="str">
        <f t="shared" si="0"/>
        <v>E2 - Low probability</v>
      </c>
      <c r="F5" s="3"/>
      <c r="G5" s="3"/>
      <c r="H5" s="3"/>
      <c r="I5" s="3"/>
      <c r="J5" s="3"/>
      <c r="K5" s="3"/>
      <c r="L5" s="3"/>
      <c r="M5" s="3"/>
      <c r="N5" s="3"/>
      <c r="O5" s="3"/>
    </row>
    <row r="6" spans="1:15" ht="12.75" customHeight="1" x14ac:dyDescent="0.15">
      <c r="A6" s="31" t="s">
        <v>195</v>
      </c>
      <c r="B6" s="10" t="s">
        <v>196</v>
      </c>
      <c r="C6" s="10" t="s">
        <v>197</v>
      </c>
      <c r="D6" s="10" t="s">
        <v>198</v>
      </c>
      <c r="E6" s="15" t="str">
        <f t="shared" si="0"/>
        <v>E3 - Medium probability</v>
      </c>
      <c r="F6" s="3"/>
      <c r="G6" s="3"/>
      <c r="H6" s="3"/>
      <c r="I6" s="3"/>
      <c r="J6" s="3"/>
      <c r="K6" s="3"/>
      <c r="L6" s="3"/>
      <c r="M6" s="3"/>
      <c r="N6" s="3"/>
      <c r="O6" s="3"/>
    </row>
    <row r="7" spans="1:15" ht="12.75" customHeight="1" x14ac:dyDescent="0.15">
      <c r="A7" s="31" t="s">
        <v>199</v>
      </c>
      <c r="B7" s="10" t="s">
        <v>200</v>
      </c>
      <c r="C7" s="10" t="s">
        <v>201</v>
      </c>
      <c r="D7" s="10" t="s">
        <v>202</v>
      </c>
      <c r="E7" s="15" t="str">
        <f t="shared" si="0"/>
        <v>E4 - High probability</v>
      </c>
      <c r="F7" s="3"/>
      <c r="G7" s="3"/>
      <c r="H7" s="3"/>
      <c r="I7" s="3"/>
      <c r="J7" s="3"/>
      <c r="K7" s="3"/>
      <c r="L7" s="3"/>
      <c r="M7" s="3"/>
      <c r="N7" s="3"/>
      <c r="O7" s="3"/>
    </row>
    <row r="8" spans="1:15" ht="12.75" customHeight="1" x14ac:dyDescent="0.15">
      <c r="A8" s="20"/>
      <c r="B8" s="20"/>
      <c r="C8" s="20"/>
      <c r="D8" s="20"/>
      <c r="E8" s="20"/>
      <c r="F8" s="3"/>
      <c r="G8" s="3"/>
      <c r="H8" s="3"/>
      <c r="I8" s="3"/>
      <c r="J8" s="3"/>
      <c r="K8" s="3"/>
      <c r="L8" s="3"/>
      <c r="M8" s="3"/>
      <c r="N8" s="3"/>
      <c r="O8" s="3"/>
    </row>
    <row r="9" spans="1:15" ht="12.75" customHeight="1" x14ac:dyDescent="0.15">
      <c r="A9" s="3"/>
      <c r="B9" s="3"/>
      <c r="C9" s="3"/>
      <c r="D9" s="3"/>
      <c r="E9" s="3"/>
      <c r="F9" s="3"/>
      <c r="G9" s="3"/>
      <c r="H9" s="3"/>
      <c r="I9" s="3"/>
      <c r="J9" s="3"/>
      <c r="K9" s="3"/>
      <c r="L9" s="3"/>
      <c r="M9" s="3"/>
      <c r="N9" s="3"/>
      <c r="O9" s="3"/>
    </row>
    <row r="10" spans="1:15" ht="12.75" customHeight="1" x14ac:dyDescent="0.15">
      <c r="A10" s="4" t="s">
        <v>203</v>
      </c>
      <c r="B10" s="3"/>
      <c r="C10" s="3"/>
      <c r="D10" s="3"/>
      <c r="E10" s="3"/>
      <c r="F10" s="3"/>
      <c r="G10" s="3"/>
      <c r="H10" s="3"/>
      <c r="I10" s="3"/>
      <c r="J10" s="3"/>
      <c r="K10" s="3"/>
      <c r="L10" s="3"/>
      <c r="M10" s="3"/>
      <c r="N10" s="3"/>
      <c r="O10" s="3"/>
    </row>
    <row r="11" spans="1:15" ht="12.75" customHeight="1" x14ac:dyDescent="0.15">
      <c r="A11" s="5" t="s">
        <v>4</v>
      </c>
      <c r="B11" s="6" t="s">
        <v>182</v>
      </c>
      <c r="C11" s="6" t="s">
        <v>7</v>
      </c>
      <c r="D11" s="6" t="s">
        <v>204</v>
      </c>
      <c r="E11" s="6" t="s">
        <v>8</v>
      </c>
      <c r="F11" s="3"/>
      <c r="G11" s="3"/>
      <c r="H11" s="3"/>
      <c r="I11" s="3"/>
      <c r="J11" s="3"/>
      <c r="K11" s="3"/>
      <c r="L11" s="3"/>
      <c r="M11" s="3"/>
      <c r="N11" s="3"/>
      <c r="O11" s="3"/>
    </row>
    <row r="12" spans="1:15" ht="12.75" customHeight="1" x14ac:dyDescent="0.15">
      <c r="A12" s="31" t="s">
        <v>205</v>
      </c>
      <c r="B12" s="10" t="s">
        <v>206</v>
      </c>
      <c r="C12" s="10" t="s">
        <v>206</v>
      </c>
      <c r="D12" s="10" t="s">
        <v>207</v>
      </c>
      <c r="E12" s="15" t="str">
        <f t="shared" ref="E12:E15" si="1">$A12 &amp; " - " &amp; $B12</f>
        <v>S0 - No injuries</v>
      </c>
      <c r="F12" s="3"/>
      <c r="G12" s="3"/>
      <c r="H12" s="3"/>
      <c r="I12" s="3"/>
      <c r="J12" s="3"/>
      <c r="K12" s="3"/>
      <c r="L12" s="3"/>
      <c r="M12" s="3"/>
      <c r="N12" s="3"/>
      <c r="O12" s="3"/>
    </row>
    <row r="13" spans="1:15" ht="12.75" customHeight="1" x14ac:dyDescent="0.15">
      <c r="A13" s="31" t="s">
        <v>209</v>
      </c>
      <c r="B13" s="10" t="s">
        <v>210</v>
      </c>
      <c r="C13" s="10" t="s">
        <v>210</v>
      </c>
      <c r="D13" s="10" t="s">
        <v>211</v>
      </c>
      <c r="E13" s="15" t="str">
        <f t="shared" si="1"/>
        <v>S1 - Light and moderate injuries</v>
      </c>
      <c r="F13" s="3"/>
      <c r="G13" s="3"/>
      <c r="H13" s="3"/>
      <c r="I13" s="3"/>
      <c r="J13" s="3"/>
      <c r="K13" s="3"/>
      <c r="L13" s="3"/>
      <c r="M13" s="3"/>
      <c r="N13" s="3"/>
      <c r="O13" s="3"/>
    </row>
    <row r="14" spans="1:15" ht="12.75" customHeight="1" x14ac:dyDescent="0.15">
      <c r="A14" s="31" t="s">
        <v>212</v>
      </c>
      <c r="B14" s="10" t="s">
        <v>213</v>
      </c>
      <c r="C14" s="10" t="s">
        <v>214</v>
      </c>
      <c r="D14" s="10" t="s">
        <v>216</v>
      </c>
      <c r="E14" s="15" t="str">
        <f t="shared" si="1"/>
        <v>S2 - Severe and life-threatening injuries</v>
      </c>
      <c r="F14" s="3"/>
      <c r="G14" s="3"/>
      <c r="H14" s="3"/>
      <c r="I14" s="3"/>
      <c r="J14" s="3"/>
      <c r="K14" s="3"/>
      <c r="L14" s="3"/>
      <c r="M14" s="3"/>
      <c r="N14" s="3"/>
      <c r="O14" s="3"/>
    </row>
    <row r="15" spans="1:15" ht="12.75" customHeight="1" x14ac:dyDescent="0.15">
      <c r="A15" s="31" t="s">
        <v>217</v>
      </c>
      <c r="B15" s="10" t="s">
        <v>218</v>
      </c>
      <c r="C15" s="10" t="s">
        <v>219</v>
      </c>
      <c r="D15" s="10" t="s">
        <v>220</v>
      </c>
      <c r="E15" s="15" t="str">
        <f t="shared" si="1"/>
        <v>S3 - Life-threatening or fatal injuries</v>
      </c>
      <c r="F15" s="3"/>
      <c r="G15" s="3"/>
      <c r="H15" s="3"/>
      <c r="I15" s="3"/>
      <c r="J15" s="3"/>
      <c r="K15" s="3"/>
      <c r="L15" s="3"/>
      <c r="M15" s="3"/>
      <c r="N15" s="3"/>
      <c r="O15" s="3"/>
    </row>
    <row r="16" spans="1:15" ht="12.75" customHeight="1" x14ac:dyDescent="0.15">
      <c r="A16" s="20"/>
      <c r="B16" s="20"/>
      <c r="C16" s="20"/>
      <c r="D16" s="20"/>
      <c r="E16" s="20"/>
      <c r="F16" s="3"/>
      <c r="G16" s="3"/>
      <c r="H16" s="3"/>
      <c r="I16" s="3"/>
      <c r="J16" s="3"/>
      <c r="K16" s="3"/>
      <c r="L16" s="3"/>
      <c r="M16" s="3"/>
      <c r="N16" s="3"/>
      <c r="O16" s="3"/>
    </row>
    <row r="17" spans="1:15" ht="12.75" customHeight="1" x14ac:dyDescent="0.15">
      <c r="A17" s="3"/>
      <c r="B17" s="3"/>
      <c r="C17" s="3"/>
      <c r="D17" s="3"/>
      <c r="E17" s="3"/>
      <c r="F17" s="3"/>
      <c r="G17" s="3"/>
      <c r="H17" s="3"/>
      <c r="I17" s="3"/>
      <c r="J17" s="3"/>
      <c r="K17" s="3"/>
      <c r="L17" s="3"/>
      <c r="M17" s="3"/>
      <c r="N17" s="3"/>
      <c r="O17" s="3"/>
    </row>
    <row r="18" spans="1:15" ht="12.75" customHeight="1" x14ac:dyDescent="0.15">
      <c r="A18" s="4" t="s">
        <v>224</v>
      </c>
      <c r="B18" s="3"/>
      <c r="C18" s="3"/>
      <c r="D18" s="3"/>
      <c r="E18" s="3"/>
      <c r="F18" s="3"/>
      <c r="G18" s="3"/>
      <c r="H18" s="3"/>
      <c r="I18" s="3"/>
      <c r="J18" s="3"/>
      <c r="K18" s="3"/>
      <c r="L18" s="3"/>
      <c r="M18" s="3"/>
      <c r="N18" s="3"/>
      <c r="O18" s="3"/>
    </row>
    <row r="19" spans="1:15" ht="12.75" customHeight="1" x14ac:dyDescent="0.15">
      <c r="A19" s="5" t="s">
        <v>4</v>
      </c>
      <c r="B19" s="6" t="s">
        <v>182</v>
      </c>
      <c r="C19" s="32" t="s">
        <v>7</v>
      </c>
      <c r="D19" s="33"/>
      <c r="E19" s="6" t="s">
        <v>8</v>
      </c>
      <c r="F19" s="3"/>
      <c r="G19" s="3"/>
      <c r="H19" s="3"/>
      <c r="I19" s="3"/>
      <c r="J19" s="3"/>
      <c r="K19" s="3"/>
      <c r="L19" s="3"/>
      <c r="M19" s="3"/>
      <c r="N19" s="3"/>
      <c r="O19" s="3"/>
    </row>
    <row r="20" spans="1:15" ht="12.75" customHeight="1" x14ac:dyDescent="0.15">
      <c r="A20" s="31" t="s">
        <v>236</v>
      </c>
      <c r="B20" s="10" t="s">
        <v>237</v>
      </c>
      <c r="C20" s="34" t="s">
        <v>237</v>
      </c>
      <c r="D20" s="35"/>
      <c r="E20" s="15" t="str">
        <f t="shared" ref="E20:E23" si="2">$A20 &amp; " - " &amp; $B20</f>
        <v>C0 - Controllable in general</v>
      </c>
      <c r="F20" s="3"/>
      <c r="G20" s="3"/>
      <c r="H20" s="3"/>
      <c r="I20" s="3"/>
      <c r="J20" s="3"/>
      <c r="K20" s="3"/>
      <c r="L20" s="3"/>
      <c r="M20" s="3"/>
      <c r="N20" s="3"/>
      <c r="O20" s="3"/>
    </row>
    <row r="21" spans="1:15" ht="12.75" customHeight="1" x14ac:dyDescent="0.15">
      <c r="A21" s="31" t="s">
        <v>242</v>
      </c>
      <c r="B21" s="10" t="s">
        <v>243</v>
      </c>
      <c r="C21" s="34" t="s">
        <v>245</v>
      </c>
      <c r="D21" s="35"/>
      <c r="E21" s="15" t="str">
        <f t="shared" si="2"/>
        <v>C1 - Simply controllable</v>
      </c>
      <c r="F21" s="3"/>
      <c r="G21" s="3"/>
      <c r="H21" s="3"/>
      <c r="I21" s="3"/>
      <c r="J21" s="3"/>
      <c r="K21" s="3"/>
      <c r="L21" s="3"/>
      <c r="M21" s="3"/>
      <c r="N21" s="3"/>
      <c r="O21" s="3"/>
    </row>
    <row r="22" spans="1:15" ht="12.75" customHeight="1" x14ac:dyDescent="0.15">
      <c r="A22" s="31" t="s">
        <v>246</v>
      </c>
      <c r="B22" s="10" t="s">
        <v>247</v>
      </c>
      <c r="C22" s="34" t="s">
        <v>248</v>
      </c>
      <c r="D22" s="35"/>
      <c r="E22" s="15" t="str">
        <f t="shared" si="2"/>
        <v>C2 - Normally controllable</v>
      </c>
      <c r="F22" s="3"/>
      <c r="G22" s="3"/>
      <c r="H22" s="3"/>
      <c r="I22" s="3"/>
      <c r="J22" s="3"/>
      <c r="K22" s="3"/>
      <c r="L22" s="3"/>
      <c r="M22" s="3"/>
      <c r="N22" s="3"/>
      <c r="O22" s="3"/>
    </row>
    <row r="23" spans="1:15" ht="12.75" customHeight="1" x14ac:dyDescent="0.15">
      <c r="A23" s="31" t="s">
        <v>249</v>
      </c>
      <c r="B23" s="10" t="s">
        <v>250</v>
      </c>
      <c r="C23" s="34" t="s">
        <v>252</v>
      </c>
      <c r="D23" s="35"/>
      <c r="E23" s="15" t="str">
        <f t="shared" si="2"/>
        <v>C3 - Difficult to control or uncontrollable</v>
      </c>
      <c r="F23" s="3"/>
      <c r="G23" s="3"/>
      <c r="H23" s="3"/>
      <c r="I23" s="3"/>
      <c r="J23" s="3"/>
      <c r="K23" s="3"/>
      <c r="L23" s="3"/>
      <c r="M23" s="3"/>
      <c r="N23" s="3"/>
      <c r="O23" s="3"/>
    </row>
    <row r="24" spans="1:15" ht="12.75" customHeight="1" x14ac:dyDescent="0.15">
      <c r="A24" s="20"/>
      <c r="B24" s="20"/>
      <c r="C24" s="36"/>
      <c r="D24" s="38"/>
      <c r="E24" s="20"/>
      <c r="F24" s="3"/>
      <c r="G24" s="3"/>
      <c r="H24" s="3"/>
      <c r="I24" s="3"/>
      <c r="J24" s="3"/>
      <c r="K24" s="3"/>
      <c r="L24" s="3"/>
      <c r="M24" s="3"/>
      <c r="N24" s="3"/>
      <c r="O24" s="3"/>
    </row>
    <row r="25" spans="1:15" ht="15.75" customHeight="1" x14ac:dyDescent="0.15"/>
    <row r="26" spans="1:15" ht="15.75" customHeight="1" x14ac:dyDescent="0.15"/>
    <row r="27" spans="1:15" ht="15.75" customHeight="1" x14ac:dyDescent="0.15"/>
    <row r="28" spans="1:15" ht="15.75" customHeight="1" x14ac:dyDescent="0.15"/>
    <row r="29" spans="1:15" ht="15.75" customHeight="1" x14ac:dyDescent="0.15"/>
    <row r="30" spans="1:15" ht="15.75" customHeight="1" x14ac:dyDescent="0.15"/>
    <row r="31" spans="1:15" ht="15.75" customHeight="1" x14ac:dyDescent="0.15"/>
    <row r="32" spans="1:15"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1"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baseColWidth="10" defaultColWidth="14.5" defaultRowHeight="15" customHeight="1" x14ac:dyDescent="0.15"/>
  <cols>
    <col min="1" max="7" width="14.5" customWidth="1"/>
  </cols>
  <sheetData>
    <row r="1" spans="2:7" ht="15.75" customHeight="1" x14ac:dyDescent="0.15"/>
    <row r="2" spans="2:7" ht="15.75" customHeight="1" x14ac:dyDescent="0.15">
      <c r="B2" s="59" t="s">
        <v>224</v>
      </c>
      <c r="C2" s="60" t="s">
        <v>181</v>
      </c>
      <c r="D2" s="62" t="s">
        <v>203</v>
      </c>
      <c r="E2" s="63"/>
      <c r="F2" s="63"/>
      <c r="G2" s="64"/>
    </row>
    <row r="3" spans="2:7" ht="15.75" customHeight="1" x14ac:dyDescent="0.15">
      <c r="B3" s="58"/>
      <c r="C3" s="61"/>
      <c r="D3" s="45" t="s">
        <v>205</v>
      </c>
      <c r="E3" s="45" t="s">
        <v>209</v>
      </c>
      <c r="F3" s="45" t="s">
        <v>212</v>
      </c>
      <c r="G3" s="45" t="s">
        <v>217</v>
      </c>
    </row>
    <row r="4" spans="2:7" ht="15.75" customHeight="1" x14ac:dyDescent="0.15">
      <c r="B4" s="56" t="s">
        <v>242</v>
      </c>
      <c r="C4" s="47" t="s">
        <v>187</v>
      </c>
      <c r="D4" s="47" t="s">
        <v>74</v>
      </c>
      <c r="E4" s="47" t="s">
        <v>74</v>
      </c>
      <c r="F4" s="47" t="s">
        <v>74</v>
      </c>
      <c r="G4" s="47" t="s">
        <v>74</v>
      </c>
    </row>
    <row r="5" spans="2:7" ht="15.75" customHeight="1" x14ac:dyDescent="0.15">
      <c r="B5" s="57"/>
      <c r="C5" s="47" t="s">
        <v>191</v>
      </c>
      <c r="D5" s="47" t="s">
        <v>74</v>
      </c>
      <c r="E5" s="47" t="s">
        <v>74</v>
      </c>
      <c r="F5" s="47" t="s">
        <v>74</v>
      </c>
      <c r="G5" s="47" t="s">
        <v>74</v>
      </c>
    </row>
    <row r="6" spans="2:7" ht="15.75" customHeight="1" x14ac:dyDescent="0.15">
      <c r="B6" s="57"/>
      <c r="C6" s="47" t="s">
        <v>195</v>
      </c>
      <c r="D6" s="47" t="s">
        <v>74</v>
      </c>
      <c r="E6" s="47" t="s">
        <v>74</v>
      </c>
      <c r="F6" s="47" t="s">
        <v>74</v>
      </c>
      <c r="G6" s="47" t="s">
        <v>154</v>
      </c>
    </row>
    <row r="7" spans="2:7" ht="15.75" customHeight="1" x14ac:dyDescent="0.15">
      <c r="B7" s="58"/>
      <c r="C7" s="47" t="s">
        <v>199</v>
      </c>
      <c r="D7" s="47" t="s">
        <v>74</v>
      </c>
      <c r="E7" s="47" t="s">
        <v>74</v>
      </c>
      <c r="F7" s="47" t="s">
        <v>154</v>
      </c>
      <c r="G7" s="47" t="s">
        <v>114</v>
      </c>
    </row>
    <row r="8" spans="2:7" ht="15.75" customHeight="1" x14ac:dyDescent="0.15">
      <c r="B8" s="56" t="s">
        <v>246</v>
      </c>
      <c r="C8" s="47" t="s">
        <v>187</v>
      </c>
      <c r="D8" s="47" t="s">
        <v>74</v>
      </c>
      <c r="E8" s="47" t="s">
        <v>74</v>
      </c>
      <c r="F8" s="47" t="s">
        <v>74</v>
      </c>
      <c r="G8" s="47" t="s">
        <v>74</v>
      </c>
    </row>
    <row r="9" spans="2:7" ht="15.75" customHeight="1" x14ac:dyDescent="0.15">
      <c r="B9" s="57"/>
      <c r="C9" s="47" t="s">
        <v>191</v>
      </c>
      <c r="D9" s="47" t="s">
        <v>74</v>
      </c>
      <c r="E9" s="47" t="s">
        <v>74</v>
      </c>
      <c r="F9" s="47" t="s">
        <v>74</v>
      </c>
      <c r="G9" s="47" t="s">
        <v>154</v>
      </c>
    </row>
    <row r="10" spans="2:7" ht="15.75" customHeight="1" x14ac:dyDescent="0.15">
      <c r="B10" s="57"/>
      <c r="C10" s="47" t="s">
        <v>195</v>
      </c>
      <c r="D10" s="47" t="s">
        <v>74</v>
      </c>
      <c r="E10" s="47" t="s">
        <v>74</v>
      </c>
      <c r="F10" s="47" t="s">
        <v>154</v>
      </c>
      <c r="G10" s="47" t="s">
        <v>114</v>
      </c>
    </row>
    <row r="11" spans="2:7" ht="15.75" customHeight="1" x14ac:dyDescent="0.15">
      <c r="B11" s="58"/>
      <c r="C11" s="47" t="s">
        <v>199</v>
      </c>
      <c r="D11" s="47" t="s">
        <v>74</v>
      </c>
      <c r="E11" s="47" t="s">
        <v>154</v>
      </c>
      <c r="F11" s="47" t="s">
        <v>114</v>
      </c>
      <c r="G11" s="47" t="s">
        <v>91</v>
      </c>
    </row>
    <row r="12" spans="2:7" ht="15.75" customHeight="1" x14ac:dyDescent="0.15">
      <c r="B12" s="56" t="s">
        <v>249</v>
      </c>
      <c r="C12" s="47" t="s">
        <v>187</v>
      </c>
      <c r="D12" s="47" t="s">
        <v>74</v>
      </c>
      <c r="E12" s="47" t="s">
        <v>74</v>
      </c>
      <c r="F12" s="47" t="s">
        <v>74</v>
      </c>
      <c r="G12" s="47" t="s">
        <v>154</v>
      </c>
    </row>
    <row r="13" spans="2:7" ht="15.75" customHeight="1" x14ac:dyDescent="0.15">
      <c r="B13" s="57"/>
      <c r="C13" s="47" t="s">
        <v>191</v>
      </c>
      <c r="D13" s="47" t="s">
        <v>74</v>
      </c>
      <c r="E13" s="47" t="s">
        <v>74</v>
      </c>
      <c r="F13" s="47" t="s">
        <v>154</v>
      </c>
      <c r="G13" s="47" t="s">
        <v>114</v>
      </c>
    </row>
    <row r="14" spans="2:7" ht="15.75" customHeight="1" x14ac:dyDescent="0.15">
      <c r="B14" s="57"/>
      <c r="C14" s="47" t="s">
        <v>195</v>
      </c>
      <c r="D14" s="47" t="s">
        <v>74</v>
      </c>
      <c r="E14" s="47" t="s">
        <v>154</v>
      </c>
      <c r="F14" s="47" t="s">
        <v>114</v>
      </c>
      <c r="G14" s="47" t="s">
        <v>91</v>
      </c>
    </row>
    <row r="15" spans="2:7" ht="15.75" customHeight="1" x14ac:dyDescent="0.15">
      <c r="B15" s="58"/>
      <c r="C15" s="47" t="s">
        <v>199</v>
      </c>
      <c r="D15" s="47" t="s">
        <v>74</v>
      </c>
      <c r="E15" s="47" t="s">
        <v>114</v>
      </c>
      <c r="F15" s="47" t="s">
        <v>91</v>
      </c>
      <c r="G15" s="47" t="s">
        <v>268</v>
      </c>
    </row>
    <row r="16" spans="2:7"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B12:B15"/>
    <mergeCell ref="B2:B3"/>
    <mergeCell ref="C2:C3"/>
    <mergeCell ref="D2:G2"/>
    <mergeCell ref="B4:B7"/>
    <mergeCell ref="B8:B11"/>
  </mergeCells>
  <phoneticPr fontId="1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2018-05-15T23:07:01Z</cp:lastPrinted>
  <dcterms:created xsi:type="dcterms:W3CDTF">2018-05-15T11:00:45Z</dcterms:created>
  <dcterms:modified xsi:type="dcterms:W3CDTF">2018-05-15T23:07:45Z</dcterms:modified>
</cp:coreProperties>
</file>