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2" windowWidth="16092" windowHeight="9660" tabRatio="600" firstSheet="0" activeTab="3" autoFilterDateGrouping="1"/>
  </bookViews>
  <sheets>
    <sheet xmlns:r="http://schemas.openxmlformats.org/officeDocument/2006/relationships" name="표지" sheetId="1" state="visible" r:id="rId1"/>
    <sheet xmlns:r="http://schemas.openxmlformats.org/officeDocument/2006/relationships" name="1. 진단대상" sheetId="2" state="visible" r:id="rId2"/>
    <sheet xmlns:r="http://schemas.openxmlformats.org/officeDocument/2006/relationships" name="2. 진단결과 통계" sheetId="3" state="visible" r:id="rId3"/>
    <sheet xmlns:r="http://schemas.openxmlformats.org/officeDocument/2006/relationships" name="3. 영역별 보안지수" sheetId="4" state="visible" r:id="rId4"/>
    <sheet xmlns:r="http://schemas.openxmlformats.org/officeDocument/2006/relationships" name="4. 진단결과 요약" sheetId="5" state="visible" r:id="rId5"/>
    <sheet xmlns:r="http://schemas.openxmlformats.org/officeDocument/2006/relationships" name="5. 진단결과 상세" sheetId="6" state="visible" r:id="rId6"/>
  </sheets>
  <definedNames>
    <definedName name="_xlnm.Print_Area" localSheetId="0">'표지'!$A$1:$N$28</definedName>
    <definedName name="_xlnm.Print_Area" localSheetId="2">'2. 진단결과 통계'!$A$1:$M$23</definedName>
    <definedName name="_xlnm._FilterDatabase" localSheetId="5" hidden="1">'5. 진단결과 상세'!$A$3:$I$3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"/>
    <numFmt numFmtId="165" formatCode="0.0_ "/>
    <numFmt numFmtId="166" formatCode="0.0%"/>
    <numFmt numFmtId="167" formatCode="yyyy-mm-dd"/>
    <numFmt numFmtId="168" formatCode="yyyy&quot;.&quot; mm&quot;.&quot; dd&quot;.&quot;"/>
  </numFmts>
  <fonts count="29">
    <font>
      <name val="맑은 고딕"/>
      <family val="2"/>
      <color theme="1"/>
      <sz val="11"/>
      <scheme val="minor"/>
    </font>
    <font>
      <name val="맑은 고딕"/>
      <charset val="129"/>
      <family val="3"/>
      <b val="1"/>
      <color rgb="FF000000"/>
      <sz val="11"/>
    </font>
    <font>
      <name val="맑은 고딕"/>
      <charset val="129"/>
      <family val="3"/>
      <sz val="8"/>
      <scheme val="minor"/>
    </font>
    <font>
      <name val="맑은 고딕"/>
      <charset val="129"/>
      <family val="3"/>
      <color rgb="FF000000"/>
      <sz val="11"/>
    </font>
    <font>
      <name val="맑은 고딕"/>
      <charset val="129"/>
      <family val="3"/>
      <b val="1"/>
      <color rgb="FF000000"/>
      <sz val="16"/>
    </font>
    <font>
      <name val="맑은 고딕"/>
      <charset val="129"/>
      <family val="3"/>
      <b val="1"/>
      <color rgb="FF000000"/>
      <sz val="24"/>
    </font>
    <font>
      <name val="맑은 고딕"/>
      <charset val="129"/>
      <family val="3"/>
      <b val="1"/>
      <color rgb="FF000000"/>
      <sz val="14"/>
    </font>
    <font>
      <name val="맑은 고딕"/>
      <charset val="129"/>
      <family val="3"/>
      <b val="1"/>
      <color rgb="FF000000"/>
      <sz val="12"/>
    </font>
    <font>
      <name val="맑은 고딕"/>
      <charset val="129"/>
      <family val="3"/>
      <color rgb="FF000000"/>
      <sz val="9"/>
    </font>
    <font>
      <name val="맑은 고딕"/>
      <charset val="129"/>
      <family val="3"/>
      <color rgb="FFFFFFFF"/>
      <sz val="11"/>
    </font>
    <font>
      <name val="맑은 고딕"/>
      <charset val="129"/>
      <family val="3"/>
      <color rgb="FF000000"/>
      <sz val="10"/>
    </font>
    <font>
      <name val="맑은 고딕"/>
      <charset val="129"/>
      <family val="3"/>
      <b val="1"/>
      <color rgb="FF000000"/>
      <sz val="9"/>
    </font>
    <font>
      <name val="맑은 고딕"/>
      <charset val="129"/>
      <family val="3"/>
      <b val="1"/>
      <i val="1"/>
      <color rgb="FF000000"/>
      <sz val="10"/>
    </font>
    <font>
      <name val="맑은 고딕"/>
      <charset val="129"/>
      <family val="3"/>
      <color rgb="FF000000"/>
      <sz val="14"/>
    </font>
    <font>
      <name val="맑은 고딕"/>
      <family val="2"/>
      <color theme="1"/>
      <sz val="11"/>
      <scheme val="minor"/>
    </font>
    <font>
      <name val="돋움"/>
      <charset val="129"/>
      <family val="3"/>
      <sz val="8"/>
    </font>
    <font>
      <name val="맑은 고딕"/>
      <family val="2"/>
      <b val="1"/>
      <color theme="1"/>
      <sz val="11"/>
      <scheme val="minor"/>
    </font>
    <font>
      <name val="맑은 고딕"/>
      <charset val="129"/>
      <family val="3"/>
      <b val="1"/>
      <sz val="11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b val="1"/>
      <sz val="14"/>
    </font>
    <font>
      <b val="1"/>
      <sz val="12"/>
    </font>
    <font>
      <color rgb="00FF0000"/>
    </font>
    <font>
      <color rgb="000000FF"/>
    </font>
    <font>
      <b val="1"/>
    </font>
  </fonts>
  <fills count="20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BFBFBF"/>
      </patternFill>
    </fill>
    <fill>
      <patternFill patternType="solid">
        <fgColor rgb="FF000000"/>
      </patternFill>
    </fill>
    <fill>
      <patternFill patternType="solid">
        <fgColor rgb="FFFFFF99"/>
      </patternFill>
    </fill>
    <fill>
      <patternFill patternType="solid">
        <fgColor rgb="FFB7DEE8"/>
      </patternFill>
    </fill>
    <fill>
      <patternFill patternType="solid">
        <fgColor rgb="FF50AEC8"/>
      </patternFill>
    </fill>
    <fill>
      <patternFill patternType="solid">
        <fgColor rgb="FF215968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00C6DAF1"/>
        <bgColor rgb="00C6DAF1"/>
      </patternFill>
    </fill>
    <fill>
      <patternFill patternType="solid">
        <fgColor rgb="00FFFF00"/>
        <bgColor rgb="00FFFF00"/>
      </patternFill>
    </fill>
    <fill>
      <patternFill patternType="solid">
        <fgColor rgb="00CCC0DA"/>
        <bgColor rgb="00CCC0DA"/>
      </patternFill>
    </fill>
    <fill>
      <patternFill patternType="solid">
        <fgColor rgb="00D9D9D9"/>
        <bgColor rgb="00D9D9D9"/>
      </patternFill>
    </fill>
    <fill>
      <patternFill patternType="solid">
        <fgColor rgb="00F2DCDB"/>
        <bgColor rgb="00F2DCDB"/>
      </patternFill>
    </fill>
  </fills>
  <borders count="26">
    <border>
      <left/>
      <right/>
      <top/>
      <bottom/>
      <diagonal/>
    </border>
    <border diagonalUp="1" diagonalDown="1"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 diagonalUp="1" diagonalDown="1"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4">
    <xf numFmtId="0" fontId="14" fillId="0" borderId="0"/>
    <xf numFmtId="0" fontId="3" fillId="0" borderId="0" applyAlignment="1">
      <alignment vertical="center"/>
    </xf>
    <xf numFmtId="0" fontId="3" fillId="0" borderId="0" applyAlignment="1">
      <alignment vertical="center"/>
    </xf>
    <xf numFmtId="0" fontId="14" fillId="0" borderId="0"/>
  </cellStyleXfs>
  <cellXfs count="131">
    <xf numFmtId="0" fontId="0" fillId="0" borderId="0" pivotButton="0" quotePrefix="0" xfId="0"/>
    <xf numFmtId="0" fontId="3" fillId="0" borderId="0" applyAlignment="1" pivotButton="0" quotePrefix="0" xfId="1">
      <alignment vertical="center"/>
    </xf>
    <xf numFmtId="0" fontId="3" fillId="2" borderId="0" applyAlignment="1" pivotButton="0" quotePrefix="0" xfId="1">
      <alignment vertical="center"/>
    </xf>
    <xf numFmtId="0" fontId="3" fillId="2" borderId="1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0" fontId="3" fillId="2" borderId="0" pivotButton="0" quotePrefix="0" xfId="1"/>
    <xf numFmtId="0" fontId="6" fillId="2" borderId="0" applyAlignment="1" pivotButton="0" quotePrefix="0" xfId="1">
      <alignment horizontal="center"/>
    </xf>
    <xf numFmtId="0" fontId="3" fillId="2" borderId="0" applyAlignment="1" pivotButton="0" quotePrefix="0" xfId="1">
      <alignment horizontal="right"/>
    </xf>
    <xf numFmtId="0" fontId="7" fillId="2" borderId="6" applyAlignment="1" pivotButton="0" quotePrefix="0" xfId="1">
      <alignment horizontal="center" vertical="center" wrapText="1"/>
    </xf>
    <xf numFmtId="0" fontId="8" fillId="0" borderId="0" applyAlignment="1" pivotButton="0" quotePrefix="0" xfId="1">
      <alignment vertical="center"/>
    </xf>
    <xf numFmtId="0" fontId="8" fillId="2" borderId="0" applyAlignment="1" pivotButton="0" quotePrefix="0" xfId="1">
      <alignment vertical="center"/>
    </xf>
    <xf numFmtId="0" fontId="9" fillId="2" borderId="0" applyAlignment="1" pivotButton="0" quotePrefix="0" xfId="1">
      <alignment vertical="center"/>
    </xf>
    <xf numFmtId="0" fontId="10" fillId="0" borderId="0" applyAlignment="1" pivotButton="0" quotePrefix="0" xfId="1">
      <alignment vertical="center"/>
    </xf>
    <xf numFmtId="0" fontId="10" fillId="2" borderId="0" applyAlignment="1" pivotButton="0" quotePrefix="0" xfId="1">
      <alignment vertical="center"/>
    </xf>
    <xf numFmtId="164" fontId="8" fillId="2" borderId="6" applyAlignment="1" pivotButton="0" quotePrefix="0" xfId="1">
      <alignment horizontal="center" vertical="center"/>
    </xf>
    <xf numFmtId="0" fontId="11" fillId="3" borderId="6" applyAlignment="1" pivotButton="0" quotePrefix="0" xfId="1">
      <alignment horizontal="center" vertical="center"/>
    </xf>
    <xf numFmtId="0" fontId="12" fillId="0" borderId="0" applyAlignment="1" pivotButton="0" quotePrefix="0" xfId="1">
      <alignment vertical="center"/>
    </xf>
    <xf numFmtId="0" fontId="12" fillId="2" borderId="0" applyAlignment="1" pivotButton="0" quotePrefix="0" xfId="1">
      <alignment vertical="center"/>
    </xf>
    <xf numFmtId="164" fontId="8" fillId="0" borderId="6" applyAlignment="1" pivotButton="0" quotePrefix="0" xfId="1">
      <alignment horizontal="center" vertical="center" wrapText="1"/>
    </xf>
    <xf numFmtId="0" fontId="8" fillId="0" borderId="6" applyAlignment="1" pivotButton="0" quotePrefix="0" xfId="1">
      <alignment horizontal="center" vertical="center" wrapText="1"/>
    </xf>
    <xf numFmtId="0" fontId="13" fillId="0" borderId="0" applyAlignment="1" pivotButton="0" quotePrefix="0" xfId="1">
      <alignment vertical="center"/>
    </xf>
    <xf numFmtId="0" fontId="13" fillId="2" borderId="0" applyAlignment="1" pivotButton="0" quotePrefix="0" xfId="1">
      <alignment vertical="center"/>
    </xf>
    <xf numFmtId="0" fontId="6" fillId="2" borderId="0" applyAlignment="1" pivotButton="0" quotePrefix="0" xfId="1">
      <alignment horizontal="left" vertical="center"/>
    </xf>
    <xf numFmtId="0" fontId="8" fillId="2" borderId="0" applyAlignment="1" pivotButton="0" quotePrefix="0" xfId="1">
      <alignment horizontal="right"/>
    </xf>
    <xf numFmtId="0" fontId="11" fillId="2" borderId="0" applyAlignment="1" pivotButton="0" quotePrefix="0" xfId="1">
      <alignment vertical="center"/>
    </xf>
    <xf numFmtId="0" fontId="8" fillId="4" borderId="6" applyAlignment="1" pivotButton="0" quotePrefix="0" xfId="1">
      <alignment horizontal="center" vertical="center" wrapText="1"/>
    </xf>
    <xf numFmtId="0" fontId="8" fillId="5" borderId="6" applyAlignment="1" pivotButton="0" quotePrefix="0" xfId="1">
      <alignment horizontal="center" vertical="center" wrapText="1"/>
    </xf>
    <xf numFmtId="0" fontId="8" fillId="6" borderId="6" applyAlignment="1" pivotButton="0" quotePrefix="0" xfId="1">
      <alignment horizontal="center" vertical="center" wrapText="1"/>
    </xf>
    <xf numFmtId="0" fontId="8" fillId="7" borderId="6" applyAlignment="1" pivotButton="0" quotePrefix="0" xfId="1">
      <alignment horizontal="center" vertical="center" wrapText="1"/>
    </xf>
    <xf numFmtId="165" fontId="8" fillId="0" borderId="6" applyAlignment="1" pivotButton="0" quotePrefix="0" xfId="1">
      <alignment horizontal="center" vertical="center"/>
    </xf>
    <xf numFmtId="0" fontId="8" fillId="8" borderId="6" applyAlignment="1" pivotButton="0" quotePrefix="0" xfId="1">
      <alignment horizontal="center" vertical="center" wrapText="1"/>
    </xf>
    <xf numFmtId="0" fontId="11" fillId="3" borderId="6" applyAlignment="1" pivotButton="0" quotePrefix="1" xfId="1">
      <alignment horizontal="center" vertical="center"/>
    </xf>
    <xf numFmtId="0" fontId="6" fillId="2" borderId="0" applyAlignment="1" pivotButton="0" quotePrefix="0" xfId="1">
      <alignment vertical="center"/>
    </xf>
    <xf numFmtId="0" fontId="3" fillId="0" borderId="0" applyAlignment="1" pivotButton="0" quotePrefix="0" xfId="1">
      <alignment vertical="center"/>
    </xf>
    <xf numFmtId="0" fontId="1" fillId="9" borderId="10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0" fontId="3" fillId="0" borderId="10" applyAlignment="1" pivotButton="0" quotePrefix="0" xfId="1">
      <alignment horizontal="center" vertical="center"/>
    </xf>
    <xf numFmtId="0" fontId="1" fillId="10" borderId="10" applyAlignment="1" pivotButton="0" quotePrefix="0" xfId="1">
      <alignment horizontal="center" vertical="center"/>
    </xf>
    <xf numFmtId="0" fontId="3" fillId="11" borderId="0" applyAlignment="1" pivotButton="0" quotePrefix="0" xfId="1">
      <alignment vertical="center"/>
    </xf>
    <xf numFmtId="166" fontId="3" fillId="0" borderId="10" applyAlignment="1" pivotButton="0" quotePrefix="0" xfId="1">
      <alignment horizontal="center" vertical="center"/>
    </xf>
    <xf numFmtId="0" fontId="14" fillId="11" borderId="0" applyAlignment="1" pivotButton="0" quotePrefix="0" xfId="3">
      <alignment horizontal="right" vertical="center"/>
    </xf>
    <xf numFmtId="0" fontId="16" fillId="0" borderId="10" applyAlignment="1" pivotButton="0" quotePrefix="0" xfId="3">
      <alignment horizontal="center" vertical="center"/>
    </xf>
    <xf numFmtId="0" fontId="17" fillId="12" borderId="10" applyAlignment="1" pivotButton="0" quotePrefix="0" xfId="1">
      <alignment horizontal="center" vertical="center"/>
    </xf>
    <xf numFmtId="0" fontId="18" fillId="12" borderId="10" applyAlignment="1" pivotButton="0" quotePrefix="0" xfId="3">
      <alignment horizontal="center" vertical="center"/>
    </xf>
    <xf numFmtId="0" fontId="16" fillId="11" borderId="0" applyAlignment="1" pivotButton="0" quotePrefix="0" xfId="3">
      <alignment horizontal="center" vertical="center"/>
    </xf>
    <xf numFmtId="0" fontId="14" fillId="0" borderId="0" pivotButton="0" quotePrefix="0" xfId="3"/>
    <xf numFmtId="0" fontId="14" fillId="9" borderId="10" pivotButton="0" quotePrefix="0" xfId="3"/>
    <xf numFmtId="0" fontId="19" fillId="9" borderId="10" applyAlignment="1" pivotButton="0" quotePrefix="0" xfId="3">
      <alignment horizontal="center" vertical="center"/>
    </xf>
    <xf numFmtId="0" fontId="14" fillId="10" borderId="10" pivotButton="0" quotePrefix="0" xfId="3"/>
    <xf numFmtId="0" fontId="14" fillId="10" borderId="12" pivotButton="0" quotePrefix="0" xfId="3"/>
    <xf numFmtId="0" fontId="14" fillId="0" borderId="10" applyAlignment="1" pivotButton="0" quotePrefix="0" xfId="3">
      <alignment horizontal="center" vertical="center"/>
    </xf>
    <xf numFmtId="0" fontId="3" fillId="0" borderId="10" pivotButton="0" quotePrefix="0" xfId="1"/>
    <xf numFmtId="0" fontId="21" fillId="0" borderId="14" applyAlignment="1" pivotButton="0" quotePrefix="0" xfId="3">
      <alignment horizontal="center" vertical="center"/>
    </xf>
    <xf numFmtId="0" fontId="21" fillId="0" borderId="10" applyAlignment="1" pivotButton="0" quotePrefix="0" xfId="3">
      <alignment horizontal="center" vertical="center"/>
    </xf>
    <xf numFmtId="0" fontId="22" fillId="13" borderId="0" applyAlignment="1" pivotButton="0" quotePrefix="0" xfId="3">
      <alignment horizontal="right"/>
    </xf>
    <xf numFmtId="0" fontId="14" fillId="13" borderId="0" pivotButton="0" quotePrefix="0" xfId="3"/>
    <xf numFmtId="0" fontId="14" fillId="13" borderId="0" pivotButton="0" quotePrefix="0" xfId="3"/>
    <xf numFmtId="166" fontId="14" fillId="13" borderId="0" pivotButton="0" quotePrefix="0" xfId="3"/>
    <xf numFmtId="0" fontId="23" fillId="0" borderId="0" applyAlignment="1" pivotButton="0" quotePrefix="0" xfId="3">
      <alignment vertical="top"/>
    </xf>
    <xf numFmtId="0" fontId="3" fillId="0" borderId="10" applyAlignment="1" pivotButton="0" quotePrefix="0" xfId="1">
      <alignment horizontal="center" vertical="center"/>
    </xf>
    <xf numFmtId="0" fontId="22" fillId="13" borderId="0" applyAlignment="1" pivotButton="0" quotePrefix="0" xfId="3">
      <alignment horizontal="right" vertical="top"/>
    </xf>
    <xf numFmtId="0" fontId="14" fillId="13" borderId="0" applyAlignment="1" pivotButton="0" quotePrefix="0" xfId="3">
      <alignment vertical="top"/>
    </xf>
    <xf numFmtId="0" fontId="7" fillId="2" borderId="6" applyAlignment="1" pivotButton="0" quotePrefix="0" xfId="1">
      <alignment horizontal="center" vertical="center" wrapText="1"/>
    </xf>
    <xf numFmtId="0" fontId="3" fillId="0" borderId="5" pivotButton="0" quotePrefix="0" xfId="1"/>
    <xf numFmtId="0" fontId="3" fillId="0" borderId="4" pivotButton="0" quotePrefix="0" xfId="1"/>
    <xf numFmtId="0" fontId="4" fillId="2" borderId="0" applyAlignment="1" pivotButton="0" quotePrefix="1" xfId="1">
      <alignment horizontal="center"/>
    </xf>
    <xf numFmtId="0" fontId="3" fillId="0" borderId="0" applyAlignment="1" pivotButton="0" quotePrefix="0" xfId="1">
      <alignment vertical="center"/>
    </xf>
    <xf numFmtId="0" fontId="3" fillId="0" borderId="7" pivotButton="0" quotePrefix="0" xfId="1"/>
    <xf numFmtId="0" fontId="3" fillId="0" borderId="3" pivotButton="0" quotePrefix="0" xfId="1"/>
    <xf numFmtId="0" fontId="3" fillId="0" borderId="2" pivotButton="0" quotePrefix="0" xfId="1"/>
    <xf numFmtId="0" fontId="4" fillId="2" borderId="0" applyAlignment="1" pivotButton="0" quotePrefix="0" xfId="1">
      <alignment horizontal="center" vertical="center"/>
    </xf>
    <xf numFmtId="0" fontId="5" fillId="2" borderId="0" applyAlignment="1" pivotButton="0" quotePrefix="0" xfId="1">
      <alignment horizontal="center"/>
    </xf>
    <xf numFmtId="0" fontId="7" fillId="2" borderId="6" applyAlignment="1" pivotButton="0" quotePrefix="0" xfId="2">
      <alignment horizontal="center" vertical="center" wrapText="1"/>
    </xf>
    <xf numFmtId="0" fontId="8" fillId="2" borderId="9" applyAlignment="1" pivotButton="0" quotePrefix="0" xfId="1">
      <alignment horizontal="center" vertical="center"/>
    </xf>
    <xf numFmtId="0" fontId="3" fillId="0" borderId="8" pivotButton="0" quotePrefix="0" xfId="1"/>
    <xf numFmtId="166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16" fillId="0" borderId="10" applyAlignment="1" pivotButton="0" quotePrefix="0" xfId="3">
      <alignment horizontal="center" vertical="center" wrapText="1"/>
    </xf>
    <xf numFmtId="0" fontId="14" fillId="0" borderId="11" applyAlignment="1" pivotButton="0" quotePrefix="0" xfId="3">
      <alignment horizontal="center" vertical="center"/>
    </xf>
    <xf numFmtId="0" fontId="14" fillId="0" borderId="12" applyAlignment="1" pivotButton="0" quotePrefix="0" xfId="3">
      <alignment horizontal="center" vertical="center"/>
    </xf>
    <xf numFmtId="0" fontId="16" fillId="0" borderId="10" applyAlignment="1" pivotButton="0" quotePrefix="0" xfId="3">
      <alignment horizontal="center" vertical="center"/>
    </xf>
    <xf numFmtId="0" fontId="6" fillId="0" borderId="0" applyAlignment="1" pivotButton="0" quotePrefix="0" xfId="1">
      <alignment horizontal="left" vertical="top"/>
    </xf>
    <xf numFmtId="0" fontId="14" fillId="10" borderId="13" applyAlignment="1" pivotButton="0" quotePrefix="0" xfId="3">
      <alignment horizontal="center"/>
    </xf>
    <xf numFmtId="0" fontId="14" fillId="10" borderId="4" applyAlignment="1" pivotButton="0" quotePrefix="0" xfId="3">
      <alignment horizontal="center"/>
    </xf>
    <xf numFmtId="0" fontId="19" fillId="10" borderId="14" applyAlignment="1" pivotButton="0" quotePrefix="0" xfId="3">
      <alignment horizontal="center" vertical="center"/>
    </xf>
    <xf numFmtId="0" fontId="19" fillId="10" borderId="11" applyAlignment="1" pivotButton="0" quotePrefix="0" xfId="3">
      <alignment horizontal="center" vertical="center"/>
    </xf>
    <xf numFmtId="0" fontId="19" fillId="10" borderId="12" applyAlignment="1" pivotButton="0" quotePrefix="0" xfId="3">
      <alignment horizontal="center" vertical="center"/>
    </xf>
    <xf numFmtId="0" fontId="14" fillId="9" borderId="13" applyAlignment="1" pivotButton="0" quotePrefix="0" xfId="3">
      <alignment horizontal="center"/>
    </xf>
    <xf numFmtId="0" fontId="14" fillId="9" borderId="4" applyAlignment="1" pivotButton="0" quotePrefix="0" xfId="3">
      <alignment horizontal="center"/>
    </xf>
    <xf numFmtId="0" fontId="19" fillId="10" borderId="13" applyAlignment="1" pivotButton="0" quotePrefix="0" xfId="3">
      <alignment horizontal="center"/>
    </xf>
    <xf numFmtId="0" fontId="19" fillId="10" borderId="2" applyAlignment="1" pivotButton="0" quotePrefix="0" xfId="3">
      <alignment horizontal="center"/>
    </xf>
    <xf numFmtId="0" fontId="20" fillId="10" borderId="13" applyAlignment="1" pivotButton="0" quotePrefix="0" xfId="3">
      <alignment horizontal="center"/>
    </xf>
    <xf numFmtId="0" fontId="20" fillId="10" borderId="4" applyAlignment="1" pivotButton="0" quotePrefix="0" xfId="3">
      <alignment horizontal="center"/>
    </xf>
    <xf numFmtId="0" fontId="16" fillId="14" borderId="10" applyAlignment="1" pivotButton="0" quotePrefix="0" xfId="3">
      <alignment horizontal="center" vertical="center"/>
    </xf>
    <xf numFmtId="0" fontId="0" fillId="0" borderId="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0" fillId="0" borderId="2" pivotButton="0" quotePrefix="0" xfId="0"/>
    <xf numFmtId="168" fontId="4" fillId="2" borderId="0" applyAlignment="1" pivotButton="0" quotePrefix="0" xfId="1">
      <alignment horizontal="center" vertical="center"/>
    </xf>
    <xf numFmtId="0" fontId="24" fillId="0" borderId="0" pivotButton="0" quotePrefix="0" xfId="0"/>
    <xf numFmtId="0" fontId="25" fillId="15" borderId="25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165" fontId="8" fillId="0" borderId="6" applyAlignment="1" pivotButton="0" quotePrefix="0" xfId="1">
      <alignment horizontal="center" vertical="center"/>
    </xf>
    <xf numFmtId="0" fontId="0" fillId="0" borderId="8" pivotButton="0" quotePrefix="0" xfId="0"/>
    <xf numFmtId="164" fontId="8" fillId="0" borderId="6" applyAlignment="1" pivotButton="0" quotePrefix="0" xfId="1">
      <alignment horizontal="center" vertical="center" wrapText="1"/>
    </xf>
    <xf numFmtId="164" fontId="8" fillId="2" borderId="6" applyAlignment="1" pivotButton="0" quotePrefix="0" xfId="1">
      <alignment horizontal="center" vertical="center"/>
    </xf>
    <xf numFmtId="166" fontId="3" fillId="0" borderId="10" applyAlignment="1" pivotButton="0" quotePrefix="0" xfId="1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20" pivotButton="0" quotePrefix="0" xfId="0"/>
    <xf numFmtId="0" fontId="0" fillId="0" borderId="21" pivotButton="0" quotePrefix="0" xfId="0"/>
    <xf numFmtId="0" fontId="27" fillId="17" borderId="25" applyAlignment="1" pivotButton="0" quotePrefix="0" xfId="0">
      <alignment horizontal="center" vertical="center"/>
    </xf>
    <xf numFmtId="166" fontId="14" fillId="13" borderId="0" pivotButton="0" quotePrefix="0" xfId="3"/>
    <xf numFmtId="0" fontId="0" fillId="17" borderId="25" applyAlignment="1" pivotButton="0" quotePrefix="0" xfId="0">
      <alignment horizontal="center" vertical="center"/>
    </xf>
    <xf numFmtId="0" fontId="0" fillId="17" borderId="25" applyAlignment="1" pivotButton="0" quotePrefix="0" xfId="0">
      <alignment horizontal="left" vertical="top" wrapText="1"/>
    </xf>
    <xf numFmtId="0" fontId="28" fillId="18" borderId="25" applyAlignment="1" pivotButton="0" quotePrefix="0" xfId="0">
      <alignment horizontal="center" vertical="center"/>
    </xf>
    <xf numFmtId="0" fontId="26" fillId="19" borderId="25" applyAlignment="1" pivotButton="0" quotePrefix="0" xfId="0">
      <alignment horizontal="center" vertical="center"/>
    </xf>
    <xf numFmtId="0" fontId="0" fillId="16" borderId="25" applyAlignment="1" pivotButton="0" quotePrefix="0" xfId="0">
      <alignment horizontal="center" vertical="center"/>
    </xf>
    <xf numFmtId="0" fontId="19" fillId="10" borderId="10" applyAlignment="1" pivotButton="0" quotePrefix="0" xfId="3">
      <alignment horizontal="center" vertical="center"/>
    </xf>
    <xf numFmtId="0" fontId="19" fillId="10" borderId="22" applyAlignment="1" pivotButton="0" quotePrefix="0" xfId="3">
      <alignment horizontal="center"/>
    </xf>
    <xf numFmtId="0" fontId="0" fillId="0" borderId="24" pivotButton="0" quotePrefix="0" xfId="0"/>
    <xf numFmtId="0" fontId="0" fillId="15" borderId="25" applyAlignment="1" pivotButton="0" quotePrefix="0" xfId="0">
      <alignment horizontal="center" vertical="center"/>
    </xf>
    <xf numFmtId="0" fontId="20" fillId="10" borderId="22" applyAlignment="1" pivotButton="0" quotePrefix="0" xfId="3">
      <alignment horizontal="center"/>
    </xf>
    <xf numFmtId="0" fontId="14" fillId="10" borderId="22" applyAlignment="1" pivotButton="0" quotePrefix="0" xfId="3">
      <alignment horizontal="center"/>
    </xf>
    <xf numFmtId="0" fontId="14" fillId="9" borderId="22" applyAlignment="1" pivotButton="0" quotePrefix="0" xfId="3">
      <alignment horizontal="center"/>
    </xf>
    <xf numFmtId="166" fontId="0" fillId="16" borderId="25" applyAlignment="1" pivotButton="0" quotePrefix="0" xfId="0">
      <alignment horizontal="center" vertical="center"/>
    </xf>
    <xf numFmtId="0" fontId="0" fillId="0" borderId="25" applyAlignment="1" pivotButton="0" quotePrefix="0" xfId="0">
      <alignment horizontal="left" vertical="center"/>
    </xf>
    <xf numFmtId="0" fontId="26" fillId="0" borderId="25" applyAlignment="1" pivotButton="0" quotePrefix="0" xfId="0">
      <alignment horizontal="center" vertical="center"/>
    </xf>
    <xf numFmtId="0" fontId="0" fillId="0" borderId="25" applyAlignment="1" pivotButton="0" quotePrefix="0" xfId="0">
      <alignment horizontal="left" vertical="center" wrapText="1"/>
    </xf>
  </cellXfs>
  <cellStyles count="4">
    <cellStyle name="표준" xfId="0" builtinId="0"/>
    <cellStyle name="표준 2" xfId="1"/>
    <cellStyle name="표준 2 2 10 2 2" xfId="2"/>
    <cellStyle name="표준 2 2" xfId="3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</title>
    <view3D>
      <rotX val="15"/>
      <rotY val="20"/>
      <rAngAx val="1"/>
    </view3D>
    <floor>
      <thickness val="0"/>
    </floor>
    <sideWall>
      <thickness val="0"/>
    </sideWall>
    <backWall>
      <thickness val="0"/>
    </backWall>
    <plotArea>
      <layout>
        <manualLayout>
          <layoutTarget val="inner"/>
          <xMode val="edge"/>
          <yMode val="edge"/>
          <wMode val="factor"/>
          <hMode val="factor"/>
          <x val="0.1752368360757828"/>
          <y val="0.07172193378210068"/>
          <w val="0.7210438251495361"/>
          <h val="0.7994892001152039"/>
        </manualLayout>
      </layout>
      <bar3DChart>
        <barDir val="col"/>
        <grouping val="clustered"/>
        <varyColors val="0"/>
        <ser>
          <idx val="0"/>
          <order val="0"/>
          <tx>
            <strRef>
              <f>'2. 진단결과 통계'!$C$5</f>
              <strCache>
                <ptCount val="1"/>
                <pt idx="0">
                  <v>평균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dLbls>
            <dLbl>
              <idx val="0"/>
              <spPr>
                <a:ln xmlns:a="http://schemas.openxmlformats.org/drawingml/2006/main">
                  <a:prstDash val="solid"/>
                </a:ln>
              </spPr>
              <txPr>
                <a:bodyPr xmlns:a="http://schemas.openxmlformats.org/drawingml/2006/main" rot="0" vert="horz" lIns="0" tIns="0" rIns="0" bIns="0" anchor="ctr" anchorCtr="1"/>
                <a:lstStyle xmlns:a="http://schemas.openxmlformats.org/drawingml/2006/main"/>
                <a:p xmlns:a="http://schemas.openxmlformats.org/drawingml/2006/main">
                  <a:pPr algn="l">
                    <a:defRPr b="0" i="0"/>
                  </a:pPr>
                  <a:r>
                    <a:t/>
                  </a:r>
                  <a:endParaRPr lang="ko-KR"/>
                </a:p>
              </txPr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pPr>
                <a:ln xmlns:a="http://schemas.openxmlformats.org/drawingml/2006/main">
                  <a:prstDash val="solid"/>
                </a:ln>
              </spPr>
              <txPr>
                <a:bodyPr xmlns:a="http://schemas.openxmlformats.org/drawingml/2006/main" rot="0" vert="horz" lIns="0" tIns="0" rIns="0" bIns="0" anchor="ctr" anchorCtr="1"/>
                <a:lstStyle xmlns:a="http://schemas.openxmlformats.org/drawingml/2006/main"/>
                <a:p xmlns:a="http://schemas.openxmlformats.org/drawingml/2006/main">
                  <a:pPr algn="l">
                    <a:defRPr b="0" i="0"/>
                  </a:pPr>
                  <a:r>
                    <a:t/>
                  </a:r>
                  <a:endParaRPr lang="ko-KR"/>
                </a:p>
              </txPr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'2. 진단결과 통계'!$C$5</f>
              <strCache>
                <ptCount val="1"/>
                <pt idx="0">
                  <v>평균</v>
                </pt>
              </strCache>
            </strRef>
          </cat>
          <val>
            <numRef>
              <f>'2. 진단결과 통계'!$C$6</f>
              <numCache>
                <formatCode xml:space="preserve">0.0_ </formatCode>
                <ptCount val="1"/>
                <pt idx="0">
                  <v>0</v>
                </pt>
              </numCache>
            </numRef>
          </val>
          <shape val="cylinder"/>
        </ser>
        <dLbls>
          <showLegendKey val="0"/>
          <showVal val="0"/>
          <showCatName val="0"/>
          <showSerName val="0"/>
          <showPercent val="0"/>
          <showBubbleSize val="0"/>
        </dLbls>
        <gapWidth val="300"/>
        <gapDepth val="150"/>
        <shape val="box"/>
        <axId val="138882048"/>
        <axId val="207080256"/>
      </bar3DChart>
      <catAx>
        <axId val="138882048"/>
        <scaling>
          <orientation val="minMax"/>
        </scaling>
        <delete val="0"/>
        <axPos val="b"/>
        <numFmt formatCode="General" sourceLinked="1"/>
        <majorTickMark val="in"/>
        <minorTickMark val="none"/>
        <tickLblPos val="low"/>
        <txPr>
          <a:bodyPr xmlns:a="http://schemas.openxmlformats.org/drawingml/2006/main" rot="0" vert="horz" lIns="0" tIns="0" rIns="0" bIns="0" anchor="ctr" anchorCtr="1"/>
          <a:lstStyle xmlns:a="http://schemas.openxmlformats.org/drawingml/2006/main"/>
          <a:p xmlns:a="http://schemas.openxmlformats.org/drawingml/2006/main">
            <a:pPr algn="l">
              <a:defRPr b="0" i="0"/>
            </a:pPr>
            <a:r>
              <a:t/>
            </a:r>
            <a:endParaRPr lang="ko-KR"/>
          </a:p>
        </txPr>
        <crossAx val="207080256"/>
        <crosses val="autoZero"/>
        <auto val="1"/>
        <lblAlgn val="ctr"/>
        <lblOffset val="100"/>
        <tickLblSkip val="1"/>
        <tickMarkSkip val="1"/>
        <noMultiLvlLbl val="0"/>
      </catAx>
      <valAx>
        <axId val="207080256"/>
        <scaling>
          <orientation val="minMax"/>
          <max val="100"/>
          <min val="0"/>
        </scaling>
        <delete val="0"/>
        <axPos val="l"/>
        <majorGridlines/>
        <numFmt formatCode="0.0_ " sourceLinked="1"/>
        <majorTickMark val="in"/>
        <minorTickMark val="none"/>
        <tickLblPos val="nextTo"/>
        <txPr>
          <a:bodyPr xmlns:a="http://schemas.openxmlformats.org/drawingml/2006/main" rot="0" vert="horz" lIns="0" tIns="0" rIns="0" bIns="0" anchor="ctr" anchorCtr="1"/>
          <a:lstStyle xmlns:a="http://schemas.openxmlformats.org/drawingml/2006/main"/>
          <a:p xmlns:a="http://schemas.openxmlformats.org/drawingml/2006/main">
            <a:pPr algn="l">
              <a:defRPr b="0" i="0"/>
            </a:pPr>
            <a:r>
              <a:t/>
            </a:r>
            <a:endParaRPr lang="ko-KR"/>
          </a:p>
        </txPr>
        <crossAx val="138882048"/>
        <crosses val="autoZero"/>
        <crossBetween val="between"/>
        <majorUnit val="2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view3D>
      <rotX val="15"/>
      <rotY val="20"/>
      <rAngAx val="1"/>
    </view3D>
    <floor>
      <thickness val="0"/>
    </floor>
    <sideWall>
      <thickness val="0"/>
    </sideWall>
    <backWall>
      <thickness val="0"/>
    </backWall>
    <plotArea>
      <layout>
        <manualLayout>
          <layoutTarget val="inner"/>
          <xMode val="edge"/>
          <yMode val="edge"/>
          <wMode val="factor"/>
          <hMode val="factor"/>
          <x val="0.1948343217372894"/>
          <y val="0.002229738747701049"/>
          <w val="0.763005256652832"/>
          <h val="0.8405890464782715"/>
        </manualLayout>
      </layout>
      <bar3DChart>
        <barDir val="bar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'2. 진단결과 통계'!$B$15:$B$19</f>
              <strCache>
                <ptCount val="5"/>
                <pt idx="0">
                  <v>1. 계정 관리</v>
                </pt>
                <pt idx="1">
                  <v>2. 파일 및 디렉터리 관리</v>
                </pt>
                <pt idx="2">
                  <v>3. 서비스 관리</v>
                </pt>
                <pt idx="3">
                  <v>4. 패치 관리</v>
                </pt>
                <pt idx="4">
                  <v>5. 로그 관리</v>
                </pt>
              </strCache>
            </strRef>
          </cat>
          <val>
            <numRef>
              <f>'2. 진단결과 통계'!$C$15:$C$19</f>
              <numCache>
                <formatCode>0.0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  <shape val="cylinder"/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139735552"/>
        <axId val="207081408"/>
      </bar3DChart>
      <catAx>
        <axId val="139735552"/>
        <scaling>
          <orientation val="maxMin"/>
        </scaling>
        <delete val="0"/>
        <axPos val="l"/>
        <numFmt formatCode="General" sourceLinked="1"/>
        <majorTickMark val="in"/>
        <minorTickMark val="none"/>
        <tickLblPos val="low"/>
        <txPr>
          <a:bodyPr xmlns:a="http://schemas.openxmlformats.org/drawingml/2006/main" rot="0" vert="horz" lIns="0" tIns="0" rIns="0" bIns="0" anchor="ctr" anchorCtr="1"/>
          <a:lstStyle xmlns:a="http://schemas.openxmlformats.org/drawingml/2006/main"/>
          <a:p xmlns:a="http://schemas.openxmlformats.org/drawingml/2006/main">
            <a:pPr algn="l">
              <a:defRPr b="0" i="0"/>
            </a:pPr>
            <a:r>
              <a:t/>
            </a:r>
            <a:endParaRPr lang="ko-KR"/>
          </a:p>
        </txPr>
        <crossAx val="207081408"/>
        <crosses val="autoZero"/>
        <auto val="1"/>
        <lblAlgn val="ctr"/>
        <lblOffset val="100"/>
        <tickLblSkip val="1"/>
        <tickMarkSkip val="1"/>
        <noMultiLvlLbl val="0"/>
      </catAx>
      <valAx>
        <axId val="207081408"/>
        <scaling>
          <orientation val="minMax"/>
          <max val="100"/>
          <min val="0"/>
        </scaling>
        <delete val="0"/>
        <axPos val="t"/>
        <majorGridlines/>
        <numFmt formatCode="0.0" sourceLinked="1"/>
        <majorTickMark val="in"/>
        <minorTickMark val="none"/>
        <tickLblPos val="nextTo"/>
        <txPr>
          <a:bodyPr xmlns:a="http://schemas.openxmlformats.org/drawingml/2006/main" rot="0" vert="horz" lIns="0" tIns="0" rIns="0" bIns="0" anchor="ctr" anchorCtr="1"/>
          <a:lstStyle xmlns:a="http://schemas.openxmlformats.org/drawingml/2006/main"/>
          <a:p xmlns:a="http://schemas.openxmlformats.org/drawingml/2006/main">
            <a:pPr algn="l">
              <a:defRPr b="0" i="0"/>
            </a:pPr>
            <a:r>
              <a:t/>
            </a:r>
            <a:endParaRPr lang="ko-KR"/>
          </a:p>
        </txPr>
        <crossAx val="139735552"/>
        <crosses val="autoZero"/>
        <crossBetween val="between"/>
        <majorUnit val="2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3</col>
      <colOff>678180</colOff>
      <row>0</row>
      <rowOff>106680</rowOff>
    </from>
    <to>
      <col>12</col>
      <colOff>182880</colOff>
      <row>10</row>
      <rowOff>175260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15240</colOff>
      <row>10</row>
      <rowOff>228600</rowOff>
    </from>
    <to>
      <col>12</col>
      <colOff>205740</colOff>
      <row>20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9"/>
  <sheetViews>
    <sheetView view="pageBreakPreview" zoomScale="85" zoomScaleNormal="85" zoomScaleSheetLayoutView="85" workbookViewId="0">
      <selection activeCell="R7" sqref="R7"/>
    </sheetView>
  </sheetViews>
  <sheetFormatPr baseColWidth="8" defaultColWidth="9" defaultRowHeight="17.4"/>
  <cols>
    <col width="8" bestFit="1" customWidth="1" style="66" min="1" max="1"/>
    <col width="9" customWidth="1" style="66" min="2" max="3"/>
    <col width="9" customWidth="1" style="66" min="4" max="16384"/>
  </cols>
  <sheetData>
    <row r="1" ht="19.2" customHeight="1">
      <c r="A1" s="62" t="inlineStr">
        <is>
          <t>사업명</t>
        </is>
      </c>
      <c r="B1" s="72" t="inlineStr">
        <is>
          <t>소닉붐 실습작성</t>
        </is>
      </c>
      <c r="C1" s="95" t="n"/>
      <c r="D1" s="95" t="n"/>
      <c r="E1" s="95" t="n"/>
      <c r="F1" s="95" t="n"/>
      <c r="G1" s="95" t="n"/>
      <c r="H1" s="95" t="n"/>
      <c r="I1" s="95" t="n"/>
      <c r="J1" s="95" t="n"/>
      <c r="K1" s="95" t="n"/>
      <c r="L1" s="96" t="n"/>
      <c r="M1" s="62" t="inlineStr">
        <is>
          <t>V.1.0</t>
        </is>
      </c>
      <c r="N1" s="97" t="n"/>
    </row>
    <row r="2" ht="19.2" customHeight="1">
      <c r="A2" s="62" t="inlineStr">
        <is>
          <t>본 문서는 임의로 복사되거나 배포 될 수 없음</t>
        </is>
      </c>
      <c r="B2" s="95" t="n"/>
      <c r="C2" s="95" t="n"/>
      <c r="D2" s="95" t="n"/>
      <c r="E2" s="95" t="n"/>
      <c r="F2" s="95" t="n"/>
      <c r="G2" s="95" t="n"/>
      <c r="H2" s="95" t="n"/>
      <c r="I2" s="95" t="n"/>
      <c r="J2" s="95" t="n"/>
      <c r="K2" s="95" t="n"/>
      <c r="L2" s="96" t="n"/>
      <c r="M2" s="98" t="n"/>
      <c r="N2" s="99" t="n"/>
    </row>
    <row r="3" ht="18" customHeight="1" thickBot="1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7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</row>
    <row r="12" ht="21" customHeight="1">
      <c r="A12" s="2" t="n"/>
      <c r="B12" s="2" t="n"/>
      <c r="C12" s="2" t="n"/>
      <c r="D12" s="2" t="n"/>
      <c r="E12" s="6" t="n"/>
      <c r="F12" s="6" t="n"/>
      <c r="G12" s="6" t="n"/>
      <c r="H12" s="6" t="n"/>
      <c r="I12" s="6" t="n"/>
      <c r="J12" s="6" t="n"/>
      <c r="K12" s="2" t="n"/>
      <c r="L12" s="2" t="n"/>
      <c r="M12" s="2" t="n"/>
      <c r="N12" s="2" t="n"/>
    </row>
    <row r="13">
      <c r="A13" s="5" t="n"/>
      <c r="B13" s="5" t="n"/>
      <c r="C13" s="5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</row>
    <row r="14" ht="36" customHeight="1">
      <c r="A14" s="71" t="inlineStr">
        <is>
          <t>서버(Unix) 취약점진단 상세 보고서</t>
        </is>
      </c>
    </row>
    <row r="15" ht="25.2" customHeight="1">
      <c r="A15" s="65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</row>
    <row r="18" ht="16.5" customHeight="1">
      <c r="A18" s="100" t="n">
        <v>45502</v>
      </c>
    </row>
    <row r="19" ht="16.5" customHeight="1"/>
    <row r="20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</row>
    <row r="26" ht="18" customHeight="1" thickBot="1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</row>
  </sheetData>
  <mergeCells count="6">
    <mergeCell ref="A2:L2"/>
    <mergeCell ref="A15:N15"/>
    <mergeCell ref="M1:N2"/>
    <mergeCell ref="A18:N19"/>
    <mergeCell ref="A14:N14"/>
    <mergeCell ref="B1:L1"/>
  </mergeCells>
  <pageMargins left="0.7086111307144165" right="0.7086111307144165" top="0.7479166388511658" bottom="0.7479166388511658" header="0.3148611187934875" footer="0.3148611187934875"/>
  <pageSetup orientation="landscape" paperSize="9" scale="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4" max="4"/>
    <col width="20" customWidth="1" min="5" max="5"/>
    <col width="15" customWidth="1" min="8" max="8"/>
    <col width="25" customWidth="1" min="9" max="9"/>
  </cols>
  <sheetData>
    <row r="1">
      <c r="A1" s="101" t="inlineStr">
        <is>
          <t>1. 진단대상</t>
        </is>
      </c>
    </row>
    <row r="2"/>
    <row r="3">
      <c r="A3" s="102" t="inlineStr">
        <is>
          <t>No</t>
        </is>
      </c>
      <c r="B3" s="102" t="inlineStr">
        <is>
          <t>타입</t>
        </is>
      </c>
      <c r="C3" s="102" t="inlineStr">
        <is>
          <t>운영체제</t>
        </is>
      </c>
      <c r="D3" s="102" t="inlineStr">
        <is>
          <t>운영체제 정보</t>
        </is>
      </c>
      <c r="E3" s="102" t="inlineStr">
        <is>
          <t>호스트명</t>
        </is>
      </c>
      <c r="F3" s="102" t="inlineStr">
        <is>
          <t>진단 일</t>
        </is>
      </c>
      <c r="G3" s="102" t="inlineStr">
        <is>
          <t>진단 시간</t>
        </is>
      </c>
      <c r="H3" s="102" t="inlineStr">
        <is>
          <t>IP 주소</t>
        </is>
      </c>
      <c r="I3" s="102" t="inlineStr">
        <is>
          <t>UNIQ_ID</t>
        </is>
      </c>
    </row>
    <row r="4">
      <c r="A4" s="103" t="n">
        <v>1</v>
      </c>
      <c r="B4" s="103" t="inlineStr">
        <is>
          <t>TEST</t>
        </is>
      </c>
      <c r="C4" s="103" t="inlineStr">
        <is>
          <t>CentOS</t>
        </is>
      </c>
      <c r="D4" s="103" t="inlineStr">
        <is>
          <t>CentOS Linux release 7.9.2009 (Core)</t>
        </is>
      </c>
      <c r="E4" s="103" t="inlineStr">
        <is>
          <t>localhost.localdomain</t>
        </is>
      </c>
      <c r="F4" s="103" t="inlineStr">
        <is>
          <t>24-04-20</t>
        </is>
      </c>
      <c r="G4" s="103" t="inlineStr">
        <is>
          <t>02:32:03</t>
        </is>
      </c>
      <c r="H4" s="103" t="inlineStr">
        <is>
          <t>10.0.3.15</t>
        </is>
      </c>
      <c r="I4" s="103" t="inlineStr">
        <is>
          <t>24-04-20_YFGJcUsfMn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U42"/>
  <sheetViews>
    <sheetView view="pageBreakPreview" topLeftCell="A2" zoomScaleNormal="70" zoomScaleSheetLayoutView="100" workbookViewId="0">
      <selection activeCell="C20" sqref="C20"/>
    </sheetView>
  </sheetViews>
  <sheetFormatPr baseColWidth="8" defaultColWidth="9" defaultRowHeight="17.4"/>
  <cols>
    <col width="2.3984375" customWidth="1" style="2" min="1" max="1"/>
    <col width="21.59765625" customWidth="1" style="66" min="2" max="2"/>
    <col width="11" customWidth="1" style="66" min="3" max="3"/>
    <col width="9" customWidth="1" style="66" min="4" max="12"/>
    <col width="5.8984375" customWidth="1" style="66" min="13" max="13"/>
    <col width="8" customWidth="1" style="66" min="14" max="14"/>
    <col width="10.3984375" customWidth="1" style="66" min="15" max="15"/>
    <col width="19.5" customWidth="1" style="66" min="16" max="16"/>
    <col width="11.69921875" customWidth="1" style="66" min="17" max="17"/>
    <col width="9" customWidth="1" style="2" min="18" max="21"/>
    <col width="9" customWidth="1" style="66" min="22" max="22"/>
    <col width="9" customWidth="1" style="66" min="23" max="16384"/>
  </cols>
  <sheetData>
    <row r="1" ht="21" customFormat="1" customHeight="1" s="20">
      <c r="A1" s="32" t="inlineStr">
        <is>
          <t>2. 진단결과 통계</t>
        </is>
      </c>
      <c r="C1" s="21" t="n"/>
      <c r="D1" s="21" t="n"/>
      <c r="E1" s="21" t="n"/>
      <c r="F1" s="21" t="n"/>
      <c r="G1" s="21" t="n"/>
      <c r="H1" s="21" t="n"/>
      <c r="I1" s="21" t="n"/>
      <c r="J1" s="21" t="n"/>
      <c r="K1" s="21" t="n"/>
      <c r="L1" s="21" t="n"/>
      <c r="M1" s="21" t="n"/>
      <c r="N1" s="21" t="n"/>
      <c r="O1" s="21" t="n"/>
      <c r="P1" s="21" t="n"/>
      <c r="Q1" s="21" t="n"/>
      <c r="R1" s="21" t="n"/>
      <c r="S1" s="21" t="n"/>
      <c r="T1" s="21" t="n"/>
      <c r="U1" s="21" t="n"/>
    </row>
    <row r="2" ht="6" customFormat="1" customHeight="1" s="20">
      <c r="A2" s="22" t="n"/>
      <c r="B2" s="21" t="n"/>
      <c r="C2" s="21" t="n"/>
      <c r="D2" s="21" t="n"/>
      <c r="E2" s="21" t="n"/>
      <c r="F2" s="21" t="n"/>
      <c r="G2" s="21" t="n"/>
      <c r="H2" s="21" t="n"/>
      <c r="I2" s="21" t="n"/>
      <c r="J2" s="21" t="n"/>
      <c r="K2" s="21" t="n"/>
      <c r="L2" s="21" t="n"/>
      <c r="M2" s="21" t="n"/>
      <c r="N2" s="21" t="n"/>
      <c r="O2" s="21" t="n"/>
      <c r="P2" s="21" t="n"/>
      <c r="Q2" s="21" t="n"/>
      <c r="R2" s="21" t="n"/>
      <c r="S2" s="21" t="n"/>
      <c r="T2" s="21" t="n"/>
      <c r="U2" s="21" t="n"/>
    </row>
    <row r="3" ht="21" customFormat="1" customHeight="1" s="20">
      <c r="A3" s="22" t="n"/>
      <c r="B3" s="24" t="inlineStr">
        <is>
          <t xml:space="preserve">1. Unix 평균 보안수준 </t>
        </is>
      </c>
      <c r="C3" s="10" t="n"/>
      <c r="D3" s="21" t="n"/>
      <c r="E3" s="21" t="n"/>
      <c r="F3" s="21" t="n"/>
      <c r="G3" s="21" t="n"/>
      <c r="H3" s="21" t="n"/>
      <c r="I3" s="21" t="n"/>
      <c r="J3" s="21" t="n"/>
      <c r="K3" s="21" t="n"/>
      <c r="L3" s="21" t="n"/>
      <c r="M3" s="21" t="n"/>
      <c r="N3" s="21" t="n"/>
      <c r="O3" s="21" t="n"/>
      <c r="P3" s="21" t="n"/>
      <c r="Q3" s="21" t="n"/>
      <c r="R3" s="21" t="n"/>
      <c r="S3" s="21" t="n"/>
      <c r="T3" s="21" t="n"/>
      <c r="U3" s="21" t="n"/>
    </row>
    <row r="4" ht="21" customFormat="1" customHeight="1" s="20">
      <c r="A4" s="22" t="n"/>
      <c r="B4" s="10" t="n"/>
      <c r="C4" s="23" t="inlineStr">
        <is>
          <t>(단위: %)</t>
        </is>
      </c>
      <c r="D4" s="21" t="n"/>
      <c r="E4" s="21" t="n"/>
      <c r="F4" s="21" t="n"/>
      <c r="G4" s="21" t="n"/>
      <c r="H4" s="21" t="n"/>
      <c r="I4" s="21" t="n"/>
      <c r="J4" s="21" t="n"/>
      <c r="K4" s="21" t="n"/>
      <c r="L4" s="21" t="n"/>
      <c r="M4" s="21" t="n"/>
      <c r="N4" s="15" t="inlineStr">
        <is>
          <t>보안수준</t>
        </is>
      </c>
      <c r="O4" s="15" t="inlineStr">
        <is>
          <t>보안지수</t>
        </is>
      </c>
      <c r="P4" s="15" t="inlineStr">
        <is>
          <t>보안상태</t>
        </is>
      </c>
      <c r="Q4" s="21" t="n"/>
      <c r="R4" s="21" t="n"/>
      <c r="S4" s="21" t="n"/>
      <c r="T4" s="21" t="n"/>
      <c r="U4" s="21" t="n"/>
    </row>
    <row r="5" ht="21" customFormat="1" customHeight="1" s="20">
      <c r="A5" s="22" t="n"/>
      <c r="B5" s="15" t="inlineStr">
        <is>
          <t>구 분</t>
        </is>
      </c>
      <c r="C5" s="31" t="inlineStr">
        <is>
          <t>평균</t>
        </is>
      </c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30" t="inlineStr">
        <is>
          <t>최우수</t>
        </is>
      </c>
      <c r="O5" s="30" t="inlineStr">
        <is>
          <t>91% ~ 100%</t>
        </is>
      </c>
      <c r="P5" s="30" t="inlineStr">
        <is>
          <t>취약점 제거율 90% 초과</t>
        </is>
      </c>
      <c r="Q5" s="13" t="n"/>
      <c r="R5" s="21" t="n"/>
      <c r="S5" s="21" t="n"/>
      <c r="T5" s="21" t="n"/>
    </row>
    <row r="6" ht="21" customFormat="1" customHeight="1" s="20">
      <c r="A6" s="22" t="n"/>
      <c r="B6" s="19" t="inlineStr">
        <is>
          <t>Unix</t>
        </is>
      </c>
      <c r="C6" s="104">
        <f>'3. 영역별 보안지수'!C77*100</f>
        <v/>
      </c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8" t="inlineStr">
        <is>
          <t>우수</t>
        </is>
      </c>
      <c r="O6" s="28" t="inlineStr">
        <is>
          <t>81% ~ 90%</t>
        </is>
      </c>
      <c r="P6" s="28" t="inlineStr">
        <is>
          <t>취약점 제거율 80% 초과</t>
        </is>
      </c>
      <c r="Q6" s="13" t="n"/>
      <c r="R6" s="21" t="n"/>
      <c r="S6" s="21" t="n"/>
      <c r="T6" s="21" t="n"/>
    </row>
    <row r="7" ht="21" customFormat="1" customHeight="1" s="20">
      <c r="A7" s="22" t="n"/>
      <c r="B7" s="10" t="n"/>
      <c r="C7" s="10" t="n"/>
      <c r="D7" s="21" t="n"/>
      <c r="E7" s="21" t="n"/>
      <c r="F7" s="21" t="n"/>
      <c r="G7" s="21" t="n"/>
      <c r="H7" s="21" t="n"/>
      <c r="I7" s="21" t="n"/>
      <c r="J7" s="21" t="n"/>
      <c r="K7" s="21" t="n"/>
      <c r="L7" s="21" t="n"/>
      <c r="M7" s="21" t="n"/>
      <c r="N7" s="27" t="inlineStr">
        <is>
          <t>보통</t>
        </is>
      </c>
      <c r="O7" s="27" t="inlineStr">
        <is>
          <t>71% ~ 80%</t>
        </is>
      </c>
      <c r="P7" s="27" t="inlineStr">
        <is>
          <t>취약점 제거율 70% 초과</t>
        </is>
      </c>
      <c r="Q7" s="13" t="n"/>
      <c r="R7" s="21" t="n"/>
      <c r="S7" s="21" t="n"/>
      <c r="T7" s="21" t="n"/>
      <c r="U7" s="21" t="n"/>
    </row>
    <row r="8" ht="21" customFormat="1" customHeight="1" s="20">
      <c r="A8" s="22" t="n"/>
      <c r="B8" s="10" t="n"/>
      <c r="C8" s="10" t="n"/>
      <c r="D8" s="21" t="n"/>
      <c r="E8" s="21" t="n"/>
      <c r="F8" s="21" t="n"/>
      <c r="G8" s="21" t="n"/>
      <c r="H8" s="21" t="n"/>
      <c r="I8" s="21" t="n"/>
      <c r="J8" s="21" t="n"/>
      <c r="K8" s="21" t="n"/>
      <c r="L8" s="21" t="n"/>
      <c r="M8" s="21" t="n"/>
      <c r="N8" s="26" t="inlineStr">
        <is>
          <t>미흡</t>
        </is>
      </c>
      <c r="O8" s="26" t="inlineStr">
        <is>
          <t>61% ~ 70%</t>
        </is>
      </c>
      <c r="P8" s="26" t="inlineStr">
        <is>
          <t>취약점 제거율 60% 초과</t>
        </is>
      </c>
      <c r="Q8" s="13" t="n"/>
      <c r="R8" s="21" t="n"/>
      <c r="S8" s="21" t="n"/>
      <c r="T8" s="21" t="n"/>
      <c r="U8" s="21" t="n"/>
    </row>
    <row r="9" ht="21" customFormat="1" customHeight="1" s="20">
      <c r="A9" s="22" t="n"/>
      <c r="B9" s="10" t="n"/>
      <c r="C9" s="10" t="n"/>
      <c r="D9" s="21" t="n"/>
      <c r="E9" s="21" t="n"/>
      <c r="F9" s="21" t="n"/>
      <c r="G9" s="21" t="n"/>
      <c r="H9" s="21" t="n"/>
      <c r="I9" s="21" t="n"/>
      <c r="J9" s="21" t="n"/>
      <c r="K9" s="21" t="n"/>
      <c r="L9" s="21" t="n"/>
      <c r="M9" s="21" t="n"/>
      <c r="N9" s="25" t="inlineStr">
        <is>
          <t>불량</t>
        </is>
      </c>
      <c r="O9" s="25" t="inlineStr">
        <is>
          <t>0% ~ 60%</t>
        </is>
      </c>
      <c r="P9" s="25" t="inlineStr">
        <is>
          <t>취약점 제거율 60% 이하</t>
        </is>
      </c>
      <c r="Q9" s="13" t="n"/>
      <c r="R9" s="21" t="n"/>
      <c r="S9" s="21" t="n"/>
      <c r="T9" s="21" t="n"/>
      <c r="U9" s="21" t="n"/>
    </row>
    <row r="10" ht="21" customFormat="1" customHeight="1" s="20">
      <c r="A10" s="22" t="n"/>
      <c r="B10" s="10" t="n"/>
      <c r="C10" s="10" t="n"/>
      <c r="D10" s="21" t="n"/>
      <c r="E10" s="21" t="n"/>
      <c r="F10" s="21" t="n"/>
      <c r="G10" s="21" t="n"/>
      <c r="H10" s="21" t="n"/>
      <c r="I10" s="21" t="n"/>
      <c r="J10" s="21" t="n"/>
      <c r="K10" s="21" t="n"/>
      <c r="L10" s="21" t="n"/>
      <c r="M10" s="21" t="n"/>
      <c r="N10" s="73" t="inlineStr">
        <is>
          <t>[참고] 평가등급표</t>
        </is>
      </c>
      <c r="O10" s="105" t="n"/>
      <c r="P10" s="105" t="n"/>
      <c r="Q10" s="21" t="n"/>
      <c r="R10" s="21" t="n"/>
      <c r="S10" s="21" t="n"/>
      <c r="T10" s="21" t="n"/>
      <c r="U10" s="21" t="n"/>
    </row>
    <row r="11" ht="21" customFormat="1" customHeight="1" s="20">
      <c r="A11" s="22" t="n"/>
      <c r="B11" s="10" t="n"/>
      <c r="C11" s="10" t="n"/>
      <c r="D11" s="21" t="n"/>
      <c r="E11" s="21" t="n"/>
      <c r="F11" s="21" t="n"/>
      <c r="G11" s="21" t="n"/>
      <c r="H11" s="21" t="n"/>
      <c r="I11" s="21" t="n"/>
      <c r="J11" s="21" t="n"/>
      <c r="K11" s="21" t="n"/>
      <c r="L11" s="21" t="n"/>
      <c r="M11" s="21" t="n"/>
      <c r="N11" s="21" t="n"/>
      <c r="O11" s="21" t="n"/>
      <c r="P11" s="21" t="n"/>
      <c r="Q11" s="21" t="n"/>
      <c r="R11" s="21" t="n"/>
      <c r="S11" s="21" t="n"/>
      <c r="T11" s="21" t="n"/>
      <c r="U11" s="21" t="n"/>
    </row>
    <row r="12" ht="21" customFormat="1" customHeight="1" s="20">
      <c r="A12" s="22" t="n"/>
      <c r="B12" s="24" t="inlineStr">
        <is>
          <t>2. 영역별 진단 결과</t>
        </is>
      </c>
      <c r="C12" s="10" t="n"/>
      <c r="D12" s="21" t="n"/>
      <c r="E12" s="21" t="n"/>
      <c r="F12" s="21" t="n"/>
      <c r="G12" s="21" t="n"/>
      <c r="H12" s="21" t="n"/>
      <c r="I12" s="21" t="n"/>
      <c r="J12" s="21" t="n"/>
      <c r="K12" s="21" t="n"/>
      <c r="L12" s="21" t="n"/>
      <c r="M12" s="21" t="n"/>
      <c r="N12" s="21" t="n"/>
      <c r="O12" s="21" t="n"/>
      <c r="P12" s="21" t="n"/>
      <c r="Q12" s="21" t="n"/>
      <c r="R12" s="21" t="n"/>
      <c r="S12" s="21" t="n"/>
      <c r="T12" s="21" t="n"/>
      <c r="U12" s="21" t="n"/>
    </row>
    <row r="13" ht="21" customFormat="1" customHeight="1" s="20">
      <c r="A13" s="22" t="n"/>
      <c r="B13" s="24" t="n"/>
      <c r="C13" s="23" t="inlineStr">
        <is>
          <t>(단위: %)</t>
        </is>
      </c>
      <c r="D13" s="21" t="n"/>
      <c r="E13" s="21" t="n"/>
      <c r="F13" s="21" t="n"/>
      <c r="G13" s="21" t="n"/>
      <c r="H13" s="21" t="n"/>
      <c r="I13" s="21" t="n"/>
      <c r="J13" s="21" t="n"/>
      <c r="K13" s="21" t="n"/>
      <c r="L13" s="21" t="n"/>
      <c r="M13" s="21" t="n"/>
      <c r="N13" s="21" t="n"/>
      <c r="O13" s="21" t="n"/>
      <c r="P13" s="21" t="n"/>
      <c r="Q13" s="21" t="n"/>
      <c r="R13" s="21" t="n"/>
      <c r="S13" s="21" t="n"/>
      <c r="T13" s="21" t="n"/>
      <c r="U13" s="21" t="n"/>
    </row>
    <row r="14" ht="21" customFormat="1" customHeight="1" s="20">
      <c r="A14" s="22" t="n"/>
      <c r="B14" s="15" t="inlineStr">
        <is>
          <t>구분</t>
        </is>
      </c>
      <c r="C14" s="15" t="inlineStr">
        <is>
          <t>보안지수</t>
        </is>
      </c>
      <c r="D14" s="21" t="n"/>
      <c r="E14" s="21" t="n"/>
      <c r="F14" s="21" t="n"/>
      <c r="G14" s="21" t="n"/>
      <c r="H14" s="21" t="n"/>
      <c r="I14" s="21" t="n"/>
      <c r="J14" s="21" t="n"/>
      <c r="K14" s="21" t="n"/>
      <c r="L14" s="21" t="n"/>
      <c r="M14" s="21" t="n"/>
      <c r="N14" s="21" t="n"/>
      <c r="O14" s="21" t="n"/>
      <c r="P14" s="21" t="n"/>
      <c r="Q14" s="21" t="n"/>
      <c r="R14" s="21" t="n"/>
      <c r="S14" s="21" t="n"/>
      <c r="T14" s="21" t="n"/>
      <c r="U14" s="21" t="n"/>
    </row>
    <row r="15" ht="16.5" customFormat="1" customHeight="1" s="16">
      <c r="A15" s="17" t="n"/>
      <c r="B15" s="19" t="inlineStr">
        <is>
          <t>1. 계정 관리</t>
        </is>
      </c>
      <c r="C15" s="106">
        <f>IF('3. 영역별 보안지수'!G4="N/A","N/A",'3. 영역별 보안지수'!G4*100)</f>
        <v/>
      </c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2" t="n"/>
      <c r="N15" s="2" t="n"/>
      <c r="O15" s="2" t="n"/>
      <c r="P15" s="2" t="n"/>
      <c r="Q15" s="2" t="n"/>
      <c r="R15" s="2" t="n"/>
      <c r="S15" s="17" t="n"/>
      <c r="T15" s="17" t="n"/>
      <c r="U15" s="17" t="n"/>
    </row>
    <row r="16" ht="16.5" customFormat="1" customHeight="1" s="16">
      <c r="A16" s="17" t="n"/>
      <c r="B16" s="19" t="inlineStr">
        <is>
          <t>2. 파일 및 디렉터리 관리</t>
        </is>
      </c>
      <c r="C16" s="106">
        <f>IF('3. 영역별 보안지수'!G19="N/A","N/A",'3. 영역별 보안지수'!G19*100)</f>
        <v/>
      </c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2" t="n"/>
      <c r="N16" s="2" t="n"/>
      <c r="O16" s="2" t="n"/>
      <c r="P16" s="2" t="n"/>
      <c r="Q16" s="2" t="n"/>
      <c r="R16" s="2" t="n"/>
      <c r="S16" s="17" t="n"/>
      <c r="T16" s="17" t="n"/>
      <c r="U16" s="17" t="n"/>
    </row>
    <row r="17" ht="16.5" customFormat="1" customHeight="1" s="16">
      <c r="A17" s="17" t="n"/>
      <c r="B17" s="19" t="inlineStr">
        <is>
          <t>3. 서비스 관리</t>
        </is>
      </c>
      <c r="C17" s="106">
        <f>IF('3. 영역별 보안지수'!G38="N/A","N/A",'3. 영역별 보안지수'!G38*100)</f>
        <v/>
      </c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2" t="n"/>
      <c r="N17" s="2" t="n"/>
      <c r="O17" s="2" t="n"/>
      <c r="P17" s="2" t="n"/>
      <c r="Q17" s="2" t="n"/>
      <c r="R17" s="2" t="n"/>
      <c r="S17" s="17" t="n"/>
      <c r="T17" s="17" t="n"/>
      <c r="U17" s="17" t="n"/>
    </row>
    <row r="18" ht="16.5" customFormat="1" customHeight="1" s="16">
      <c r="A18" s="17" t="n"/>
      <c r="B18" s="19" t="inlineStr">
        <is>
          <t>4. 패치 관리</t>
        </is>
      </c>
      <c r="C18" s="106">
        <f>IF('3. 영역별 보안지수'!G73="N/A","N/A",'3. 영역별 보안지수'!G73*100)</f>
        <v/>
      </c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2" t="n"/>
      <c r="N18" s="2" t="n"/>
      <c r="O18" s="2" t="n"/>
      <c r="P18" s="2" t="n"/>
      <c r="Q18" s="2" t="n"/>
      <c r="R18" s="2" t="n"/>
      <c r="S18" s="17" t="n"/>
      <c r="T18" s="17" t="n"/>
      <c r="U18" s="17" t="n"/>
    </row>
    <row r="19" ht="16.5" customFormat="1" customHeight="1" s="16">
      <c r="A19" s="17" t="n"/>
      <c r="B19" s="19" t="inlineStr">
        <is>
          <t>5. 로그 관리</t>
        </is>
      </c>
      <c r="C19" s="106">
        <f>IF('3. 영역별 보안지수'!G74="N/A","N/A",'3. 영역별 보안지수'!G74*100)</f>
        <v/>
      </c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2" t="n"/>
      <c r="N19" s="2" t="n"/>
      <c r="O19" s="2" t="n"/>
      <c r="P19" s="2" t="n"/>
      <c r="Q19" s="2" t="n"/>
      <c r="R19" s="2" t="n"/>
      <c r="S19" s="17" t="n"/>
      <c r="T19" s="17" t="n"/>
      <c r="U19" s="17" t="n"/>
    </row>
    <row r="20" ht="16.5" customFormat="1" customHeight="1" s="12">
      <c r="A20" s="13" t="n"/>
      <c r="B20" s="15" t="inlineStr">
        <is>
          <t>Unix 평균</t>
        </is>
      </c>
      <c r="C20" s="107">
        <f>'3. 영역별 보안지수'!C77*100</f>
        <v/>
      </c>
      <c r="D20" s="13" t="n"/>
      <c r="E20" s="13" t="n"/>
      <c r="F20" s="13" t="n"/>
      <c r="G20" s="13" t="n"/>
      <c r="H20" s="13" t="n"/>
      <c r="I20" s="13" t="n"/>
      <c r="J20" s="13" t="n"/>
      <c r="K20" s="13" t="n"/>
      <c r="L20" s="2" t="n"/>
      <c r="M20" s="2" t="n"/>
      <c r="N20" s="2" t="n"/>
      <c r="O20" s="2" t="n"/>
      <c r="P20" s="2" t="n"/>
      <c r="Q20" s="2" t="n"/>
      <c r="R20" s="13" t="n"/>
      <c r="S20" s="13" t="n"/>
      <c r="T20" s="13" t="n"/>
    </row>
    <row r="21" ht="16.5" customHeight="1">
      <c r="B21" s="10" t="n"/>
      <c r="C21" s="10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</row>
    <row r="22" ht="16.5" customHeight="1">
      <c r="B22" s="10" t="n"/>
      <c r="C22" s="10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</row>
    <row r="23" ht="16.5" customHeight="1">
      <c r="B23" s="10" t="n"/>
      <c r="C23" s="10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</row>
    <row r="24" ht="12.9" customFormat="1" customHeight="1" s="2">
      <c r="A24" s="11" t="n"/>
    </row>
    <row r="25" customFormat="1" s="2">
      <c r="A25" s="11" t="n"/>
    </row>
    <row r="26" customFormat="1" s="2">
      <c r="A26" s="10" t="n"/>
      <c r="D26" s="66" t="n"/>
      <c r="E26" s="66" t="n"/>
      <c r="F26" s="66" t="n"/>
      <c r="G26" s="66" t="n"/>
      <c r="H26" s="66" t="n"/>
      <c r="I26" s="66" t="n"/>
      <c r="J26" s="66" t="n"/>
      <c r="K26" s="66" t="n"/>
      <c r="L26" s="66" t="n"/>
      <c r="M26" s="66" t="n"/>
      <c r="N26" s="66" t="n"/>
      <c r="O26" s="66" t="n"/>
      <c r="P26" s="66" t="n"/>
      <c r="Q26" s="66" t="n"/>
    </row>
    <row r="27" customFormat="1" s="2">
      <c r="A27" s="10" t="n"/>
      <c r="D27" s="66" t="n"/>
      <c r="E27" s="66" t="n"/>
      <c r="F27" s="66" t="n"/>
      <c r="G27" s="66" t="n"/>
      <c r="H27" s="66" t="n"/>
      <c r="I27" s="66" t="n"/>
      <c r="J27" s="66" t="n"/>
      <c r="K27" s="66" t="n"/>
      <c r="L27" s="66" t="n"/>
      <c r="M27" s="66" t="n"/>
      <c r="N27" s="66" t="n"/>
      <c r="O27" s="66" t="n"/>
      <c r="P27" s="66" t="n"/>
      <c r="Q27" s="66" t="n"/>
    </row>
    <row r="28" customFormat="1" s="2">
      <c r="A28" s="10" t="n"/>
      <c r="D28" s="66" t="n"/>
      <c r="E28" s="66" t="n"/>
      <c r="F28" s="66" t="n"/>
      <c r="G28" s="66" t="n"/>
      <c r="H28" s="66" t="n"/>
      <c r="I28" s="66" t="n"/>
      <c r="J28" s="66" t="n"/>
      <c r="K28" s="66" t="n"/>
      <c r="L28" s="66" t="n"/>
      <c r="M28" s="66" t="n"/>
      <c r="N28" s="66" t="n"/>
      <c r="O28" s="66" t="n"/>
      <c r="P28" s="66" t="n"/>
      <c r="Q28" s="66" t="n"/>
    </row>
    <row r="29" customFormat="1" s="2">
      <c r="A29" s="10" t="n"/>
      <c r="D29" s="66" t="n"/>
      <c r="E29" s="66" t="n"/>
      <c r="F29" s="66" t="n"/>
      <c r="G29" s="66" t="n"/>
      <c r="H29" s="66" t="n"/>
      <c r="I29" s="66" t="n"/>
      <c r="J29" s="66" t="n"/>
      <c r="K29" s="66" t="n"/>
      <c r="L29" s="66" t="n"/>
      <c r="M29" s="66" t="n"/>
      <c r="N29" s="66" t="n"/>
      <c r="O29" s="66" t="n"/>
      <c r="P29" s="66" t="n"/>
      <c r="Q29" s="66" t="n"/>
    </row>
    <row r="30" customFormat="1" s="2">
      <c r="A30" s="10" t="n"/>
      <c r="B30" s="9" t="n"/>
      <c r="C30" s="9" t="n"/>
      <c r="D30" s="66" t="n"/>
      <c r="E30" s="66" t="n"/>
      <c r="F30" s="66" t="n"/>
      <c r="G30" s="66" t="n"/>
      <c r="H30" s="66" t="n"/>
      <c r="I30" s="66" t="n"/>
      <c r="J30" s="66" t="n"/>
      <c r="K30" s="66" t="n"/>
      <c r="L30" s="66" t="n"/>
      <c r="M30" s="66" t="n"/>
      <c r="N30" s="66" t="n"/>
      <c r="O30" s="66" t="n"/>
      <c r="P30" s="66" t="n"/>
      <c r="Q30" s="66" t="n"/>
    </row>
    <row r="31" customFormat="1" s="2">
      <c r="A31" s="10" t="n"/>
      <c r="B31" s="9" t="n"/>
      <c r="C31" s="9" t="n"/>
      <c r="D31" s="66" t="n"/>
      <c r="E31" s="66" t="n"/>
      <c r="F31" s="66" t="n"/>
      <c r="G31" s="66" t="n"/>
      <c r="H31" s="66" t="n"/>
      <c r="I31" s="66" t="n"/>
      <c r="J31" s="66" t="n"/>
      <c r="K31" s="66" t="n"/>
      <c r="L31" s="66" t="n"/>
      <c r="M31" s="66" t="n"/>
      <c r="N31" s="66" t="n"/>
      <c r="O31" s="66" t="n"/>
      <c r="P31" s="66" t="n"/>
      <c r="Q31" s="66" t="n"/>
    </row>
    <row r="32" customFormat="1" s="2">
      <c r="A32" s="10" t="n"/>
      <c r="B32" s="9" t="n"/>
      <c r="C32" s="9" t="n"/>
      <c r="D32" s="66" t="n"/>
      <c r="E32" s="66" t="n"/>
      <c r="F32" s="66" t="n"/>
      <c r="G32" s="66" t="n"/>
      <c r="H32" s="66" t="n"/>
      <c r="I32" s="66" t="n"/>
      <c r="J32" s="66" t="n"/>
      <c r="K32" s="66" t="n"/>
      <c r="L32" s="66" t="n"/>
      <c r="M32" s="66" t="n"/>
      <c r="N32" s="66" t="n"/>
      <c r="O32" s="66" t="n"/>
      <c r="P32" s="66" t="n"/>
      <c r="Q32" s="66" t="n"/>
    </row>
    <row r="33" customFormat="1" s="2">
      <c r="A33" s="10" t="n"/>
      <c r="B33" s="9" t="n"/>
      <c r="C33" s="9" t="n"/>
      <c r="D33" s="66" t="n"/>
      <c r="E33" s="66" t="n"/>
      <c r="F33" s="66" t="n"/>
      <c r="G33" s="66" t="n"/>
      <c r="H33" s="66" t="n"/>
      <c r="I33" s="66" t="n"/>
      <c r="J33" s="66" t="n"/>
      <c r="K33" s="66" t="n"/>
      <c r="L33" s="66" t="n"/>
      <c r="M33" s="66" t="n"/>
      <c r="N33" s="66" t="n"/>
      <c r="O33" s="66" t="n"/>
      <c r="P33" s="66" t="n"/>
      <c r="Q33" s="66" t="n"/>
    </row>
    <row r="34">
      <c r="A34" s="10" t="n"/>
      <c r="B34" s="9" t="n"/>
      <c r="C34" s="9" t="n"/>
    </row>
    <row r="35">
      <c r="A35" s="10" t="n"/>
      <c r="B35" s="9" t="n"/>
      <c r="C35" s="9" t="n"/>
    </row>
    <row r="36">
      <c r="A36" s="10" t="n"/>
      <c r="B36" s="9" t="n"/>
      <c r="C36" s="9" t="n"/>
    </row>
    <row r="37">
      <c r="A37" s="10" t="n"/>
      <c r="B37" s="9" t="n"/>
      <c r="C37" s="9" t="n"/>
    </row>
    <row r="38">
      <c r="B38" s="9" t="n"/>
      <c r="C38" s="9" t="n"/>
    </row>
    <row r="39">
      <c r="B39" s="9" t="n"/>
      <c r="C39" s="9" t="n"/>
    </row>
    <row r="40">
      <c r="B40" s="9" t="n"/>
      <c r="C40" s="9" t="n"/>
    </row>
    <row r="41">
      <c r="B41" s="9" t="n"/>
      <c r="C41" s="9" t="n"/>
    </row>
    <row r="42">
      <c r="B42" s="9" t="n"/>
      <c r="C42" s="9" t="n"/>
    </row>
  </sheetData>
  <mergeCells count="1">
    <mergeCell ref="N10:P10"/>
  </mergeCells>
  <pageMargins left="0.7086111307144165" right="0.7086111307144165" top="0.98416668176651" bottom="0.98416668176651" header="0.3148611187934875" footer="0"/>
  <pageSetup orientation="landscape" paperSize="9" scale="99" fitToHeight="0"/>
  <headerFooter>
    <oddHeader/>
    <oddFooter>&amp;C&amp;"돋움,Regular"&amp;P/&amp;N</oddFooter>
    <evenHeader/>
    <evenFooter/>
    <firstHeader/>
    <firstFooter/>
  </headerFooter>
  <colBreaks count="1" manualBreakCount="1">
    <brk id="13" min="0" max="16383" man="1"/>
  </colBreaks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7"/>
  <sheetViews>
    <sheetView topLeftCell="A58" zoomScale="70" zoomScaleNormal="70" workbookViewId="0">
      <selection activeCell="C77" sqref="C77:G77"/>
    </sheetView>
  </sheetViews>
  <sheetFormatPr baseColWidth="8" defaultRowHeight="17.4"/>
  <cols>
    <col width="8.796875" customWidth="1" style="66" min="1" max="1"/>
    <col width="13.5" customWidth="1" style="66" min="2" max="2"/>
    <col width="8.796875" customWidth="1" style="66" min="3" max="5"/>
    <col width="14.69921875" customWidth="1" style="66" min="6" max="7"/>
    <col width="8.796875" customWidth="1" style="66" min="8" max="16384"/>
  </cols>
  <sheetData>
    <row r="1" ht="21" customHeight="1">
      <c r="A1" s="82" t="inlineStr">
        <is>
          <t>3. 영역별 보안지수</t>
        </is>
      </c>
    </row>
    <row r="2" ht="21" customHeight="1"/>
    <row r="3">
      <c r="A3" s="44" t="inlineStr">
        <is>
          <t>보안 계수</t>
        </is>
      </c>
      <c r="B3" s="43" t="inlineStr">
        <is>
          <t>영역</t>
        </is>
      </c>
      <c r="C3" s="42" t="inlineStr">
        <is>
          <t>양호</t>
        </is>
      </c>
      <c r="D3" s="42" t="inlineStr">
        <is>
          <t>취약</t>
        </is>
      </c>
      <c r="E3" s="42" t="inlineStr">
        <is>
          <t>N/A</t>
        </is>
      </c>
      <c r="F3" s="42" t="inlineStr">
        <is>
          <t>항목별 보안지수</t>
        </is>
      </c>
      <c r="G3" s="42" t="inlineStr">
        <is>
          <t>영역별 보안지수</t>
        </is>
      </c>
    </row>
    <row r="4">
      <c r="A4" s="40" t="n">
        <v>3</v>
      </c>
      <c r="B4" s="81" t="inlineStr">
        <is>
          <t>1. 계정관리</t>
        </is>
      </c>
      <c r="C4" s="77">
        <f>COUNTIF('4. 진단결과 요약'!E9:E9, "[양호]")</f>
        <v/>
      </c>
      <c r="D4" s="77">
        <f>COUNTIF('4. 진단결과 요약'!E9:E9, "[취약]")</f>
        <v/>
      </c>
      <c r="E4" s="77">
        <f>COUNTIF('4. 진단결과 요약'!E9:E9, "[인터뷰]")+COUNTIF('4. 진단결과 요약'!E9:E9, "[N/A]")</f>
        <v/>
      </c>
      <c r="F4" s="108">
        <f>IF(SUM(C4:D4)=0,"N/A",C4/SUM(C4:D4))</f>
        <v/>
      </c>
      <c r="G4" s="108">
        <f>IF(SUM(C4:D18)=0,"N/A",SUMPRODUCT(C4:C18,A4:A18)/(SUMPRODUCT(C4:C18+D4:D18,A4:A18)))</f>
        <v/>
      </c>
    </row>
    <row r="5">
      <c r="A5" s="40" t="n">
        <v>3</v>
      </c>
      <c r="B5" s="109" t="n"/>
      <c r="C5" s="77">
        <f>COUNTIF('4. 진단결과 요약'!E10:E10, "[양호]")</f>
        <v/>
      </c>
      <c r="D5" s="77">
        <f>COUNTIF('4. 진단결과 요약'!E10:E10, "[취약]")</f>
        <v/>
      </c>
      <c r="E5" s="77">
        <f>COUNTIF('4. 진단결과 요약'!E10:E10, "[인터뷰]")+COUNTIF('4. 진단결과 요약'!E10:E10, "[N/A]")</f>
        <v/>
      </c>
      <c r="F5" s="108">
        <f>IF(SUM(C5:D5)=0,"N/A",C5/SUM(C5:D5))</f>
        <v/>
      </c>
      <c r="G5" s="109" t="n"/>
    </row>
    <row r="6">
      <c r="A6" s="40" t="n">
        <v>3</v>
      </c>
      <c r="B6" s="109" t="n"/>
      <c r="C6" s="77">
        <f>COUNTIF('4. 진단결과 요약'!E11:E11, "[양호]")</f>
        <v/>
      </c>
      <c r="D6" s="77">
        <f>COUNTIF('4. 진단결과 요약'!E11:E11, "[취약]")</f>
        <v/>
      </c>
      <c r="E6" s="77">
        <f>COUNTIF('4. 진단결과 요약'!E11:E11, "[인터뷰]")+COUNTIF('4. 진단결과 요약'!E11:E11, "[N/A]")</f>
        <v/>
      </c>
      <c r="F6" s="108">
        <f>IF(SUM(C6:D6)=0,"N/A",C6/SUM(C6:D6))</f>
        <v/>
      </c>
      <c r="G6" s="109" t="n"/>
    </row>
    <row r="7">
      <c r="A7" s="40" t="n">
        <v>3</v>
      </c>
      <c r="B7" s="109" t="n"/>
      <c r="C7" s="77">
        <f>COUNTIF('4. 진단결과 요약'!E12:E12, "[양호]")</f>
        <v/>
      </c>
      <c r="D7" s="77">
        <f>COUNTIF('4. 진단결과 요약'!E12:E12, "[취약]")</f>
        <v/>
      </c>
      <c r="E7" s="77">
        <f>COUNTIF('4. 진단결과 요약'!E12:E12, "[인터뷰]")+COUNTIF('4. 진단결과 요약'!E12:E12, "[N/A]")</f>
        <v/>
      </c>
      <c r="F7" s="108">
        <f>IF(SUM(C7:D7)=0,"N/A",C7/SUM(C7:D7))</f>
        <v/>
      </c>
      <c r="G7" s="109" t="n"/>
    </row>
    <row r="8">
      <c r="A8" s="40" t="n">
        <v>2</v>
      </c>
      <c r="B8" s="109" t="n"/>
      <c r="C8" s="77">
        <f>COUNTIF('4. 진단결과 요약'!E13:E13, "[양호]")</f>
        <v/>
      </c>
      <c r="D8" s="77">
        <f>COUNTIF('4. 진단결과 요약'!E13:E13, "[취약]")</f>
        <v/>
      </c>
      <c r="E8" s="77">
        <f>COUNTIF('4. 진단결과 요약'!E13:E13, "[인터뷰]")+COUNTIF('4. 진단결과 요약'!E13:E13, "[N/A]")</f>
        <v/>
      </c>
      <c r="F8" s="108">
        <f>IF(SUM(C8:D8)=0,"N/A",C8/SUM(C8:D8))</f>
        <v/>
      </c>
      <c r="G8" s="109" t="n"/>
    </row>
    <row r="9">
      <c r="A9" s="40" t="n">
        <v>1</v>
      </c>
      <c r="B9" s="109" t="n"/>
      <c r="C9" s="77">
        <f>COUNTIF('4. 진단결과 요약'!E14:E14, "[양호]")</f>
        <v/>
      </c>
      <c r="D9" s="77">
        <f>COUNTIF('4. 진단결과 요약'!E14:E14, "[취약]")</f>
        <v/>
      </c>
      <c r="E9" s="77">
        <f>COUNTIF('4. 진단결과 요약'!E14:E14, "[인터뷰]")+COUNTIF('4. 진단결과 요약'!E14:E14, "[N/A]")</f>
        <v/>
      </c>
      <c r="F9" s="108">
        <f>IF(SUM(C9:D9)=0,"N/A",C9/SUM(C9:D9))</f>
        <v/>
      </c>
      <c r="G9" s="109" t="n"/>
    </row>
    <row r="10">
      <c r="A10" s="40" t="n">
        <v>2</v>
      </c>
      <c r="B10" s="109" t="n"/>
      <c r="C10" s="77">
        <f>COUNTIF('4. 진단결과 요약'!E15:E15, "[양호]")</f>
        <v/>
      </c>
      <c r="D10" s="77">
        <f>COUNTIF('4. 진단결과 요약'!E15:E15, "[취약]")</f>
        <v/>
      </c>
      <c r="E10" s="77">
        <f>COUNTIF('4. 진단결과 요약'!E15:E15, "[인터뷰]")+COUNTIF('4. 진단결과 요약'!E15:E15, "[N/A]")</f>
        <v/>
      </c>
      <c r="F10" s="108">
        <f>IF(SUM(C10:D10)=0,"N/A",C10/SUM(C10:D10))</f>
        <v/>
      </c>
      <c r="G10" s="109" t="n"/>
    </row>
    <row r="11">
      <c r="A11" s="40" t="n">
        <v>2</v>
      </c>
      <c r="B11" s="109" t="n"/>
      <c r="C11" s="77">
        <f>COUNTIF('4. 진단결과 요약'!E16:E16, "[양호]")</f>
        <v/>
      </c>
      <c r="D11" s="77">
        <f>COUNTIF('4. 진단결과 요약'!E16:E16, "[취약]")</f>
        <v/>
      </c>
      <c r="E11" s="77">
        <f>COUNTIF('4. 진단결과 요약'!E16:E16, "[인터뷰]")+COUNTIF('4. 진단결과 요약'!E16:E16, "[N/A]")</f>
        <v/>
      </c>
      <c r="F11" s="108">
        <f>IF(SUM(C11:D11)=0,"N/A",C11/SUM(C11:D11))</f>
        <v/>
      </c>
      <c r="G11" s="109" t="n"/>
    </row>
    <row r="12">
      <c r="A12" s="40" t="n">
        <v>2</v>
      </c>
      <c r="B12" s="109" t="n"/>
      <c r="C12" s="77">
        <f>COUNTIF('4. 진단결과 요약'!E17:E17, "[양호]")</f>
        <v/>
      </c>
      <c r="D12" s="77">
        <f>COUNTIF('4. 진단결과 요약'!E17:E17, "[취약]")</f>
        <v/>
      </c>
      <c r="E12" s="77">
        <f>COUNTIF('4. 진단결과 요약'!E17:E17, "[인터뷰]")+COUNTIF('4. 진단결과 요약'!E17:E17, "[N/A]")</f>
        <v/>
      </c>
      <c r="F12" s="108">
        <f>IF(SUM(C12:D12)=0,"N/A",C12/SUM(C12:D12))</f>
        <v/>
      </c>
      <c r="G12" s="109" t="n"/>
    </row>
    <row r="13">
      <c r="A13" s="40" t="n">
        <v>1</v>
      </c>
      <c r="B13" s="109" t="n"/>
      <c r="C13" s="77">
        <f>COUNTIF('4. 진단결과 요약'!E18:E18, "[양호]")</f>
        <v/>
      </c>
      <c r="D13" s="77">
        <f>COUNTIF('4. 진단결과 요약'!E18:E18, "[취약]")</f>
        <v/>
      </c>
      <c r="E13" s="77">
        <f>COUNTIF('4. 진단결과 요약'!E18:E18, "[인터뷰]")+COUNTIF('4. 진단결과 요약'!E18:E18, "[N/A]")</f>
        <v/>
      </c>
      <c r="F13" s="108">
        <f>IF(SUM(C13:D13)=0,"N/A",C13/SUM(C13:D13))</f>
        <v/>
      </c>
      <c r="G13" s="109" t="n"/>
    </row>
    <row r="14">
      <c r="A14" s="40" t="n">
        <v>1</v>
      </c>
      <c r="B14" s="109" t="n"/>
      <c r="C14" s="77">
        <f>COUNTIF('4. 진단결과 요약'!E19:E19, "[양호]")</f>
        <v/>
      </c>
      <c r="D14" s="77">
        <f>COUNTIF('4. 진단결과 요약'!E19:E19, "[취약]")</f>
        <v/>
      </c>
      <c r="E14" s="77">
        <f>COUNTIF('4. 진단결과 요약'!E19:E19, "[인터뷰]")+COUNTIF('4. 진단결과 요약'!E19:E19, "[N/A]")</f>
        <v/>
      </c>
      <c r="F14" s="108">
        <f>IF(SUM(C14:D14)=0,"N/A",C14/SUM(C14:D14))</f>
        <v/>
      </c>
      <c r="G14" s="109" t="n"/>
    </row>
    <row r="15">
      <c r="A15" s="40" t="n">
        <v>1</v>
      </c>
      <c r="B15" s="109" t="n"/>
      <c r="C15" s="77">
        <f>COUNTIF('4. 진단결과 요약'!E20:E20, "[양호]")</f>
        <v/>
      </c>
      <c r="D15" s="77">
        <f>COUNTIF('4. 진단결과 요약'!E20:E20, "[취약]")</f>
        <v/>
      </c>
      <c r="E15" s="77">
        <f>COUNTIF('4. 진단결과 요약'!E20:E20, "[인터뷰]")+COUNTIF('4. 진단결과 요약'!E20:E20, "[N/A]")</f>
        <v/>
      </c>
      <c r="F15" s="108">
        <f>IF(SUM(C15:D15)=0,"N/A",C15/SUM(C15:D15))</f>
        <v/>
      </c>
      <c r="G15" s="109" t="n"/>
    </row>
    <row r="16">
      <c r="A16" s="40" t="n">
        <v>2</v>
      </c>
      <c r="B16" s="109" t="n"/>
      <c r="C16" s="77">
        <f>COUNTIF('4. 진단결과 요약'!E21:E21, "[양호]")</f>
        <v/>
      </c>
      <c r="D16" s="77">
        <f>COUNTIF('4. 진단결과 요약'!E21:E21, "[취약]")</f>
        <v/>
      </c>
      <c r="E16" s="77">
        <f>COUNTIF('4. 진단결과 요약'!E21:E21, "[인터뷰]")+COUNTIF('4. 진단결과 요약'!E21:E21, "[N/A]")</f>
        <v/>
      </c>
      <c r="F16" s="108">
        <f>IF(SUM(C16:D16)=0,"N/A",C16/SUM(C16:D16))</f>
        <v/>
      </c>
      <c r="G16" s="109" t="n"/>
    </row>
    <row r="17">
      <c r="A17" s="40" t="n">
        <v>1</v>
      </c>
      <c r="B17" s="109" t="n"/>
      <c r="C17" s="77">
        <f>COUNTIF('4. 진단결과 요약'!E22:E22, "[양호]")</f>
        <v/>
      </c>
      <c r="D17" s="77">
        <f>COUNTIF('4. 진단결과 요약'!E22:E22, "[취약]")</f>
        <v/>
      </c>
      <c r="E17" s="77">
        <f>COUNTIF('4. 진단결과 요약'!E22:E22, "[인터뷰]")+COUNTIF('4. 진단결과 요약'!E22:E22, "[N/A]")</f>
        <v/>
      </c>
      <c r="F17" s="108">
        <f>IF(SUM(C17:D17)=0,"N/A",C17/SUM(C17:D17))</f>
        <v/>
      </c>
      <c r="G17" s="109" t="n"/>
    </row>
    <row r="18">
      <c r="A18" s="40" t="n">
        <v>1</v>
      </c>
      <c r="B18" s="110" t="n"/>
      <c r="C18" s="77">
        <f>COUNTIF('4. 진단결과 요약'!E23:E23, "[양호]")</f>
        <v/>
      </c>
      <c r="D18" s="77">
        <f>COUNTIF('4. 진단결과 요약'!E23:E23, "[취약]")</f>
        <v/>
      </c>
      <c r="E18" s="77">
        <f>COUNTIF('4. 진단결과 요약'!E23:E23, "[인터뷰]")+COUNTIF('4. 진단결과 요약'!E23:E23, "[N/A]")</f>
        <v/>
      </c>
      <c r="F18" s="108">
        <f>IF(SUM(C18:D18)=0,"N/A",C18/SUM(C18:D18))</f>
        <v/>
      </c>
      <c r="G18" s="110" t="n"/>
    </row>
    <row r="19">
      <c r="A19" s="40" t="n">
        <v>3</v>
      </c>
      <c r="B19" s="78" t="inlineStr">
        <is>
          <t>2. 파일 및
디렉토리
관리</t>
        </is>
      </c>
      <c r="C19" s="77">
        <f>COUNTIF('4. 진단결과 요약'!E24:E24, "[양호]")</f>
        <v/>
      </c>
      <c r="D19" s="77">
        <f>COUNTIF('4. 진단결과 요약'!E24:E24, "[취약]")</f>
        <v/>
      </c>
      <c r="E19" s="77">
        <f>COUNTIF('4. 진단결과 요약'!E24:E24, "[인터뷰]")+COUNTIF('4. 진단결과 요약'!E24:E24, "[N/A]")</f>
        <v/>
      </c>
      <c r="F19" s="108">
        <f>IF(SUM(C19:D19)=0,"N/A",C19/SUM(C19:D19))</f>
        <v/>
      </c>
      <c r="G19" s="108">
        <f>IF(SUM(C19:D37)=0,"N/A",SUMPRODUCT(C19:C37,A19:A37)/(SUMPRODUCT(C19:C37+D19:D37,A19:A37)))</f>
        <v/>
      </c>
    </row>
    <row r="20">
      <c r="A20" s="40" t="n">
        <v>3</v>
      </c>
      <c r="B20" s="109" t="n"/>
      <c r="C20" s="77">
        <f>COUNTIF('4. 진단결과 요약'!E25:E25, "[양호]")</f>
        <v/>
      </c>
      <c r="D20" s="77">
        <f>COUNTIF('4. 진단결과 요약'!E25:E25, "[취약]")</f>
        <v/>
      </c>
      <c r="E20" s="77">
        <f>COUNTIF('4. 진단결과 요약'!E25:E25, "[인터뷰]")+COUNTIF('4. 진단결과 요약'!E25:E25, "[N/A]")</f>
        <v/>
      </c>
      <c r="F20" s="108">
        <f>IF(SUM(C20:D20)=0,"N/A",C20/SUM(C20:D20))</f>
        <v/>
      </c>
      <c r="G20" s="109" t="n"/>
    </row>
    <row r="21">
      <c r="A21" s="40" t="n">
        <v>3</v>
      </c>
      <c r="B21" s="109" t="n"/>
      <c r="C21" s="77">
        <f>COUNTIF('4. 진단결과 요약'!E26:E26, "[양호]")</f>
        <v/>
      </c>
      <c r="D21" s="77">
        <f>COUNTIF('4. 진단결과 요약'!E26:E26, "[취약]")</f>
        <v/>
      </c>
      <c r="E21" s="77">
        <f>COUNTIF('4. 진단결과 요약'!E26:E26, "[인터뷰]")+COUNTIF('4. 진단결과 요약'!E26:E26, "[N/A]")</f>
        <v/>
      </c>
      <c r="F21" s="108">
        <f>IF(SUM(C21:D21)=0,"N/A",C21/SUM(C21:D21))</f>
        <v/>
      </c>
      <c r="G21" s="109" t="n"/>
    </row>
    <row r="22">
      <c r="A22" s="40" t="n">
        <v>3</v>
      </c>
      <c r="B22" s="109" t="n"/>
      <c r="C22" s="77">
        <f>COUNTIF('4. 진단결과 요약'!E27:E27, "[양호]")</f>
        <v/>
      </c>
      <c r="D22" s="77">
        <f>COUNTIF('4. 진단결과 요약'!E27:E27, "[취약]")</f>
        <v/>
      </c>
      <c r="E22" s="77">
        <f>COUNTIF('4. 진단결과 요약'!E27:E27, "[인터뷰]")+COUNTIF('4. 진단결과 요약'!E27:E27, "[N/A]")</f>
        <v/>
      </c>
      <c r="F22" s="108">
        <f>IF(SUM(C22:D22)=0,"N/A",C22/SUM(C22:D22))</f>
        <v/>
      </c>
      <c r="G22" s="109" t="n"/>
    </row>
    <row r="23">
      <c r="A23" s="40" t="n">
        <v>3</v>
      </c>
      <c r="B23" s="109" t="n"/>
      <c r="C23" s="77">
        <f>COUNTIF('4. 진단결과 요약'!E28:E28, "[양호]")</f>
        <v/>
      </c>
      <c r="D23" s="77">
        <f>COUNTIF('4. 진단결과 요약'!E28:E28, "[취약]")</f>
        <v/>
      </c>
      <c r="E23" s="77">
        <f>COUNTIF('4. 진단결과 요약'!E28:E28, "[인터뷰]")+COUNTIF('4. 진단결과 요약'!E28:E28, "[N/A]")</f>
        <v/>
      </c>
      <c r="F23" s="108">
        <f>IF(SUM(C23:D23)=0,"N/A",C23/SUM(C23:D23))</f>
        <v/>
      </c>
      <c r="G23" s="109" t="n"/>
    </row>
    <row r="24">
      <c r="A24" s="40" t="n">
        <v>3</v>
      </c>
      <c r="B24" s="109" t="n"/>
      <c r="C24" s="77">
        <f>COUNTIF('4. 진단결과 요약'!E29:E29, "[양호]")</f>
        <v/>
      </c>
      <c r="D24" s="77">
        <f>COUNTIF('4. 진단결과 요약'!E29:E29, "[취약]")</f>
        <v/>
      </c>
      <c r="E24" s="77">
        <f>COUNTIF('4. 진단결과 요약'!E29:E29, "[인터뷰]")+COUNTIF('4. 진단결과 요약'!E29:E29, "[N/A]")</f>
        <v/>
      </c>
      <c r="F24" s="108">
        <f>IF(SUM(C24:D24)=0,"N/A",C24/SUM(C24:D24))</f>
        <v/>
      </c>
      <c r="G24" s="109" t="n"/>
    </row>
    <row r="25">
      <c r="A25" s="40" t="n">
        <v>3</v>
      </c>
      <c r="B25" s="109" t="n"/>
      <c r="C25" s="77">
        <f>COUNTIF('4. 진단결과 요약'!E30:E30, "[양호]")</f>
        <v/>
      </c>
      <c r="D25" s="77">
        <f>COUNTIF('4. 진단결과 요약'!E30:E30, "[취약]")</f>
        <v/>
      </c>
      <c r="E25" s="77">
        <f>COUNTIF('4. 진단결과 요약'!E30:E30, "[인터뷰]")+COUNTIF('4. 진단결과 요약'!E30:E30, "[N/A]")</f>
        <v/>
      </c>
      <c r="F25" s="108">
        <f>IF(SUM(C25:D25)=0,"N/A",C25/SUM(C25:D25))</f>
        <v/>
      </c>
      <c r="G25" s="109" t="n"/>
    </row>
    <row r="26">
      <c r="A26" s="40" t="n">
        <v>3</v>
      </c>
      <c r="B26" s="109" t="n"/>
      <c r="C26" s="77">
        <f>COUNTIF('4. 진단결과 요약'!E31:E31, "[양호]")</f>
        <v/>
      </c>
      <c r="D26" s="77">
        <f>COUNTIF('4. 진단결과 요약'!E31:E31, "[취약]")</f>
        <v/>
      </c>
      <c r="E26" s="77">
        <f>COUNTIF('4. 진단결과 요약'!E31:E31, "[인터뷰]")+COUNTIF('4. 진단결과 요약'!E31:E31, "[N/A]")</f>
        <v/>
      </c>
      <c r="F26" s="108">
        <f>IF(SUM(C26:D26)=0,"N/A",C26/SUM(C26:D26))</f>
        <v/>
      </c>
      <c r="G26" s="109" t="n"/>
    </row>
    <row r="27">
      <c r="A27" s="40" t="n">
        <v>3</v>
      </c>
      <c r="B27" s="109" t="n"/>
      <c r="C27" s="77">
        <f>COUNTIF('4. 진단결과 요약'!E32:E32, "[양호]")</f>
        <v/>
      </c>
      <c r="D27" s="77">
        <f>COUNTIF('4. 진단결과 요약'!E32:E32, "[취약]")</f>
        <v/>
      </c>
      <c r="E27" s="77">
        <f>COUNTIF('4. 진단결과 요약'!E32:E32, "[인터뷰]")+COUNTIF('4. 진단결과 요약'!E32:E32, "[N/A]")</f>
        <v/>
      </c>
      <c r="F27" s="108">
        <f>IF(SUM(C27:D27)=0,"N/A",C27/SUM(C27:D27))</f>
        <v/>
      </c>
      <c r="G27" s="109" t="n"/>
    </row>
    <row r="28">
      <c r="A28" s="40" t="n">
        <v>3</v>
      </c>
      <c r="B28" s="109" t="n"/>
      <c r="C28" s="77">
        <f>COUNTIF('4. 진단결과 요약'!E33:E33, "[양호]")</f>
        <v/>
      </c>
      <c r="D28" s="77">
        <f>COUNTIF('4. 진단결과 요약'!E33:E33, "[취약]")</f>
        <v/>
      </c>
      <c r="E28" s="77">
        <f>COUNTIF('4. 진단결과 요약'!E33:E33, "[인터뷰]")+COUNTIF('4. 진단결과 요약'!E33:E33, "[N/A]")</f>
        <v/>
      </c>
      <c r="F28" s="108">
        <f>IF(SUM(C28:D28)=0,"N/A",C28/SUM(C28:D28))</f>
        <v/>
      </c>
      <c r="G28" s="109" t="n"/>
    </row>
    <row r="29">
      <c r="A29" s="40" t="n">
        <v>3</v>
      </c>
      <c r="B29" s="109" t="n"/>
      <c r="C29" s="77">
        <f>COUNTIF('4. 진단결과 요약'!E34:E34, "[양호]")</f>
        <v/>
      </c>
      <c r="D29" s="77">
        <f>COUNTIF('4. 진단결과 요약'!E34:E34, "[취약]")</f>
        <v/>
      </c>
      <c r="E29" s="77">
        <f>COUNTIF('4. 진단결과 요약'!E34:E34, "[인터뷰]")+COUNTIF('4. 진단결과 요약'!E34:E34, "[N/A]")</f>
        <v/>
      </c>
      <c r="F29" s="108">
        <f>IF(SUM(C29:D29)=0,"N/A",C29/SUM(C29:D29))</f>
        <v/>
      </c>
      <c r="G29" s="109" t="n"/>
    </row>
    <row r="30">
      <c r="A30" s="40" t="n">
        <v>3</v>
      </c>
      <c r="B30" s="109" t="n"/>
      <c r="C30" s="77">
        <f>COUNTIF('4. 진단결과 요약'!E35:E35, "[양호]")</f>
        <v/>
      </c>
      <c r="D30" s="77">
        <f>COUNTIF('4. 진단결과 요약'!E35:E35, "[취약]")</f>
        <v/>
      </c>
      <c r="E30" s="77">
        <f>COUNTIF('4. 진단결과 요약'!E35:E35, "[인터뷰]")+COUNTIF('4. 진단결과 요약'!E35:E35, "[N/A]")</f>
        <v/>
      </c>
      <c r="F30" s="108">
        <f>IF(SUM(C30:D30)=0,"N/A",C30/SUM(C30:D30))</f>
        <v/>
      </c>
      <c r="G30" s="109" t="n"/>
    </row>
    <row r="31">
      <c r="A31" s="40" t="n">
        <v>3</v>
      </c>
      <c r="B31" s="109" t="n"/>
      <c r="C31" s="77">
        <f>COUNTIF('4. 진단결과 요약'!E36:E36, "[양호]")</f>
        <v/>
      </c>
      <c r="D31" s="77">
        <f>COUNTIF('4. 진단결과 요약'!E36:E36, "[취약]")</f>
        <v/>
      </c>
      <c r="E31" s="77">
        <f>COUNTIF('4. 진단결과 요약'!E36:E36, "[인터뷰]")+COUNTIF('4. 진단결과 요약'!E36:E36, "[N/A]")</f>
        <v/>
      </c>
      <c r="F31" s="108">
        <f>IF(SUM(C31:D31)=0,"N/A",C31/SUM(C31:D31))</f>
        <v/>
      </c>
      <c r="G31" s="109" t="n"/>
    </row>
    <row r="32">
      <c r="A32" s="40" t="n">
        <v>3</v>
      </c>
      <c r="B32" s="109" t="n"/>
      <c r="C32" s="77">
        <f>COUNTIF('4. 진단결과 요약'!E37:E37, "[양호]")</f>
        <v/>
      </c>
      <c r="D32" s="77">
        <f>COUNTIF('4. 진단결과 요약'!E37:E37, "[취약]")</f>
        <v/>
      </c>
      <c r="E32" s="77">
        <f>COUNTIF('4. 진단결과 요약'!E37:E37, "[인터뷰]")+COUNTIF('4. 진단결과 요약'!E37:E37, "[N/A]")</f>
        <v/>
      </c>
      <c r="F32" s="108">
        <f>IF(SUM(C32:D32)=0,"N/A",C32/SUM(C32:D32))</f>
        <v/>
      </c>
      <c r="G32" s="109" t="n"/>
    </row>
    <row r="33">
      <c r="A33" s="40" t="n">
        <v>1</v>
      </c>
      <c r="B33" s="109" t="n"/>
      <c r="C33" s="77">
        <f>COUNTIF('4. 진단결과 요약'!E38:E38, "[양호]")</f>
        <v/>
      </c>
      <c r="D33" s="77">
        <f>COUNTIF('4. 진단결과 요약'!E38:E38, "[취약]")</f>
        <v/>
      </c>
      <c r="E33" s="77">
        <f>COUNTIF('4. 진단결과 요약'!E38:E38, "[인터뷰]")+COUNTIF('4. 진단결과 요약'!E38:E38, "[N/A]")</f>
        <v/>
      </c>
      <c r="F33" s="108">
        <f>IF(SUM(C33:D33)=0,"N/A",C33/SUM(C33:D33))</f>
        <v/>
      </c>
      <c r="G33" s="109" t="n"/>
    </row>
    <row r="34">
      <c r="A34" s="40" t="n">
        <v>2</v>
      </c>
      <c r="B34" s="109" t="n"/>
      <c r="C34" s="77">
        <f>COUNTIF('4. 진단결과 요약'!E39:E39, "[양호]")</f>
        <v/>
      </c>
      <c r="D34" s="77">
        <f>COUNTIF('4. 진단결과 요약'!E39:E39, "[취약]")</f>
        <v/>
      </c>
      <c r="E34" s="77">
        <f>COUNTIF('4. 진단결과 요약'!E39:E39, "[인터뷰]")+COUNTIF('4. 진단결과 요약'!E39:E39, "[N/A]")</f>
        <v/>
      </c>
      <c r="F34" s="108">
        <f>IF(SUM(C34:D34)=0,"N/A",C34/SUM(C34:D34))</f>
        <v/>
      </c>
      <c r="G34" s="109" t="n"/>
    </row>
    <row r="35">
      <c r="A35" s="40" t="n">
        <v>2</v>
      </c>
      <c r="B35" s="109" t="n"/>
      <c r="C35" s="77">
        <f>COUNTIF('4. 진단결과 요약'!E40:E40, "[양호]")</f>
        <v/>
      </c>
      <c r="D35" s="77">
        <f>COUNTIF('4. 진단결과 요약'!E40:E40, "[취약]")</f>
        <v/>
      </c>
      <c r="E35" s="77">
        <f>COUNTIF('4. 진단결과 요약'!E40:E40, "[인터뷰]")+COUNTIF('4. 진단결과 요약'!E40:E40, "[N/A]")</f>
        <v/>
      </c>
      <c r="F35" s="108">
        <f>IF(SUM(C35:D35)=0,"N/A",C35/SUM(C35:D35))</f>
        <v/>
      </c>
      <c r="G35" s="109" t="n"/>
    </row>
    <row r="36">
      <c r="A36" s="40" t="n">
        <v>2</v>
      </c>
      <c r="B36" s="109" t="n"/>
      <c r="C36" s="77">
        <f>COUNTIF('4. 진단결과 요약'!E41:E41, "[양호]")</f>
        <v/>
      </c>
      <c r="D36" s="77">
        <f>COUNTIF('4. 진단결과 요약'!E41:E41, "[취약]")</f>
        <v/>
      </c>
      <c r="E36" s="77">
        <f>COUNTIF('4. 진단결과 요약'!E41:E41, "[인터뷰]")+COUNTIF('4. 진단결과 요약'!E41:E41, "[N/A]")</f>
        <v/>
      </c>
      <c r="F36" s="108">
        <f>IF(SUM(C36:D36)=0,"N/A",C36/SUM(C36:D36))</f>
        <v/>
      </c>
      <c r="G36" s="109" t="n"/>
    </row>
    <row r="37">
      <c r="A37" s="40" t="n">
        <v>1</v>
      </c>
      <c r="B37" s="110" t="n"/>
      <c r="C37" s="77">
        <f>COUNTIF('4. 진단결과 요약'!E42:E42, "[양호]")</f>
        <v/>
      </c>
      <c r="D37" s="77">
        <f>COUNTIF('4. 진단결과 요약'!E42:E42, "[취약]")</f>
        <v/>
      </c>
      <c r="E37" s="77">
        <f>COUNTIF('4. 진단결과 요약'!E42:E42, "[인터뷰]")+COUNTIF('4. 진단결과 요약'!E42:E42, "[N/A]")</f>
        <v/>
      </c>
      <c r="F37" s="108">
        <f>IF(SUM(C37:D37)=0,"N/A",C37/SUM(C37:D37))</f>
        <v/>
      </c>
      <c r="G37" s="110" t="n"/>
    </row>
    <row r="38">
      <c r="A38" s="40" t="n">
        <v>3</v>
      </c>
      <c r="B38" s="81" t="inlineStr">
        <is>
          <t>3. 서비스 관리</t>
        </is>
      </c>
      <c r="C38" s="77">
        <f>COUNTIF('4. 진단결과 요약'!E43:E43, "[양호]")</f>
        <v/>
      </c>
      <c r="D38" s="77">
        <f>COUNTIF('4. 진단결과 요약'!E43:E43, "[취약]")</f>
        <v/>
      </c>
      <c r="E38" s="77">
        <f>COUNTIF('4. 진단결과 요약'!E43:E43, "[인터뷰]")+COUNTIF('4. 진단결과 요약'!E43:E43, "[N/A]")</f>
        <v/>
      </c>
      <c r="F38" s="108">
        <f>IF(SUM(C38:D38)=0,"N/A",C38/SUM(C38:D38))</f>
        <v/>
      </c>
      <c r="G38" s="108">
        <f>IF(SUM(C38:D72)=0,"N/A",SUMPRODUCT(C38:C72,A38:A72)/(SUMPRODUCT(C38:C72+D38:D72,A38:A72)))</f>
        <v/>
      </c>
    </row>
    <row r="39">
      <c r="A39" s="40" t="n">
        <v>3</v>
      </c>
      <c r="B39" s="109" t="n"/>
      <c r="C39" s="77">
        <f>COUNTIF('4. 진단결과 요약'!E44:E44, "[양호]")</f>
        <v/>
      </c>
      <c r="D39" s="77">
        <f>COUNTIF('4. 진단결과 요약'!E44:E44, "[취약]")</f>
        <v/>
      </c>
      <c r="E39" s="77">
        <f>COUNTIF('4. 진단결과 요약'!E44:E44, "[인터뷰]")+COUNTIF('4. 진단결과 요약'!E44:E44, "[N/A]")</f>
        <v/>
      </c>
      <c r="F39" s="108">
        <f>IF(SUM(C39:D39)=0,"N/A",C39/SUM(C39:D39))</f>
        <v/>
      </c>
      <c r="G39" s="109" t="n"/>
    </row>
    <row r="40">
      <c r="A40" s="40" t="n">
        <v>3</v>
      </c>
      <c r="B40" s="109" t="n"/>
      <c r="C40" s="77">
        <f>COUNTIF('4. 진단결과 요약'!E45:E45, "[양호]")</f>
        <v/>
      </c>
      <c r="D40" s="77">
        <f>COUNTIF('4. 진단결과 요약'!E45:E45, "[취약]")</f>
        <v/>
      </c>
      <c r="E40" s="77">
        <f>COUNTIF('4. 진단결과 요약'!E45:E45, "[인터뷰]")+COUNTIF('4. 진단결과 요약'!E45:E45, "[N/A]")</f>
        <v/>
      </c>
      <c r="F40" s="108">
        <f>IF(SUM(C40:D40)=0,"N/A",C40/SUM(C40:D40))</f>
        <v/>
      </c>
      <c r="G40" s="109" t="n"/>
    </row>
    <row r="41">
      <c r="A41" s="40" t="n">
        <v>3</v>
      </c>
      <c r="B41" s="109" t="n"/>
      <c r="C41" s="77">
        <f>COUNTIF('4. 진단결과 요약'!E46:E46, "[양호]")</f>
        <v/>
      </c>
      <c r="D41" s="77">
        <f>COUNTIF('4. 진단결과 요약'!E46:E46, "[취약]")</f>
        <v/>
      </c>
      <c r="E41" s="77">
        <f>COUNTIF('4. 진단결과 요약'!E46:E46, "[인터뷰]")+COUNTIF('4. 진단결과 요약'!E46:E46, "[N/A]")</f>
        <v/>
      </c>
      <c r="F41" s="108">
        <f>IF(SUM(C41:D41)=0,"N/A",C41/SUM(C41:D41))</f>
        <v/>
      </c>
      <c r="G41" s="109" t="n"/>
    </row>
    <row r="42">
      <c r="A42" s="40" t="n">
        <v>3</v>
      </c>
      <c r="B42" s="109" t="n"/>
      <c r="C42" s="77">
        <f>COUNTIF('4. 진단결과 요약'!E47:E47, "[양호]")</f>
        <v/>
      </c>
      <c r="D42" s="77">
        <f>COUNTIF('4. 진단결과 요약'!E47:E47, "[취약]")</f>
        <v/>
      </c>
      <c r="E42" s="77">
        <f>COUNTIF('4. 진단결과 요약'!E47:E47, "[인터뷰]")+COUNTIF('4. 진단결과 요약'!E47:E47, "[N/A]")</f>
        <v/>
      </c>
      <c r="F42" s="108">
        <f>IF(SUM(C42:D42)=0,"N/A",C42/SUM(C42:D42))</f>
        <v/>
      </c>
      <c r="G42" s="109" t="n"/>
    </row>
    <row r="43">
      <c r="A43" s="40" t="n">
        <v>3</v>
      </c>
      <c r="B43" s="109" t="n"/>
      <c r="C43" s="77">
        <f>COUNTIF('4. 진단결과 요약'!E48:E48, "[양호]")</f>
        <v/>
      </c>
      <c r="D43" s="77">
        <f>COUNTIF('4. 진단결과 요약'!E48:E48, "[취약]")</f>
        <v/>
      </c>
      <c r="E43" s="77">
        <f>COUNTIF('4. 진단결과 요약'!E48:E48, "[인터뷰]")+COUNTIF('4. 진단결과 요약'!E48:E48, "[N/A]")</f>
        <v/>
      </c>
      <c r="F43" s="108">
        <f>IF(SUM(C43:D43)=0,"N/A",C43/SUM(C43:D43))</f>
        <v/>
      </c>
      <c r="G43" s="109" t="n"/>
    </row>
    <row r="44">
      <c r="A44" s="40" t="n">
        <v>3</v>
      </c>
      <c r="B44" s="109" t="n"/>
      <c r="C44" s="77">
        <f>COUNTIF('4. 진단결과 요약'!E49:E49, "[양호]")</f>
        <v/>
      </c>
      <c r="D44" s="77">
        <f>COUNTIF('4. 진단결과 요약'!E49:E49, "[취약]")</f>
        <v/>
      </c>
      <c r="E44" s="77">
        <f>COUNTIF('4. 진단결과 요약'!E49:E49, "[인터뷰]")+COUNTIF('4. 진단결과 요약'!E49:E49, "[N/A]")</f>
        <v/>
      </c>
      <c r="F44" s="108">
        <f>IF(SUM(C44:D44)=0,"N/A",C44/SUM(C44:D44))</f>
        <v/>
      </c>
      <c r="G44" s="109" t="n"/>
    </row>
    <row r="45">
      <c r="A45" s="40" t="n">
        <v>3</v>
      </c>
      <c r="B45" s="109" t="n"/>
      <c r="C45" s="77">
        <f>COUNTIF('4. 진단결과 요약'!E50:E50, "[양호]")</f>
        <v/>
      </c>
      <c r="D45" s="77">
        <f>COUNTIF('4. 진단결과 요약'!E50:E50, "[취약]")</f>
        <v/>
      </c>
      <c r="E45" s="77">
        <f>COUNTIF('4. 진단결과 요약'!E50:E50, "[인터뷰]")+COUNTIF('4. 진단결과 요약'!E50:E50, "[N/A]")</f>
        <v/>
      </c>
      <c r="F45" s="108">
        <f>IF(SUM(C45:D45)=0,"N/A",C45/SUM(C45:D45))</f>
        <v/>
      </c>
      <c r="G45" s="109" t="n"/>
    </row>
    <row r="46">
      <c r="A46" s="40" t="n">
        <v>3</v>
      </c>
      <c r="B46" s="109" t="n"/>
      <c r="C46" s="77">
        <f>COUNTIF('4. 진단결과 요약'!E51:E51, "[양호]")</f>
        <v/>
      </c>
      <c r="D46" s="77">
        <f>COUNTIF('4. 진단결과 요약'!E51:E51, "[취약]")</f>
        <v/>
      </c>
      <c r="E46" s="77">
        <f>COUNTIF('4. 진단결과 요약'!E51:E51, "[인터뷰]")+COUNTIF('4. 진단결과 요약'!E51:E51, "[N/A]")</f>
        <v/>
      </c>
      <c r="F46" s="108">
        <f>IF(SUM(C46:D46)=0,"N/A",C46/SUM(C46:D46))</f>
        <v/>
      </c>
      <c r="G46" s="109" t="n"/>
    </row>
    <row r="47">
      <c r="A47" s="40" t="n">
        <v>3</v>
      </c>
      <c r="B47" s="109" t="n"/>
      <c r="C47" s="77">
        <f>COUNTIF('4. 진단결과 요약'!E52:E52, "[양호]")</f>
        <v/>
      </c>
      <c r="D47" s="77">
        <f>COUNTIF('4. 진단결과 요약'!E52:E52, "[취약]")</f>
        <v/>
      </c>
      <c r="E47" s="77">
        <f>COUNTIF('4. 진단결과 요약'!E52:E52, "[인터뷰]")+COUNTIF('4. 진단결과 요약'!E52:E52, "[N/A]")</f>
        <v/>
      </c>
      <c r="F47" s="108">
        <f>IF(SUM(C47:D47)=0,"N/A",C47/SUM(C47:D47))</f>
        <v/>
      </c>
      <c r="G47" s="109" t="n"/>
    </row>
    <row r="48">
      <c r="A48" s="40" t="n">
        <v>3</v>
      </c>
      <c r="B48" s="109" t="n"/>
      <c r="C48" s="77">
        <f>COUNTIF('4. 진단결과 요약'!E53:E53, "[양호]")</f>
        <v/>
      </c>
      <c r="D48" s="77">
        <f>COUNTIF('4. 진단결과 요약'!E53:E53, "[취약]")</f>
        <v/>
      </c>
      <c r="E48" s="77">
        <f>COUNTIF('4. 진단결과 요약'!E53:E53, "[인터뷰]")+COUNTIF('4. 진단결과 요약'!E53:E53, "[N/A]")</f>
        <v/>
      </c>
      <c r="F48" s="108">
        <f>IF(SUM(C48:D48)=0,"N/A",C48/SUM(C48:D48))</f>
        <v/>
      </c>
      <c r="G48" s="109" t="n"/>
    </row>
    <row r="49">
      <c r="A49" s="40" t="n">
        <v>3</v>
      </c>
      <c r="B49" s="109" t="n"/>
      <c r="C49" s="77">
        <f>COUNTIF('4. 진단결과 요약'!E54:E54, "[양호]")</f>
        <v/>
      </c>
      <c r="D49" s="77">
        <f>COUNTIF('4. 진단결과 요약'!E54:E54, "[취약]")</f>
        <v/>
      </c>
      <c r="E49" s="77">
        <f>COUNTIF('4. 진단결과 요약'!E54:E54, "[인터뷰]")+COUNTIF('4. 진단결과 요약'!E54:E54, "[N/A]")</f>
        <v/>
      </c>
      <c r="F49" s="108">
        <f>IF(SUM(C49:D49)=0,"N/A",C49/SUM(C49:D49))</f>
        <v/>
      </c>
      <c r="G49" s="109" t="n"/>
    </row>
    <row r="50">
      <c r="A50" s="40" t="n">
        <v>3</v>
      </c>
      <c r="B50" s="109" t="n"/>
      <c r="C50" s="77">
        <f>COUNTIF('4. 진단결과 요약'!E55:E55, "[양호]")</f>
        <v/>
      </c>
      <c r="D50" s="77">
        <f>COUNTIF('4. 진단결과 요약'!E55:E55, "[취약]")</f>
        <v/>
      </c>
      <c r="E50" s="77">
        <f>COUNTIF('4. 진단결과 요약'!E55:E55, "[인터뷰]")+COUNTIF('4. 진단결과 요약'!E55:E55, "[N/A]")</f>
        <v/>
      </c>
      <c r="F50" s="108">
        <f>IF(SUM(C50:D50)=0,"N/A",C50/SUM(C50:D50))</f>
        <v/>
      </c>
      <c r="G50" s="109" t="n"/>
    </row>
    <row r="51">
      <c r="A51" s="40" t="n">
        <v>3</v>
      </c>
      <c r="B51" s="109" t="n"/>
      <c r="C51" s="77">
        <f>COUNTIF('4. 진단결과 요약'!E56:E56, "[양호]")</f>
        <v/>
      </c>
      <c r="D51" s="77">
        <f>COUNTIF('4. 진단결과 요약'!E56:E56, "[취약]")</f>
        <v/>
      </c>
      <c r="E51" s="77">
        <f>COUNTIF('4. 진단결과 요약'!E56:E56, "[인터뷰]")+COUNTIF('4. 진단결과 요약'!E56:E56, "[N/A]")</f>
        <v/>
      </c>
      <c r="F51" s="108">
        <f>IF(SUM(C51:D51)=0,"N/A",C51/SUM(C51:D51))</f>
        <v/>
      </c>
      <c r="G51" s="109" t="n"/>
    </row>
    <row r="52">
      <c r="A52" s="40" t="n">
        <v>3</v>
      </c>
      <c r="B52" s="109" t="n"/>
      <c r="C52" s="77">
        <f>COUNTIF('4. 진단결과 요약'!E57:E57, "[양호]")</f>
        <v/>
      </c>
      <c r="D52" s="77">
        <f>COUNTIF('4. 진단결과 요약'!E57:E57, "[취약]")</f>
        <v/>
      </c>
      <c r="E52" s="77">
        <f>COUNTIF('4. 진단결과 요약'!E57:E57, "[인터뷰]")+COUNTIF('4. 진단결과 요약'!E57:E57, "[N/A]")</f>
        <v/>
      </c>
      <c r="F52" s="108">
        <f>IF(SUM(C52:D52)=0,"N/A",C52/SUM(C52:D52))</f>
        <v/>
      </c>
      <c r="G52" s="109" t="n"/>
    </row>
    <row r="53">
      <c r="A53" s="40" t="n">
        <v>3</v>
      </c>
      <c r="B53" s="109" t="n"/>
      <c r="C53" s="77">
        <f>COUNTIF('4. 진단결과 요약'!E58:E58, "[양호]")</f>
        <v/>
      </c>
      <c r="D53" s="77">
        <f>COUNTIF('4. 진단결과 요약'!E58:E58, "[취약]")</f>
        <v/>
      </c>
      <c r="E53" s="77">
        <f>COUNTIF('4. 진단결과 요약'!E58:E58, "[인터뷰]")+COUNTIF('4. 진단결과 요약'!E58:E58, "[N/A]")</f>
        <v/>
      </c>
      <c r="F53" s="108">
        <f>IF(SUM(C53:D53)=0,"N/A",C53/SUM(C53:D53))</f>
        <v/>
      </c>
      <c r="G53" s="109" t="n"/>
    </row>
    <row r="54">
      <c r="A54" s="40" t="n">
        <v>3</v>
      </c>
      <c r="B54" s="109" t="n"/>
      <c r="C54" s="77">
        <f>COUNTIF('4. 진단결과 요약'!E59:E59, "[양호]")</f>
        <v/>
      </c>
      <c r="D54" s="77">
        <f>COUNTIF('4. 진단결과 요약'!E59:E59, "[취약]")</f>
        <v/>
      </c>
      <c r="E54" s="77">
        <f>COUNTIF('4. 진단결과 요약'!E59:E59, "[인터뷰]")+COUNTIF('4. 진단결과 요약'!E59:E59, "[N/A]")</f>
        <v/>
      </c>
      <c r="F54" s="108">
        <f>IF(SUM(C54:D54)=0,"N/A",C54/SUM(C54:D54))</f>
        <v/>
      </c>
      <c r="G54" s="109" t="n"/>
    </row>
    <row r="55">
      <c r="A55" s="40" t="n">
        <v>3</v>
      </c>
      <c r="B55" s="109" t="n"/>
      <c r="C55" s="77">
        <f>COUNTIF('4. 진단결과 요약'!E60:E60, "[양호]")</f>
        <v/>
      </c>
      <c r="D55" s="77">
        <f>COUNTIF('4. 진단결과 요약'!E60:E60, "[취약]")</f>
        <v/>
      </c>
      <c r="E55" s="77">
        <f>COUNTIF('4. 진단결과 요약'!E60:E60, "[인터뷰]")+COUNTIF('4. 진단결과 요약'!E60:E60, "[N/A]")</f>
        <v/>
      </c>
      <c r="F55" s="108">
        <f>IF(SUM(C55:D55)=0,"N/A",C55/SUM(C55:D55))</f>
        <v/>
      </c>
      <c r="G55" s="109" t="n"/>
    </row>
    <row r="56">
      <c r="A56" s="40" t="n">
        <v>3</v>
      </c>
      <c r="B56" s="109" t="n"/>
      <c r="C56" s="77">
        <f>COUNTIF('4. 진단결과 요약'!E61:E61, "[양호]")</f>
        <v/>
      </c>
      <c r="D56" s="77">
        <f>COUNTIF('4. 진단결과 요약'!E61:E61, "[취약]")</f>
        <v/>
      </c>
      <c r="E56" s="77">
        <f>COUNTIF('4. 진단결과 요약'!E61:E61, "[인터뷰]")+COUNTIF('4. 진단결과 요약'!E61:E61, "[N/A]")</f>
        <v/>
      </c>
      <c r="F56" s="108">
        <f>IF(SUM(C56:D56)=0,"N/A",C56/SUM(C56:D56))</f>
        <v/>
      </c>
      <c r="G56" s="109" t="n"/>
    </row>
    <row r="57">
      <c r="A57" s="40" t="n">
        <v>3</v>
      </c>
      <c r="B57" s="109" t="n"/>
      <c r="C57" s="77">
        <f>COUNTIF('4. 진단결과 요약'!E62:E62, "[양호]")</f>
        <v/>
      </c>
      <c r="D57" s="77">
        <f>COUNTIF('4. 진단결과 요약'!E62:E62, "[취약]")</f>
        <v/>
      </c>
      <c r="E57" s="77">
        <f>COUNTIF('4. 진단결과 요약'!E62:E62, "[인터뷰]")+COUNTIF('4. 진단결과 요약'!E62:E62, "[N/A]")</f>
        <v/>
      </c>
      <c r="F57" s="108">
        <f>IF(SUM(C57:D57)=0,"N/A",C57/SUM(C57:D57))</f>
        <v/>
      </c>
      <c r="G57" s="109" t="n"/>
    </row>
    <row r="58">
      <c r="A58" s="40" t="n">
        <v>3</v>
      </c>
      <c r="B58" s="109" t="n"/>
      <c r="C58" s="77">
        <f>COUNTIF('4. 진단결과 요약'!E63:E63, "[양호]")</f>
        <v/>
      </c>
      <c r="D58" s="77">
        <f>COUNTIF('4. 진단결과 요약'!E63:E63, "[취약]")</f>
        <v/>
      </c>
      <c r="E58" s="77">
        <f>COUNTIF('4. 진단결과 요약'!E63:E63, "[인터뷰]")+COUNTIF('4. 진단결과 요약'!E63:E63, "[N/A]")</f>
        <v/>
      </c>
      <c r="F58" s="108">
        <f>IF(SUM(C58:D58)=0,"N/A",C58/SUM(C58:D58))</f>
        <v/>
      </c>
      <c r="G58" s="109" t="n"/>
    </row>
    <row r="59">
      <c r="A59" s="40" t="n">
        <v>3</v>
      </c>
      <c r="B59" s="109" t="n"/>
      <c r="C59" s="77">
        <f>COUNTIF('4. 진단결과 요약'!E64:E64, "[양호]")</f>
        <v/>
      </c>
      <c r="D59" s="77">
        <f>COUNTIF('4. 진단결과 요약'!E64:E64, "[취약]")</f>
        <v/>
      </c>
      <c r="E59" s="77">
        <f>COUNTIF('4. 진단결과 요약'!E64:E64, "[인터뷰]")+COUNTIF('4. 진단결과 요약'!E64:E64, "[N/A]")</f>
        <v/>
      </c>
      <c r="F59" s="108">
        <f>IF(SUM(C59:D59)=0,"N/A",C59/SUM(C59:D59))</f>
        <v/>
      </c>
      <c r="G59" s="109" t="n"/>
    </row>
    <row r="60">
      <c r="A60" s="40" t="n">
        <v>3</v>
      </c>
      <c r="B60" s="109" t="n"/>
      <c r="C60" s="77">
        <f>COUNTIF('4. 진단결과 요약'!E65:E65, "[양호]")</f>
        <v/>
      </c>
      <c r="D60" s="77">
        <f>COUNTIF('4. 진단결과 요약'!E65:E65, "[취약]")</f>
        <v/>
      </c>
      <c r="E60" s="77">
        <f>COUNTIF('4. 진단결과 요약'!E65:E65, "[인터뷰]")+COUNTIF('4. 진단결과 요약'!E65:E65, "[N/A]")</f>
        <v/>
      </c>
      <c r="F60" s="108">
        <f>IF(SUM(C60:D60)=0,"N/A",C60/SUM(C60:D60))</f>
        <v/>
      </c>
      <c r="G60" s="109" t="n"/>
    </row>
    <row r="61">
      <c r="A61" s="40" t="n">
        <v>2</v>
      </c>
      <c r="B61" s="109" t="n"/>
      <c r="C61" s="77">
        <f>COUNTIF('4. 진단결과 요약'!E66:E66, "[양호]")</f>
        <v/>
      </c>
      <c r="D61" s="77">
        <f>COUNTIF('4. 진단결과 요약'!E66:E66, "[취약]")</f>
        <v/>
      </c>
      <c r="E61" s="77">
        <f>COUNTIF('4. 진단결과 요약'!E66:E66, "[인터뷰]")+COUNTIF('4. 진단결과 요약'!E66:E66, "[N/A]")</f>
        <v/>
      </c>
      <c r="F61" s="108">
        <f>IF(SUM(C61:D61)=0,"N/A",C61/SUM(C61:D61))</f>
        <v/>
      </c>
      <c r="G61" s="109" t="n"/>
    </row>
    <row r="62">
      <c r="A62" s="40" t="n">
        <v>1</v>
      </c>
      <c r="B62" s="109" t="n"/>
      <c r="C62" s="77">
        <f>COUNTIF('4. 진단결과 요약'!E67:E67, "[양호]")</f>
        <v/>
      </c>
      <c r="D62" s="77">
        <f>COUNTIF('4. 진단결과 요약'!E67:E67, "[취약]")</f>
        <v/>
      </c>
      <c r="E62" s="77">
        <f>COUNTIF('4. 진단결과 요약'!E67:E67, "[인터뷰]")+COUNTIF('4. 진단결과 요약'!E67:E67, "[N/A]")</f>
        <v/>
      </c>
      <c r="F62" s="108">
        <f>IF(SUM(C62:D62)=0,"N/A",C62/SUM(C62:D62))</f>
        <v/>
      </c>
      <c r="G62" s="109" t="n"/>
    </row>
    <row r="63">
      <c r="A63" s="40" t="n">
        <v>2</v>
      </c>
      <c r="B63" s="109" t="n"/>
      <c r="C63" s="77">
        <f>COUNTIF('4. 진단결과 요약'!E68:E68, "[양호]")</f>
        <v/>
      </c>
      <c r="D63" s="77">
        <f>COUNTIF('4. 진단결과 요약'!E68:E68, "[취약]")</f>
        <v/>
      </c>
      <c r="E63" s="77">
        <f>COUNTIF('4. 진단결과 요약'!E68:E68, "[인터뷰]")+COUNTIF('4. 진단결과 요약'!E68:E68, "[N/A]")</f>
        <v/>
      </c>
      <c r="F63" s="108">
        <f>IF(SUM(C63:D63)=0,"N/A",C63/SUM(C63:D63))</f>
        <v/>
      </c>
      <c r="G63" s="109" t="n"/>
    </row>
    <row r="64">
      <c r="A64" s="40" t="n">
        <v>1</v>
      </c>
      <c r="B64" s="109" t="n"/>
      <c r="C64" s="77">
        <f>COUNTIF('4. 진단결과 요약'!E69:E69, "[양호]")</f>
        <v/>
      </c>
      <c r="D64" s="77">
        <f>COUNTIF('4. 진단결과 요약'!E69:E69, "[취약]")</f>
        <v/>
      </c>
      <c r="E64" s="77">
        <f>COUNTIF('4. 진단결과 요약'!E69:E69, "[인터뷰]")+COUNTIF('4. 진단결과 요약'!E69:E69, "[N/A]")</f>
        <v/>
      </c>
      <c r="F64" s="108">
        <f>IF(SUM(C64:D64)=0,"N/A",C64/SUM(C64:D64))</f>
        <v/>
      </c>
      <c r="G64" s="109" t="n"/>
    </row>
    <row r="65">
      <c r="A65" s="40" t="n">
        <v>2</v>
      </c>
      <c r="B65" s="109" t="n"/>
      <c r="C65" s="77">
        <f>COUNTIF('4. 진단결과 요약'!E70:E70, "[양호]")</f>
        <v/>
      </c>
      <c r="D65" s="77">
        <f>COUNTIF('4. 진단결과 요약'!E70:E70, "[취약]")</f>
        <v/>
      </c>
      <c r="E65" s="77">
        <f>COUNTIF('4. 진단결과 요약'!E70:E70, "[인터뷰]")+COUNTIF('4. 진단결과 요약'!E70:E70, "[N/A]")</f>
        <v/>
      </c>
      <c r="F65" s="108">
        <f>IF(SUM(C65:D65)=0,"N/A",C65/SUM(C65:D65))</f>
        <v/>
      </c>
      <c r="G65" s="109" t="n"/>
    </row>
    <row r="66">
      <c r="A66" s="40" t="n">
        <v>2</v>
      </c>
      <c r="B66" s="109" t="n"/>
      <c r="C66" s="77">
        <f>COUNTIF('4. 진단결과 요약'!E71:E71, "[양호]")</f>
        <v/>
      </c>
      <c r="D66" s="77">
        <f>COUNTIF('4. 진단결과 요약'!E71:E71, "[취약]")</f>
        <v/>
      </c>
      <c r="E66" s="77">
        <f>COUNTIF('4. 진단결과 요약'!E71:E71, "[인터뷰]")+COUNTIF('4. 진단결과 요약'!E71:E71, "[N/A]")</f>
        <v/>
      </c>
      <c r="F66" s="108">
        <f>IF(SUM(C66:D66)=0,"N/A",C66/SUM(C66:D66))</f>
        <v/>
      </c>
      <c r="G66" s="109" t="n"/>
    </row>
    <row r="67">
      <c r="A67" s="40" t="n">
        <v>2</v>
      </c>
      <c r="B67" s="109" t="n"/>
      <c r="C67" s="77">
        <f>COUNTIF('4. 진단결과 요약'!E72:E72, "[양호]")</f>
        <v/>
      </c>
      <c r="D67" s="77">
        <f>COUNTIF('4. 진단결과 요약'!E72:E72, "[취약]")</f>
        <v/>
      </c>
      <c r="E67" s="77">
        <f>COUNTIF('4. 진단결과 요약'!E72:E72, "[인터뷰]")+COUNTIF('4. 진단결과 요약'!E72:E72, "[N/A]")</f>
        <v/>
      </c>
      <c r="F67" s="108">
        <f>IF(SUM(C67:D67)=0,"N/A",C67/SUM(C67:D67))</f>
        <v/>
      </c>
      <c r="G67" s="109" t="n"/>
    </row>
    <row r="68">
      <c r="A68" s="40" t="n">
        <v>2</v>
      </c>
      <c r="B68" s="109" t="n"/>
      <c r="C68" s="77">
        <f>COUNTIF('4. 진단결과 요약'!E73:E73, "[양호]")</f>
        <v/>
      </c>
      <c r="D68" s="77">
        <f>COUNTIF('4. 진단결과 요약'!E73:E73, "[취약]")</f>
        <v/>
      </c>
      <c r="E68" s="77">
        <f>COUNTIF('4. 진단결과 요약'!E73:E73, "[인터뷰]")+COUNTIF('4. 진단결과 요약'!E73:E73, "[N/A]")</f>
        <v/>
      </c>
      <c r="F68" s="108">
        <f>IF(SUM(C68:D68)=0,"N/A",C68/SUM(C68:D68))</f>
        <v/>
      </c>
      <c r="G68" s="109" t="n"/>
    </row>
    <row r="69">
      <c r="A69" s="40" t="n">
        <v>1</v>
      </c>
      <c r="B69" s="109" t="n"/>
      <c r="C69" s="77">
        <f>COUNTIF('4. 진단결과 요약'!E74:E74, "[양호]")</f>
        <v/>
      </c>
      <c r="D69" s="77">
        <f>COUNTIF('4. 진단결과 요약'!E74:E74, "[취약]")</f>
        <v/>
      </c>
      <c r="E69" s="77">
        <f>COUNTIF('4. 진단결과 요약'!E74:E74, "[인터뷰]")+COUNTIF('4. 진단결과 요약'!E74:E74, "[N/A]")</f>
        <v/>
      </c>
      <c r="F69" s="108">
        <f>IF(SUM(C69:D69)=0,"N/A",C69/SUM(C69:D69))</f>
        <v/>
      </c>
      <c r="G69" s="109" t="n"/>
    </row>
    <row r="70">
      <c r="A70" s="40" t="n">
        <v>2</v>
      </c>
      <c r="B70" s="109" t="n"/>
      <c r="C70" s="77">
        <f>COUNTIF('4. 진단결과 요약'!E75:E75, "[양호]")</f>
        <v/>
      </c>
      <c r="D70" s="77">
        <f>COUNTIF('4. 진단결과 요약'!E75:E75, "[취약]")</f>
        <v/>
      </c>
      <c r="E70" s="77">
        <f>COUNTIF('4. 진단결과 요약'!E75:E75, "[인터뷰]")+COUNTIF('4. 진단결과 요약'!E75:E75, "[N/A]")</f>
        <v/>
      </c>
      <c r="F70" s="108">
        <f>IF(SUM(C70:D70)=0,"N/A",C70/SUM(C70:D70))</f>
        <v/>
      </c>
      <c r="G70" s="109" t="n"/>
    </row>
    <row r="71">
      <c r="A71" s="40" t="n">
        <v>2</v>
      </c>
      <c r="B71" s="109" t="n"/>
      <c r="C71" s="77">
        <f>COUNTIF('4. 진단결과 요약'!E76:E76, "[양호]")</f>
        <v/>
      </c>
      <c r="D71" s="77">
        <f>COUNTIF('4. 진단결과 요약'!E76:E76, "[취약]")</f>
        <v/>
      </c>
      <c r="E71" s="77">
        <f>COUNTIF('4. 진단결과 요약'!E76:E76, "[인터뷰]")+COUNTIF('4. 진단결과 요약'!E76:E76, "[N/A]")</f>
        <v/>
      </c>
      <c r="F71" s="108">
        <f>IF(SUM(C71:D71)=0,"N/A",C71/SUM(C71:D71))</f>
        <v/>
      </c>
      <c r="G71" s="109" t="n"/>
    </row>
    <row r="72">
      <c r="A72" s="40" t="n">
        <v>2</v>
      </c>
      <c r="B72" s="110" t="n"/>
      <c r="C72" s="77">
        <f>COUNTIF('4. 진단결과 요약'!E77:E77, "[양호]")</f>
        <v/>
      </c>
      <c r="D72" s="77">
        <f>COUNTIF('4. 진단결과 요약'!E77:E77, "[취약]")</f>
        <v/>
      </c>
      <c r="E72" s="77">
        <f>COUNTIF('4. 진단결과 요약'!E77:E77, "[인터뷰]")+COUNTIF('4. 진단결과 요약'!E77:E77, "[N/A]")</f>
        <v/>
      </c>
      <c r="F72" s="108">
        <f>IF(SUM(C72:D72)=0,"N/A",C72/SUM(C72:D72))</f>
        <v/>
      </c>
      <c r="G72" s="110" t="n"/>
    </row>
    <row r="73">
      <c r="A73" s="40" t="n">
        <v>3</v>
      </c>
      <c r="B73" s="81" t="inlineStr">
        <is>
          <t>4. 패치 관리</t>
        </is>
      </c>
      <c r="C73" s="77">
        <f>COUNTIF('4. 진단결과 요약'!E78:E78, "[양호]")</f>
        <v/>
      </c>
      <c r="D73" s="77">
        <f>COUNTIF('4. 진단결과 요약'!E78:E78, "[취약]")</f>
        <v/>
      </c>
      <c r="E73" s="77">
        <f>COUNTIF('4. 진단결과 요약'!E78:E78, "[인터뷰]")+COUNTIF('4. 진단결과 요약'!E78:E78, "[N/A]")</f>
        <v/>
      </c>
      <c r="F73" s="108">
        <f>IF(SUM(C73:D73)=0,"N/A",C73/SUM(C73:D73))</f>
        <v/>
      </c>
      <c r="G73" s="108">
        <f>IF(SUM(C73:D73)=0,"N/A",SUMPRODUCT(C73,A73)/(SUMPRODUCT(C73+D73,A73)))</f>
        <v/>
      </c>
    </row>
    <row r="74">
      <c r="A74" s="40" t="n">
        <v>3</v>
      </c>
      <c r="B74" s="81" t="inlineStr">
        <is>
          <t>5. 로그 관리</t>
        </is>
      </c>
      <c r="C74" s="77">
        <f>COUNTIF('4. 진단결과 요약'!E79:E79, "[양호]")</f>
        <v/>
      </c>
      <c r="D74" s="77">
        <f>COUNTIF('4. 진단결과 요약'!E79:E79, "[취약]")</f>
        <v/>
      </c>
      <c r="E74" s="77">
        <f>COUNTIF('4. 진단결과 요약'!E79:E79, "[인터뷰]")+COUNTIF('4. 진단결과 요약'!E79:E79, "[N/A]")</f>
        <v/>
      </c>
      <c r="F74" s="108">
        <f>IF(SUM(C74:D74)=0,"N/A",C74/SUM(C74:D74))</f>
        <v/>
      </c>
      <c r="G74" s="108">
        <f>IF(SUM(C74:D75)=0,"N/A",SUMPRODUCT(C74:C75,A74:A75)/(SUMPRODUCT(C74:C75+D74:D75,A74:A75)))</f>
        <v/>
      </c>
    </row>
    <row r="75">
      <c r="A75" s="40" t="n">
        <v>1</v>
      </c>
      <c r="B75" s="110" t="n"/>
      <c r="C75" s="77">
        <f>COUNTIF('4. 진단결과 요약'!E80:E80, "[양호]")</f>
        <v/>
      </c>
      <c r="D75" s="77">
        <f>COUNTIF('4. 진단결과 요약'!E80:E80, "[취약]")</f>
        <v/>
      </c>
      <c r="E75" s="77">
        <f>COUNTIF('4. 진단결과 요약'!E80:E80, "[인터뷰]")+COUNTIF('4. 진단결과 요약'!E80:E80, "[N/A]")</f>
        <v/>
      </c>
      <c r="F75" s="108">
        <f>IF(SUM(C75:D75)=0,"N/A",C75/SUM(C75:D75))</f>
        <v/>
      </c>
      <c r="G75" s="110" t="n"/>
    </row>
    <row r="76">
      <c r="A76" s="38" t="n"/>
      <c r="B76" s="37" t="inlineStr">
        <is>
          <t>전체 통계</t>
        </is>
      </c>
      <c r="C76" s="77">
        <f>SUM(C4:C75)</f>
        <v/>
      </c>
      <c r="D76" s="77">
        <f>SUM(D4:D75)</f>
        <v/>
      </c>
      <c r="E76" s="77">
        <f>SUM(E4:E75)</f>
        <v/>
      </c>
      <c r="F76" s="77" t="inlineStr">
        <is>
          <t>-</t>
        </is>
      </c>
      <c r="G76" s="111" t="n"/>
    </row>
    <row r="77">
      <c r="A77" s="66" t="n"/>
      <c r="B77" s="34" t="inlineStr">
        <is>
          <t>종합보안수준</t>
        </is>
      </c>
      <c r="C77" s="108">
        <f>SUMPRODUCT(C4:C72,A4:A72)/SUMPRODUCT(C4:C72+D4:D72,A4:A72)</f>
        <v/>
      </c>
      <c r="D77" s="112" t="n"/>
      <c r="E77" s="112" t="n"/>
      <c r="F77" s="112" t="n"/>
      <c r="G77" s="111" t="n"/>
    </row>
  </sheetData>
  <mergeCells count="11">
    <mergeCell ref="G4:G18"/>
    <mergeCell ref="G19:G37"/>
    <mergeCell ref="G38:G72"/>
    <mergeCell ref="B4:B18"/>
    <mergeCell ref="A1:G2"/>
    <mergeCell ref="G74:G75"/>
    <mergeCell ref="F76:G76"/>
    <mergeCell ref="C77:G77"/>
    <mergeCell ref="B19:B37"/>
    <mergeCell ref="B38:B72"/>
    <mergeCell ref="B74:B75"/>
  </mergeCells>
  <pageMargins left="0.7" right="0.7" top="0.75" bottom="0.75" header="0.3" footer="0.3"/>
  <pageSetup orientation="landscape" paperSize="9" horizontalDpi="429496729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84"/>
  <sheetViews>
    <sheetView tabSelected="1" zoomScale="70" zoomScaleNormal="70" workbookViewId="0">
      <selection activeCell="N28" sqref="N28"/>
    </sheetView>
  </sheetViews>
  <sheetFormatPr baseColWidth="8" defaultRowHeight="17.4"/>
  <cols>
    <col width="12.69921875" customWidth="1" style="45" min="1" max="1"/>
    <col width="8.5" customWidth="1" style="45" min="2" max="2"/>
    <col width="54.09765625" customWidth="1" style="45" min="3" max="3"/>
    <col width="8.796875" customWidth="1" style="45" min="4" max="5"/>
    <col width="8.5" customWidth="1" style="45" min="6" max="6"/>
    <col width="8.796875" customWidth="1" style="45" min="7" max="16384"/>
  </cols>
  <sheetData>
    <row r="1" ht="21" customHeight="1">
      <c r="A1" s="58" t="inlineStr">
        <is>
          <t>4. 진단결과 요약</t>
        </is>
      </c>
      <c r="B1" s="58" t="n"/>
      <c r="C1" s="58" t="n"/>
      <c r="D1" s="58" t="n"/>
    </row>
    <row r="2" ht="17.4" customHeight="1">
      <c r="A2" s="58" t="n"/>
      <c r="B2" s="58" t="n"/>
      <c r="C2" s="58" t="n"/>
      <c r="D2" s="58" t="n"/>
    </row>
    <row r="3">
      <c r="A3" s="56" t="n"/>
      <c r="B3" s="56" t="n"/>
      <c r="C3" s="56" t="n"/>
      <c r="D3" s="54" t="inlineStr">
        <is>
          <t>No :</t>
        </is>
      </c>
      <c r="E3" s="113" t="n">
        <v>1</v>
      </c>
    </row>
    <row r="4">
      <c r="A4" s="54" t="inlineStr">
        <is>
          <t>보안지수 평균 :</t>
        </is>
      </c>
      <c r="B4" s="114">
        <f>'3. 영역별 보안지수'!C77</f>
        <v/>
      </c>
      <c r="C4" s="56" t="n"/>
      <c r="D4" s="54" t="inlineStr">
        <is>
          <t>점검 일 :</t>
        </is>
      </c>
      <c r="E4" s="115" t="inlineStr">
        <is>
          <t>24-04-20</t>
        </is>
      </c>
    </row>
    <row r="5">
      <c r="A5" s="54" t="inlineStr">
        <is>
          <t>양호 :</t>
        </is>
      </c>
      <c r="B5" s="56">
        <f>'3. 영역별 보안지수'!C76</f>
        <v/>
      </c>
      <c r="C5" s="56" t="n"/>
      <c r="D5" s="54" t="inlineStr">
        <is>
          <t>IP 주소 :</t>
        </is>
      </c>
      <c r="E5" s="115" t="inlineStr">
        <is>
          <t>10.0.3.15</t>
        </is>
      </c>
    </row>
    <row r="6">
      <c r="A6" s="54" t="inlineStr">
        <is>
          <t>취약 :</t>
        </is>
      </c>
      <c r="B6" s="56">
        <f>'3. 영역별 보안지수'!D76</f>
        <v/>
      </c>
      <c r="C6" s="56" t="n"/>
      <c r="D6" s="54" t="inlineStr">
        <is>
          <t>운영체제 :</t>
        </is>
      </c>
      <c r="E6" s="115" t="inlineStr">
        <is>
          <t>CentOS</t>
        </is>
      </c>
    </row>
    <row r="7">
      <c r="A7" s="60" t="inlineStr">
        <is>
          <t>N/A :</t>
        </is>
      </c>
      <c r="B7" s="61">
        <f>'3. 영역별 보안지수'!E76</f>
        <v/>
      </c>
      <c r="C7" s="56" t="n"/>
      <c r="D7" s="60" t="inlineStr">
        <is>
          <t>호스트 이름 :</t>
        </is>
      </c>
      <c r="E7" s="116" t="inlineStr">
        <is>
          <t>localhost.localdomain</t>
        </is>
      </c>
    </row>
    <row r="8">
      <c r="A8" s="94" t="inlineStr">
        <is>
          <t>영역</t>
        </is>
      </c>
      <c r="B8" s="94" t="inlineStr">
        <is>
          <t>항목코드</t>
        </is>
      </c>
      <c r="C8" s="94" t="inlineStr">
        <is>
          <t>진단 항목</t>
        </is>
      </c>
      <c r="D8" s="94" t="inlineStr">
        <is>
          <t>위험도</t>
        </is>
      </c>
      <c r="E8" s="117" t="inlineStr">
        <is>
          <t>진단 결과</t>
        </is>
      </c>
    </row>
    <row r="9">
      <c r="A9" s="81" t="inlineStr">
        <is>
          <t>1. 계정관리</t>
        </is>
      </c>
      <c r="B9" s="53" t="inlineStr">
        <is>
          <t>U-01</t>
        </is>
      </c>
      <c r="C9" s="51" t="inlineStr">
        <is>
          <t>1.1 root 계정 원격 접속 제한</t>
        </is>
      </c>
      <c r="D9" s="50" t="inlineStr">
        <is>
          <t>(상)</t>
        </is>
      </c>
      <c r="E9" s="118" t="inlineStr">
        <is>
          <t>[취약]</t>
        </is>
      </c>
    </row>
    <row r="10">
      <c r="A10" s="109" t="n"/>
      <c r="B10" s="53" t="inlineStr">
        <is>
          <t>U-02</t>
        </is>
      </c>
      <c r="C10" s="51" t="inlineStr">
        <is>
          <t>1.2 패스워드 복잡성 설정</t>
        </is>
      </c>
      <c r="D10" s="50" t="inlineStr">
        <is>
          <t>(상)</t>
        </is>
      </c>
      <c r="E10" s="118" t="inlineStr">
        <is>
          <t>[취약]</t>
        </is>
      </c>
    </row>
    <row r="11">
      <c r="A11" s="109" t="n"/>
      <c r="B11" s="53" t="inlineStr">
        <is>
          <t>U-03</t>
        </is>
      </c>
      <c r="C11" s="51" t="inlineStr">
        <is>
          <t>1.3 계정 잠금 임계값 설정</t>
        </is>
      </c>
      <c r="D11" s="50" t="inlineStr">
        <is>
          <t>(상)</t>
        </is>
      </c>
      <c r="E11" s="118" t="inlineStr">
        <is>
          <t>[취약]</t>
        </is>
      </c>
    </row>
    <row r="12">
      <c r="A12" s="109" t="n"/>
      <c r="B12" s="53" t="inlineStr">
        <is>
          <t>U-04</t>
        </is>
      </c>
      <c r="C12" s="51" t="inlineStr">
        <is>
          <t>1.4 패스워드 파일 보호</t>
        </is>
      </c>
      <c r="D12" s="50" t="inlineStr">
        <is>
          <t>(상)</t>
        </is>
      </c>
      <c r="E12" s="103" t="inlineStr">
        <is>
          <t>[양호]</t>
        </is>
      </c>
    </row>
    <row r="13">
      <c r="A13" s="109" t="n"/>
      <c r="B13" s="53" t="inlineStr">
        <is>
          <t>U-44</t>
        </is>
      </c>
      <c r="C13" s="51" t="inlineStr">
        <is>
          <t>1.5 root 이외의 UID가 '0' 금지</t>
        </is>
      </c>
      <c r="D13" s="50" t="inlineStr">
        <is>
          <t>(중)</t>
        </is>
      </c>
      <c r="E13" s="103" t="inlineStr">
        <is>
          <t>[양호]</t>
        </is>
      </c>
    </row>
    <row r="14">
      <c r="A14" s="109" t="n"/>
      <c r="B14" s="53" t="inlineStr">
        <is>
          <t>U-45</t>
        </is>
      </c>
      <c r="C14" s="51" t="inlineStr">
        <is>
          <t>1.6 root 계정 su 제한</t>
        </is>
      </c>
      <c r="D14" s="50" t="inlineStr">
        <is>
          <t>(하)</t>
        </is>
      </c>
      <c r="E14" s="118" t="inlineStr">
        <is>
          <t>[취약]</t>
        </is>
      </c>
    </row>
    <row r="15">
      <c r="A15" s="109" t="n"/>
      <c r="B15" s="53" t="inlineStr">
        <is>
          <t>U-46</t>
        </is>
      </c>
      <c r="C15" s="51" t="inlineStr">
        <is>
          <t>1.7 패스워드 최소 길이 설정</t>
        </is>
      </c>
      <c r="D15" s="50" t="inlineStr">
        <is>
          <t>(중)</t>
        </is>
      </c>
      <c r="E15" s="118" t="inlineStr">
        <is>
          <t>[취약]</t>
        </is>
      </c>
    </row>
    <row r="16">
      <c r="A16" s="109" t="n"/>
      <c r="B16" s="53" t="inlineStr">
        <is>
          <t>U-47</t>
        </is>
      </c>
      <c r="C16" s="51" t="inlineStr">
        <is>
          <t>1.8 패스워드 최대 사용기간 설정</t>
        </is>
      </c>
      <c r="D16" s="50" t="inlineStr">
        <is>
          <t>(중)</t>
        </is>
      </c>
      <c r="E16" s="118" t="inlineStr">
        <is>
          <t>[취약]</t>
        </is>
      </c>
    </row>
    <row r="17">
      <c r="A17" s="109" t="n"/>
      <c r="B17" s="53" t="inlineStr">
        <is>
          <t>U-48</t>
        </is>
      </c>
      <c r="C17" s="51" t="inlineStr">
        <is>
          <t>1.9 패스워드 최소 사용기간 설정</t>
        </is>
      </c>
      <c r="D17" s="50" t="inlineStr">
        <is>
          <t>(중)</t>
        </is>
      </c>
      <c r="E17" s="118" t="inlineStr">
        <is>
          <t>[취약]</t>
        </is>
      </c>
    </row>
    <row r="18">
      <c r="A18" s="109" t="n"/>
      <c r="B18" s="53" t="inlineStr">
        <is>
          <t>U-49</t>
        </is>
      </c>
      <c r="C18" s="51" t="inlineStr">
        <is>
          <t>1.10 불필요한 계정 제거</t>
        </is>
      </c>
      <c r="D18" s="50" t="inlineStr">
        <is>
          <t>(하)</t>
        </is>
      </c>
      <c r="E18" s="119" t="inlineStr">
        <is>
          <t>[인터뷰]</t>
        </is>
      </c>
    </row>
    <row r="19">
      <c r="A19" s="109" t="n"/>
      <c r="B19" s="53" t="inlineStr">
        <is>
          <t>U-50</t>
        </is>
      </c>
      <c r="C19" s="51" t="inlineStr">
        <is>
          <t>1.11 관리자 그룹에 최소한의 계정 포함</t>
        </is>
      </c>
      <c r="D19" s="50" t="inlineStr">
        <is>
          <t>(하)</t>
        </is>
      </c>
      <c r="E19" s="103" t="inlineStr">
        <is>
          <t>[양호]</t>
        </is>
      </c>
    </row>
    <row r="20">
      <c r="A20" s="109" t="n"/>
      <c r="B20" s="53" t="inlineStr">
        <is>
          <t>U-51</t>
        </is>
      </c>
      <c r="C20" s="51" t="inlineStr">
        <is>
          <t>1.12 계정이 존재하지 않는 GID 금지</t>
        </is>
      </c>
      <c r="D20" s="50" t="inlineStr">
        <is>
          <t>(하)</t>
        </is>
      </c>
      <c r="E20" s="118" t="inlineStr">
        <is>
          <t>[취약]</t>
        </is>
      </c>
    </row>
    <row r="21">
      <c r="A21" s="109" t="n"/>
      <c r="B21" s="53" t="inlineStr">
        <is>
          <t>U-52</t>
        </is>
      </c>
      <c r="C21" s="51" t="inlineStr">
        <is>
          <t>1.13 동일한 UID 금지</t>
        </is>
      </c>
      <c r="D21" s="50" t="inlineStr">
        <is>
          <t>(중)</t>
        </is>
      </c>
      <c r="E21" s="103" t="inlineStr">
        <is>
          <t>[양호]</t>
        </is>
      </c>
    </row>
    <row r="22">
      <c r="A22" s="109" t="n"/>
      <c r="B22" s="53" t="inlineStr">
        <is>
          <t>U-53</t>
        </is>
      </c>
      <c r="C22" s="51" t="inlineStr">
        <is>
          <t>1.14 사용자 shell 점검</t>
        </is>
      </c>
      <c r="D22" s="50" t="inlineStr">
        <is>
          <t>(하)</t>
        </is>
      </c>
      <c r="E22" s="118" t="inlineStr">
        <is>
          <t>[취약]</t>
        </is>
      </c>
    </row>
    <row r="23">
      <c r="A23" s="110" t="n"/>
      <c r="B23" s="53" t="inlineStr">
        <is>
          <t>U-54</t>
        </is>
      </c>
      <c r="C23" s="51" t="inlineStr">
        <is>
          <t>1.15 Session Timeout 설정</t>
        </is>
      </c>
      <c r="D23" s="50" t="inlineStr">
        <is>
          <t>(하)</t>
        </is>
      </c>
      <c r="E23" s="118" t="inlineStr">
        <is>
          <t>[취약]</t>
        </is>
      </c>
    </row>
    <row r="24">
      <c r="A24" s="78" t="inlineStr">
        <is>
          <t>2. 파일 및
디렉토리
관리</t>
        </is>
      </c>
      <c r="B24" s="53" t="inlineStr">
        <is>
          <t>U-05</t>
        </is>
      </c>
      <c r="C24" s="51" t="inlineStr">
        <is>
          <t>2.1 root홈, 패스 디렉터리 권한 및 패스 설정</t>
        </is>
      </c>
      <c r="D24" s="50" t="inlineStr">
        <is>
          <t>(상)</t>
        </is>
      </c>
      <c r="E24" s="103" t="inlineStr">
        <is>
          <t>[양호]</t>
        </is>
      </c>
    </row>
    <row r="25">
      <c r="A25" s="109" t="n"/>
      <c r="B25" s="53" t="inlineStr">
        <is>
          <t>U-06</t>
        </is>
      </c>
      <c r="C25" s="51" t="inlineStr">
        <is>
          <t>2.2 파일 및 디렉터리 소유자 설정</t>
        </is>
      </c>
      <c r="D25" s="50" t="inlineStr">
        <is>
          <t>(상)</t>
        </is>
      </c>
      <c r="E25" s="103" t="inlineStr">
        <is>
          <t>[양호]</t>
        </is>
      </c>
    </row>
    <row r="26">
      <c r="A26" s="109" t="n"/>
      <c r="B26" s="53" t="inlineStr">
        <is>
          <t>U-07</t>
        </is>
      </c>
      <c r="C26" s="51" t="inlineStr">
        <is>
          <t>2.3 /etc/passwd 파일 소유자 및 권한 설정</t>
        </is>
      </c>
      <c r="D26" s="50" t="inlineStr">
        <is>
          <t>(상)</t>
        </is>
      </c>
      <c r="E26" s="103" t="inlineStr">
        <is>
          <t>[양호]</t>
        </is>
      </c>
    </row>
    <row r="27">
      <c r="A27" s="109" t="n"/>
      <c r="B27" s="53" t="inlineStr">
        <is>
          <t>U-08</t>
        </is>
      </c>
      <c r="C27" s="51" t="inlineStr">
        <is>
          <t>2.4 /etc/shadow 파일 소유자 및 권한 설정</t>
        </is>
      </c>
      <c r="D27" s="50" t="inlineStr">
        <is>
          <t>(상)</t>
        </is>
      </c>
      <c r="E27" s="103" t="inlineStr">
        <is>
          <t>[양호]</t>
        </is>
      </c>
    </row>
    <row r="28">
      <c r="A28" s="109" t="n"/>
      <c r="B28" s="53" t="inlineStr">
        <is>
          <t>U-09</t>
        </is>
      </c>
      <c r="C28" s="51" t="inlineStr">
        <is>
          <t>2.5 /etc/hosts 파일 소유자 및 권한 설정</t>
        </is>
      </c>
      <c r="D28" s="50" t="inlineStr">
        <is>
          <t>(상)</t>
        </is>
      </c>
      <c r="E28" s="118" t="inlineStr">
        <is>
          <t>[취약]</t>
        </is>
      </c>
    </row>
    <row r="29">
      <c r="A29" s="109" t="n"/>
      <c r="B29" s="53" t="inlineStr">
        <is>
          <t>U-10</t>
        </is>
      </c>
      <c r="C29" s="51" t="inlineStr">
        <is>
          <t>2.6 /etc/(x)inetd.conf 파일 소유자 및 권한 설정</t>
        </is>
      </c>
      <c r="D29" s="50" t="inlineStr">
        <is>
          <t>(상)</t>
        </is>
      </c>
      <c r="E29" s="103" t="inlineStr">
        <is>
          <t>[N/A]</t>
        </is>
      </c>
    </row>
    <row r="30">
      <c r="A30" s="109" t="n"/>
      <c r="B30" s="53" t="inlineStr">
        <is>
          <t>U-11</t>
        </is>
      </c>
      <c r="C30" s="51" t="inlineStr">
        <is>
          <t>2.7 /etc/syslog.conf 파일 소유자 및 권한 설정</t>
        </is>
      </c>
      <c r="D30" s="50" t="inlineStr">
        <is>
          <t>(상)</t>
        </is>
      </c>
      <c r="E30" s="118" t="inlineStr">
        <is>
          <t>[취약]</t>
        </is>
      </c>
    </row>
    <row r="31">
      <c r="A31" s="109" t="n"/>
      <c r="B31" s="53" t="inlineStr">
        <is>
          <t>U-12</t>
        </is>
      </c>
      <c r="C31" s="51" t="inlineStr">
        <is>
          <t>2.8 /etc/services 파일 소유자 및 권한 설정</t>
        </is>
      </c>
      <c r="D31" s="50" t="inlineStr">
        <is>
          <t>(상)</t>
        </is>
      </c>
      <c r="E31" s="103" t="inlineStr">
        <is>
          <t>[양호]</t>
        </is>
      </c>
    </row>
    <row r="32">
      <c r="A32" s="109" t="n"/>
      <c r="B32" s="53" t="inlineStr">
        <is>
          <t>U-13</t>
        </is>
      </c>
      <c r="C32" s="51" t="inlineStr">
        <is>
          <t>2.9 SUID, SGID 설정 파일 점검</t>
        </is>
      </c>
      <c r="D32" s="50" t="inlineStr">
        <is>
          <t>(상)</t>
        </is>
      </c>
      <c r="E32" s="118" t="inlineStr">
        <is>
          <t>[취약]</t>
        </is>
      </c>
    </row>
    <row r="33">
      <c r="A33" s="109" t="n"/>
      <c r="B33" s="53" t="inlineStr">
        <is>
          <t>U-14</t>
        </is>
      </c>
      <c r="C33" s="51" t="inlineStr">
        <is>
          <t>2.10 사용자, 시스템 시작파일 및 환경파일 소유자 및 권한 설정</t>
        </is>
      </c>
      <c r="D33" s="50" t="inlineStr">
        <is>
          <t>(상)</t>
        </is>
      </c>
      <c r="E33" s="103" t="inlineStr">
        <is>
          <t>[양호]</t>
        </is>
      </c>
    </row>
    <row r="34">
      <c r="A34" s="109" t="n"/>
      <c r="B34" s="53" t="inlineStr">
        <is>
          <t>U-15</t>
        </is>
      </c>
      <c r="C34" s="51" t="inlineStr">
        <is>
          <t>2.11 world writable 파일 점검</t>
        </is>
      </c>
      <c r="D34" s="50" t="inlineStr">
        <is>
          <t>(상)</t>
        </is>
      </c>
      <c r="E34" s="103" t="inlineStr">
        <is>
          <t>[양호]</t>
        </is>
      </c>
    </row>
    <row r="35">
      <c r="A35" s="109" t="n"/>
      <c r="B35" s="53" t="inlineStr">
        <is>
          <t>U-16</t>
        </is>
      </c>
      <c r="C35" s="51" t="inlineStr">
        <is>
          <t>2.12 /dev에 존재하지 않는 device 파일 점검</t>
        </is>
      </c>
      <c r="D35" s="50" t="inlineStr">
        <is>
          <t>(상)</t>
        </is>
      </c>
      <c r="E35" s="103" t="inlineStr">
        <is>
          <t>[양호]</t>
        </is>
      </c>
    </row>
    <row r="36">
      <c r="A36" s="109" t="n"/>
      <c r="B36" s="53" t="inlineStr">
        <is>
          <t>U-17</t>
        </is>
      </c>
      <c r="C36" s="51" t="inlineStr">
        <is>
          <t>2.13 $HOME/.rhosts, hosts.equiv 사용 금지</t>
        </is>
      </c>
      <c r="D36" s="50" t="inlineStr">
        <is>
          <t>(상)</t>
        </is>
      </c>
      <c r="E36" s="103" t="inlineStr">
        <is>
          <t>[양호]</t>
        </is>
      </c>
    </row>
    <row r="37">
      <c r="A37" s="109" t="n"/>
      <c r="B37" s="53" t="inlineStr">
        <is>
          <t>U-18</t>
        </is>
      </c>
      <c r="C37" s="51" t="inlineStr">
        <is>
          <t>2.14 접속 IP 및 포트 제한</t>
        </is>
      </c>
      <c r="D37" s="50" t="inlineStr">
        <is>
          <t>(상)</t>
        </is>
      </c>
      <c r="E37" s="118" t="inlineStr">
        <is>
          <t>[취약]</t>
        </is>
      </c>
    </row>
    <row r="38">
      <c r="A38" s="109" t="n"/>
      <c r="B38" s="53" t="inlineStr">
        <is>
          <t>U-55</t>
        </is>
      </c>
      <c r="C38" s="51" t="inlineStr">
        <is>
          <t>2.15 hosts.lpd 파일 소유자 및 권한 설정</t>
        </is>
      </c>
      <c r="D38" s="50" t="inlineStr">
        <is>
          <t>(하)</t>
        </is>
      </c>
      <c r="E38" s="103" t="inlineStr">
        <is>
          <t>[양호]</t>
        </is>
      </c>
    </row>
    <row r="39">
      <c r="A39" s="109" t="n"/>
      <c r="B39" s="53" t="inlineStr">
        <is>
          <t>U-56</t>
        </is>
      </c>
      <c r="C39" s="51" t="inlineStr">
        <is>
          <t>2.17 UMASK 설정 관리</t>
        </is>
      </c>
      <c r="D39" s="50" t="inlineStr">
        <is>
          <t>(중)</t>
        </is>
      </c>
      <c r="E39" s="118" t="inlineStr">
        <is>
          <t>[취약]</t>
        </is>
      </c>
    </row>
    <row r="40">
      <c r="A40" s="109" t="n"/>
      <c r="B40" s="53" t="inlineStr">
        <is>
          <t>U-57</t>
        </is>
      </c>
      <c r="C40" s="51" t="inlineStr">
        <is>
          <t>2.18 홈디렉토리 소유자 및 권한 설정</t>
        </is>
      </c>
      <c r="D40" s="50" t="inlineStr">
        <is>
          <t>(중)</t>
        </is>
      </c>
      <c r="E40" s="103" t="inlineStr">
        <is>
          <t>[양호]</t>
        </is>
      </c>
    </row>
    <row r="41">
      <c r="A41" s="109" t="n"/>
      <c r="B41" s="53" t="inlineStr">
        <is>
          <t>U-58</t>
        </is>
      </c>
      <c r="C41" s="51" t="inlineStr">
        <is>
          <t>2.19 홈디렉토리로 지정한 디렉토리의 존재 관리</t>
        </is>
      </c>
      <c r="D41" s="50" t="inlineStr">
        <is>
          <t>(중)</t>
        </is>
      </c>
      <c r="E41" s="103" t="inlineStr">
        <is>
          <t>[양호]</t>
        </is>
      </c>
    </row>
    <row r="42">
      <c r="A42" s="110" t="n"/>
      <c r="B42" s="53" t="inlineStr">
        <is>
          <t>U-59</t>
        </is>
      </c>
      <c r="C42" s="51" t="inlineStr">
        <is>
          <t>2.20 숨겨진 파일 및 디렉토리 검색 및 제거</t>
        </is>
      </c>
      <c r="D42" s="50" t="inlineStr">
        <is>
          <t>(하)</t>
        </is>
      </c>
      <c r="E42" s="119" t="inlineStr">
        <is>
          <t>[인터뷰]</t>
        </is>
      </c>
    </row>
    <row r="43">
      <c r="A43" s="81" t="inlineStr">
        <is>
          <t>3. 서비스 관리</t>
        </is>
      </c>
      <c r="B43" s="53" t="inlineStr">
        <is>
          <t>U-19</t>
        </is>
      </c>
      <c r="C43" s="51" t="inlineStr">
        <is>
          <t>3.1 Finger 서비스 비활성화</t>
        </is>
      </c>
      <c r="D43" s="50" t="inlineStr">
        <is>
          <t>(상)</t>
        </is>
      </c>
      <c r="E43" s="103" t="inlineStr">
        <is>
          <t>[양호]</t>
        </is>
      </c>
    </row>
    <row r="44">
      <c r="A44" s="109" t="n"/>
      <c r="B44" s="53" t="inlineStr">
        <is>
          <t>U-20</t>
        </is>
      </c>
      <c r="C44" s="51" t="inlineStr">
        <is>
          <t>3.2 Anonymous FTP 비활성화</t>
        </is>
      </c>
      <c r="D44" s="50" t="inlineStr">
        <is>
          <t>(상)</t>
        </is>
      </c>
      <c r="E44" s="103" t="inlineStr">
        <is>
          <t>[양호]</t>
        </is>
      </c>
    </row>
    <row r="45">
      <c r="A45" s="109" t="n"/>
      <c r="B45" s="53" t="inlineStr">
        <is>
          <t>U-21</t>
        </is>
      </c>
      <c r="C45" s="51" t="inlineStr">
        <is>
          <t>3.3 r계열 서비스 비활성화</t>
        </is>
      </c>
      <c r="D45" s="50" t="inlineStr">
        <is>
          <t>(상)</t>
        </is>
      </c>
      <c r="E45" s="103" t="inlineStr">
        <is>
          <t>[양호]</t>
        </is>
      </c>
    </row>
    <row r="46">
      <c r="A46" s="109" t="n"/>
      <c r="B46" s="53" t="inlineStr">
        <is>
          <t>U-22</t>
        </is>
      </c>
      <c r="C46" s="51" t="inlineStr">
        <is>
          <t>3.4 crond 파일 소유자 및 권한 설정</t>
        </is>
      </c>
      <c r="D46" s="50" t="inlineStr">
        <is>
          <t>(상)</t>
        </is>
      </c>
      <c r="E46" s="118" t="inlineStr">
        <is>
          <t>[취약]</t>
        </is>
      </c>
    </row>
    <row r="47">
      <c r="A47" s="109" t="n"/>
      <c r="B47" s="53" t="inlineStr">
        <is>
          <t>U-23</t>
        </is>
      </c>
      <c r="C47" s="51" t="inlineStr">
        <is>
          <t>3.5 DoS 공격에 취약한 서비스 비활성화</t>
        </is>
      </c>
      <c r="D47" s="50" t="inlineStr">
        <is>
          <t>(상)</t>
        </is>
      </c>
      <c r="E47" s="103" t="inlineStr">
        <is>
          <t>[양호]</t>
        </is>
      </c>
    </row>
    <row r="48">
      <c r="A48" s="109" t="n"/>
      <c r="B48" s="53" t="inlineStr">
        <is>
          <t>U-24</t>
        </is>
      </c>
      <c r="C48" s="51" t="inlineStr">
        <is>
          <t>3.6 NFS 서비스 비활성화</t>
        </is>
      </c>
      <c r="D48" s="50" t="inlineStr">
        <is>
          <t>(상)</t>
        </is>
      </c>
      <c r="E48" s="103" t="inlineStr">
        <is>
          <t>[양호]</t>
        </is>
      </c>
    </row>
    <row r="49">
      <c r="A49" s="109" t="n"/>
      <c r="B49" s="53" t="inlineStr">
        <is>
          <t>U-25</t>
        </is>
      </c>
      <c r="C49" s="51" t="inlineStr">
        <is>
          <t>3.7 NFS 접근 통제</t>
        </is>
      </c>
      <c r="D49" s="50" t="inlineStr">
        <is>
          <t>(상)</t>
        </is>
      </c>
      <c r="E49" s="103" t="inlineStr">
        <is>
          <t>[N/A]</t>
        </is>
      </c>
    </row>
    <row r="50">
      <c r="A50" s="109" t="n"/>
      <c r="B50" s="53" t="inlineStr">
        <is>
          <t>U-26</t>
        </is>
      </c>
      <c r="C50" s="51" t="inlineStr">
        <is>
          <t>3.8 automountd 제거</t>
        </is>
      </c>
      <c r="D50" s="50" t="inlineStr">
        <is>
          <t>(상)</t>
        </is>
      </c>
      <c r="E50" s="103" t="inlineStr">
        <is>
          <t>[양호]</t>
        </is>
      </c>
    </row>
    <row r="51">
      <c r="A51" s="109" t="n"/>
      <c r="B51" s="53" t="inlineStr">
        <is>
          <t>U-27</t>
        </is>
      </c>
      <c r="C51" s="51" t="inlineStr">
        <is>
          <t>3.9 RPC 서비스 확인</t>
        </is>
      </c>
      <c r="D51" s="50" t="inlineStr">
        <is>
          <t>(상)</t>
        </is>
      </c>
      <c r="E51" s="103" t="inlineStr">
        <is>
          <t>[양호]</t>
        </is>
      </c>
    </row>
    <row r="52">
      <c r="A52" s="109" t="n"/>
      <c r="B52" s="53" t="inlineStr">
        <is>
          <t>U-28</t>
        </is>
      </c>
      <c r="C52" s="51" t="inlineStr">
        <is>
          <t>3.10 NIS, NIS+ 점검</t>
        </is>
      </c>
      <c r="D52" s="50" t="inlineStr">
        <is>
          <t>(상)</t>
        </is>
      </c>
      <c r="E52" s="103" t="inlineStr">
        <is>
          <t>[양호]</t>
        </is>
      </c>
    </row>
    <row r="53">
      <c r="A53" s="109" t="n"/>
      <c r="B53" s="53" t="inlineStr">
        <is>
          <t>U-29</t>
        </is>
      </c>
      <c r="C53" s="51" t="inlineStr">
        <is>
          <t>3.11 tftp, talk 서비스 비활성화</t>
        </is>
      </c>
      <c r="D53" s="50" t="inlineStr">
        <is>
          <t>(상)</t>
        </is>
      </c>
      <c r="E53" s="103" t="inlineStr">
        <is>
          <t>[양호]</t>
        </is>
      </c>
    </row>
    <row r="54">
      <c r="A54" s="109" t="n"/>
      <c r="B54" s="53" t="inlineStr">
        <is>
          <t>U-30</t>
        </is>
      </c>
      <c r="C54" s="51" t="inlineStr">
        <is>
          <t>3.12 Sendmail 버전 관리</t>
        </is>
      </c>
      <c r="D54" s="50" t="inlineStr">
        <is>
          <t>(상)</t>
        </is>
      </c>
      <c r="E54" s="103" t="inlineStr">
        <is>
          <t>[양호]</t>
        </is>
      </c>
    </row>
    <row r="55">
      <c r="A55" s="109" t="n"/>
      <c r="B55" s="53" t="inlineStr">
        <is>
          <t>U-31</t>
        </is>
      </c>
      <c r="C55" s="51" t="inlineStr">
        <is>
          <t>3.13 스팸 메일 릴레이 제한</t>
        </is>
      </c>
      <c r="D55" s="50" t="inlineStr">
        <is>
          <t>(상)</t>
        </is>
      </c>
      <c r="E55" s="103" t="inlineStr">
        <is>
          <t>[양호]</t>
        </is>
      </c>
    </row>
    <row r="56">
      <c r="A56" s="109" t="n"/>
      <c r="B56" s="53" t="inlineStr">
        <is>
          <t>U-32</t>
        </is>
      </c>
      <c r="C56" s="51" t="inlineStr">
        <is>
          <t>3.14 일반사용자의 Sendmail 실행 방지</t>
        </is>
      </c>
      <c r="D56" s="50" t="inlineStr">
        <is>
          <t>(상)</t>
        </is>
      </c>
      <c r="E56" s="103" t="inlineStr">
        <is>
          <t>[양호]</t>
        </is>
      </c>
    </row>
    <row r="57">
      <c r="A57" s="109" t="n"/>
      <c r="B57" s="53" t="inlineStr">
        <is>
          <t>U-33</t>
        </is>
      </c>
      <c r="C57" s="51" t="inlineStr">
        <is>
          <t>3.15 DNS 보안 버전 패치</t>
        </is>
      </c>
      <c r="D57" s="50" t="inlineStr">
        <is>
          <t>(상)</t>
        </is>
      </c>
      <c r="E57" s="103" t="inlineStr">
        <is>
          <t>[양호]</t>
        </is>
      </c>
    </row>
    <row r="58">
      <c r="A58" s="109" t="n"/>
      <c r="B58" s="53" t="inlineStr">
        <is>
          <t>U-34</t>
        </is>
      </c>
      <c r="C58" s="51" t="inlineStr">
        <is>
          <t>3.16 DNS Zone Transfer</t>
        </is>
      </c>
      <c r="D58" s="50" t="inlineStr">
        <is>
          <t>(상)</t>
        </is>
      </c>
      <c r="E58" s="103" t="inlineStr">
        <is>
          <t>[양호]</t>
        </is>
      </c>
    </row>
    <row r="59">
      <c r="A59" s="109" t="n"/>
      <c r="B59" s="53" t="inlineStr">
        <is>
          <t>U-35</t>
        </is>
      </c>
      <c r="C59" s="51" t="inlineStr">
        <is>
          <t>3.17 Apache 디렉토리 리스팅 제거</t>
        </is>
      </c>
      <c r="D59" s="50" t="inlineStr">
        <is>
          <t>(상)</t>
        </is>
      </c>
      <c r="E59" s="103" t="inlineStr">
        <is>
          <t>[양호]</t>
        </is>
      </c>
    </row>
    <row r="60">
      <c r="A60" s="109" t="n"/>
      <c r="B60" s="53" t="inlineStr">
        <is>
          <t>U-36</t>
        </is>
      </c>
      <c r="C60" s="51" t="inlineStr">
        <is>
          <t>3.18 Apache 웹 프로세스 권한 제한</t>
        </is>
      </c>
      <c r="D60" s="50" t="inlineStr">
        <is>
          <t>(상)</t>
        </is>
      </c>
      <c r="E60" s="103" t="inlineStr">
        <is>
          <t>[양호]</t>
        </is>
      </c>
    </row>
    <row r="61">
      <c r="A61" s="109" t="n"/>
      <c r="B61" s="53" t="inlineStr">
        <is>
          <t>U-37</t>
        </is>
      </c>
      <c r="C61" s="51" t="inlineStr">
        <is>
          <t>3.19 Apache 상위 디렉토리 접근 금지</t>
        </is>
      </c>
      <c r="D61" s="50" t="inlineStr">
        <is>
          <t>(상)</t>
        </is>
      </c>
      <c r="E61" s="103" t="inlineStr">
        <is>
          <t>[양호]</t>
        </is>
      </c>
    </row>
    <row r="62">
      <c r="A62" s="109" t="n"/>
      <c r="B62" s="53" t="inlineStr">
        <is>
          <t>U-38</t>
        </is>
      </c>
      <c r="C62" s="51" t="inlineStr">
        <is>
          <t>3.20 Apache 불필요한 파일 제거</t>
        </is>
      </c>
      <c r="D62" s="50" t="inlineStr">
        <is>
          <t>(상)</t>
        </is>
      </c>
      <c r="E62" s="103" t="inlineStr">
        <is>
          <t>[양호]</t>
        </is>
      </c>
    </row>
    <row r="63">
      <c r="A63" s="109" t="n"/>
      <c r="B63" s="53" t="inlineStr">
        <is>
          <t>U-39</t>
        </is>
      </c>
      <c r="C63" s="51" t="inlineStr">
        <is>
          <t>3.21 Apache 링크 사용 금지</t>
        </is>
      </c>
      <c r="D63" s="50" t="inlineStr">
        <is>
          <t>(상)</t>
        </is>
      </c>
      <c r="E63" s="103" t="inlineStr">
        <is>
          <t>[양호]</t>
        </is>
      </c>
    </row>
    <row r="64">
      <c r="A64" s="109" t="n"/>
      <c r="B64" s="53" t="inlineStr">
        <is>
          <t>U-40</t>
        </is>
      </c>
      <c r="C64" s="51" t="inlineStr">
        <is>
          <t>3.22 Apache 파일 업로드 및 다운로드 제한</t>
        </is>
      </c>
      <c r="D64" s="50" t="inlineStr">
        <is>
          <t>(상)</t>
        </is>
      </c>
      <c r="E64" s="103" t="inlineStr">
        <is>
          <t>[양호]</t>
        </is>
      </c>
    </row>
    <row r="65">
      <c r="A65" s="109" t="n"/>
      <c r="B65" s="53" t="inlineStr">
        <is>
          <t>U-41</t>
        </is>
      </c>
      <c r="C65" s="51" t="inlineStr">
        <is>
          <t>3.23 Apache 웹 서비스 영역의 분리</t>
        </is>
      </c>
      <c r="D65" s="50" t="inlineStr">
        <is>
          <t>(상)</t>
        </is>
      </c>
      <c r="E65" s="103" t="inlineStr">
        <is>
          <t>[양호]</t>
        </is>
      </c>
    </row>
    <row r="66">
      <c r="A66" s="109" t="n"/>
      <c r="B66" s="53" t="inlineStr">
        <is>
          <t>U-60</t>
        </is>
      </c>
      <c r="C66" s="51" t="inlineStr">
        <is>
          <t>3.24 ssh 원격접속 허용</t>
        </is>
      </c>
      <c r="D66" s="50" t="inlineStr">
        <is>
          <t>(중)</t>
        </is>
      </c>
      <c r="E66" s="103" t="inlineStr">
        <is>
          <t>[양호]</t>
        </is>
      </c>
    </row>
    <row r="67">
      <c r="A67" s="109" t="n"/>
      <c r="B67" s="53" t="inlineStr">
        <is>
          <t>U-61</t>
        </is>
      </c>
      <c r="C67" s="51" t="inlineStr">
        <is>
          <t>3.25 FTP 서비스 확인</t>
        </is>
      </c>
      <c r="D67" s="50" t="inlineStr">
        <is>
          <t>(하)</t>
        </is>
      </c>
      <c r="E67" s="103" t="inlineStr">
        <is>
          <t>[양호]</t>
        </is>
      </c>
    </row>
    <row r="68">
      <c r="A68" s="109" t="n"/>
      <c r="B68" s="53" t="inlineStr">
        <is>
          <t>U-62</t>
        </is>
      </c>
      <c r="C68" s="51" t="inlineStr">
        <is>
          <t>3.26 FTP 계정 shell 제한</t>
        </is>
      </c>
      <c r="D68" s="50" t="inlineStr">
        <is>
          <t>(중)</t>
        </is>
      </c>
      <c r="E68" s="103" t="inlineStr">
        <is>
          <t>[양호]</t>
        </is>
      </c>
    </row>
    <row r="69">
      <c r="A69" s="109" t="n"/>
      <c r="B69" s="53" t="inlineStr">
        <is>
          <t>U-63</t>
        </is>
      </c>
      <c r="C69" s="51" t="inlineStr">
        <is>
          <t>3.27 FTP 접근제어 파일 소유자 및 권한 설정</t>
        </is>
      </c>
      <c r="D69" s="50" t="inlineStr">
        <is>
          <t>(하)</t>
        </is>
      </c>
      <c r="E69" s="103" t="inlineStr">
        <is>
          <t>[양호]</t>
        </is>
      </c>
    </row>
    <row r="70">
      <c r="A70" s="109" t="n"/>
      <c r="B70" s="53" t="inlineStr">
        <is>
          <t>U-64</t>
        </is>
      </c>
      <c r="C70" s="51" t="inlineStr">
        <is>
          <t>3.28 FTP 접속 시 root 계정 차단</t>
        </is>
      </c>
      <c r="D70" s="50" t="inlineStr">
        <is>
          <t>(중)</t>
        </is>
      </c>
      <c r="E70" s="103" t="inlineStr">
        <is>
          <t>[양호]</t>
        </is>
      </c>
    </row>
    <row r="71">
      <c r="A71" s="109" t="n"/>
      <c r="B71" s="53" t="inlineStr">
        <is>
          <t>U-65</t>
        </is>
      </c>
      <c r="C71" s="51" t="inlineStr">
        <is>
          <t>3.29 AT 파일 소유자 및 권한 설정</t>
        </is>
      </c>
      <c r="D71" s="50" t="inlineStr">
        <is>
          <t>(중)</t>
        </is>
      </c>
      <c r="E71" s="103" t="inlineStr">
        <is>
          <t>[양호]</t>
        </is>
      </c>
    </row>
    <row r="72">
      <c r="A72" s="109" t="n"/>
      <c r="B72" s="53" t="inlineStr">
        <is>
          <t>U-66</t>
        </is>
      </c>
      <c r="C72" s="51" t="inlineStr">
        <is>
          <t>3.30 SNMP 서비스 구동 점검</t>
        </is>
      </c>
      <c r="D72" s="50" t="inlineStr">
        <is>
          <t>(중)</t>
        </is>
      </c>
      <c r="E72" s="103" t="inlineStr">
        <is>
          <t>[양호]</t>
        </is>
      </c>
    </row>
    <row r="73">
      <c r="A73" s="109" t="n"/>
      <c r="B73" s="53" t="inlineStr">
        <is>
          <t>U-67</t>
        </is>
      </c>
      <c r="C73" s="51" t="inlineStr">
        <is>
          <t>3.31 SNMP 서비스 Community String의 복잡성 설정</t>
        </is>
      </c>
      <c r="D73" s="50" t="inlineStr">
        <is>
          <t>(중)</t>
        </is>
      </c>
      <c r="E73" s="103" t="inlineStr">
        <is>
          <t>[양호]</t>
        </is>
      </c>
    </row>
    <row r="74">
      <c r="A74" s="109" t="n"/>
      <c r="B74" s="53" t="inlineStr">
        <is>
          <t>U-68</t>
        </is>
      </c>
      <c r="C74" s="51" t="inlineStr">
        <is>
          <t>3.32 로그온 시 경고 메시지 제공</t>
        </is>
      </c>
      <c r="D74" s="50" t="inlineStr">
        <is>
          <t>(하)</t>
        </is>
      </c>
      <c r="E74" s="103" t="inlineStr">
        <is>
          <t>[양호]</t>
        </is>
      </c>
    </row>
    <row r="75">
      <c r="A75" s="109" t="n"/>
      <c r="B75" s="53" t="inlineStr">
        <is>
          <t>U-69</t>
        </is>
      </c>
      <c r="C75" s="51" t="inlineStr">
        <is>
          <t>3.33 NFS 설정파일 접근권한</t>
        </is>
      </c>
      <c r="D75" s="50" t="inlineStr">
        <is>
          <t>(중)</t>
        </is>
      </c>
      <c r="E75" s="103" t="inlineStr">
        <is>
          <t>[양호]</t>
        </is>
      </c>
    </row>
    <row r="76">
      <c r="A76" s="109" t="n"/>
      <c r="B76" s="53" t="inlineStr">
        <is>
          <t>U-70</t>
        </is>
      </c>
      <c r="C76" s="51" t="inlineStr">
        <is>
          <t>3.34 expn, vrfy 명령어 제한</t>
        </is>
      </c>
      <c r="D76" s="50" t="inlineStr">
        <is>
          <t>(중)</t>
        </is>
      </c>
      <c r="E76" s="103" t="inlineStr">
        <is>
          <t>[양호]</t>
        </is>
      </c>
    </row>
    <row r="77">
      <c r="A77" s="110" t="n"/>
      <c r="B77" s="53" t="inlineStr">
        <is>
          <t>U-71</t>
        </is>
      </c>
      <c r="C77" s="51" t="inlineStr">
        <is>
          <t>3.35 Apache 웹 서비스 정보 숨김</t>
        </is>
      </c>
      <c r="D77" s="50" t="inlineStr">
        <is>
          <t>(중)</t>
        </is>
      </c>
      <c r="E77" s="103" t="inlineStr">
        <is>
          <t>[양호]</t>
        </is>
      </c>
    </row>
    <row r="78">
      <c r="A78" s="81" t="inlineStr">
        <is>
          <t>4. 패치 관리</t>
        </is>
      </c>
      <c r="B78" s="53" t="inlineStr">
        <is>
          <t>U-42</t>
        </is>
      </c>
      <c r="C78" s="51" t="inlineStr">
        <is>
          <t>4.1 최신 보안패치 및 벤더 권고사항 적용</t>
        </is>
      </c>
      <c r="D78" s="50" t="inlineStr">
        <is>
          <t>(상)</t>
        </is>
      </c>
      <c r="E78" s="119" t="inlineStr">
        <is>
          <t>[인터뷰]</t>
        </is>
      </c>
    </row>
    <row r="79">
      <c r="A79" s="81" t="inlineStr">
        <is>
          <t>5. 로그 관리</t>
        </is>
      </c>
      <c r="B79" s="53" t="inlineStr">
        <is>
          <t>U-43</t>
        </is>
      </c>
      <c r="C79" s="51" t="inlineStr">
        <is>
          <t>5.1 로그의 정기적 검토 및 보고</t>
        </is>
      </c>
      <c r="D79" s="50" t="inlineStr">
        <is>
          <t>(상)</t>
        </is>
      </c>
      <c r="E79" s="119" t="inlineStr">
        <is>
          <t>[인터뷰]</t>
        </is>
      </c>
    </row>
    <row r="80">
      <c r="A80" s="110" t="n"/>
      <c r="B80" s="52" t="inlineStr">
        <is>
          <t>U-72</t>
        </is>
      </c>
      <c r="C80" s="51" t="inlineStr">
        <is>
          <t>5.2 정책에 따른 시스템 로깅 설정</t>
        </is>
      </c>
      <c r="D80" s="50" t="inlineStr">
        <is>
          <t>(하)</t>
        </is>
      </c>
      <c r="E80" s="118" t="inlineStr">
        <is>
          <t>[취약]</t>
        </is>
      </c>
    </row>
    <row r="81">
      <c r="A81" s="120" t="inlineStr">
        <is>
          <t>통계</t>
        </is>
      </c>
      <c r="B81" s="121" t="inlineStr">
        <is>
          <t>양호</t>
        </is>
      </c>
      <c r="C81" s="122" t="n"/>
      <c r="D81" s="49" t="n"/>
      <c r="E81" s="123">
        <f>COUNTIF(E9:E80, "[양호]")</f>
        <v/>
      </c>
    </row>
    <row r="82">
      <c r="A82" s="109" t="n"/>
      <c r="B82" s="124" t="inlineStr">
        <is>
          <t>취약</t>
        </is>
      </c>
      <c r="C82" s="122" t="n"/>
      <c r="D82" s="48" t="n"/>
      <c r="E82" s="123">
        <f>COUNTIF(E9:E80, "[취약]")</f>
        <v/>
      </c>
    </row>
    <row r="83">
      <c r="A83" s="110" t="n"/>
      <c r="B83" s="125" t="inlineStr">
        <is>
          <t>N/A</t>
        </is>
      </c>
      <c r="C83" s="122" t="n"/>
      <c r="D83" s="48" t="n"/>
      <c r="E83" s="123">
        <f>72-E81-E82</f>
        <v/>
      </c>
    </row>
    <row r="84">
      <c r="A84" s="47" t="inlineStr">
        <is>
          <t>보안 수준</t>
        </is>
      </c>
      <c r="B84" s="126" t="n"/>
      <c r="C84" s="122" t="n"/>
      <c r="D84" s="46" t="n"/>
      <c r="E84" s="127">
        <f>SUMIF(E9:E80,"[양호]",'3. 영역별 보안지수'!A4:A75)/(SUM('3. 영역별 보안지수'!A4:A75)-SUMIF(E9:E80,"[인터뷰]",'3. 영역별 보안지수'!A4:A75)-SUMIF(E9:E80,"[N/A]",'3. 영역별 보안지수'!A4:A75))</f>
        <v/>
      </c>
    </row>
  </sheetData>
  <mergeCells count="9">
    <mergeCell ref="B83:C83"/>
    <mergeCell ref="A81:A83"/>
    <mergeCell ref="B84:C84"/>
    <mergeCell ref="A9:A23"/>
    <mergeCell ref="A79:A80"/>
    <mergeCell ref="A43:A77"/>
    <mergeCell ref="A24:A42"/>
    <mergeCell ref="B81:C81"/>
    <mergeCell ref="B82:C8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75"/>
  <sheetViews>
    <sheetView workbookViewId="0">
      <selection activeCell="A1" sqref="A1"/>
    </sheetView>
  </sheetViews>
  <sheetFormatPr baseColWidth="8" defaultRowHeight="15"/>
  <cols>
    <col width="5" customWidth="1" min="1" max="1"/>
    <col width="20" customWidth="1" min="3" max="3"/>
    <col width="15" customWidth="1" min="5" max="5"/>
    <col width="10" customWidth="1" min="6" max="6"/>
    <col width="55" customWidth="1" min="7" max="7"/>
    <col width="10" customWidth="1" min="9" max="9"/>
    <col width="100" customWidth="1" min="10" max="10"/>
    <col width="100" customWidth="1" min="11" max="11"/>
    <col width="100" customWidth="1" min="12" max="12"/>
  </cols>
  <sheetData>
    <row r="1">
      <c r="A1" s="101" t="inlineStr">
        <is>
          <t>5. 진단결과 상세</t>
        </is>
      </c>
    </row>
    <row r="2"/>
    <row r="3">
      <c r="A3" s="102" t="inlineStr">
        <is>
          <t>No</t>
        </is>
      </c>
      <c r="B3" s="102" t="inlineStr">
        <is>
          <t>운영체제</t>
        </is>
      </c>
      <c r="C3" s="102" t="inlineStr">
        <is>
          <t>호스트명</t>
        </is>
      </c>
      <c r="D3" s="102" t="inlineStr">
        <is>
          <t>진단 일</t>
        </is>
      </c>
      <c r="E3" s="102" t="inlineStr">
        <is>
          <t>IP 주소</t>
        </is>
      </c>
      <c r="F3" s="102" t="inlineStr">
        <is>
          <t>항목 코드</t>
        </is>
      </c>
      <c r="G3" s="102" t="inlineStr">
        <is>
          <t>진단 항목</t>
        </is>
      </c>
      <c r="H3" s="102" t="inlineStr">
        <is>
          <t>위험도</t>
        </is>
      </c>
      <c r="I3" s="102" t="inlineStr">
        <is>
          <t>진단 결과</t>
        </is>
      </c>
      <c r="J3" s="102" t="inlineStr">
        <is>
          <t>판단 기준</t>
        </is>
      </c>
      <c r="K3" s="102" t="inlineStr">
        <is>
          <t>현황</t>
        </is>
      </c>
      <c r="L3" s="102" t="inlineStr">
        <is>
          <t>대응 방안</t>
        </is>
      </c>
    </row>
    <row r="4">
      <c r="A4" s="103" t="n">
        <v>1</v>
      </c>
      <c r="B4" s="103" t="inlineStr">
        <is>
          <t>CentOS</t>
        </is>
      </c>
      <c r="C4" s="103" t="inlineStr">
        <is>
          <t>localhost.localdomain</t>
        </is>
      </c>
      <c r="D4" s="103" t="inlineStr">
        <is>
          <t>24-04-20</t>
        </is>
      </c>
      <c r="E4" s="103" t="inlineStr">
        <is>
          <t>10.0.3.15</t>
        </is>
      </c>
      <c r="F4" s="103" t="inlineStr">
        <is>
          <t>U-01</t>
        </is>
      </c>
      <c r="G4" s="128" t="inlineStr">
        <is>
          <t>1.1 root 계정 원격 접속 제한</t>
        </is>
      </c>
      <c r="H4" s="103" t="inlineStr">
        <is>
          <t>(상)</t>
        </is>
      </c>
      <c r="I4" s="129" t="inlineStr">
        <is>
          <t>[취약]</t>
        </is>
      </c>
      <c r="J4" s="130" t="inlineStr">
        <is>
          <t>시스템 정책에 root 계정의 원격 터미널 접속 차단 설정이 적용되어 있는지 점검</t>
        </is>
      </c>
      <c r="K4" s="130" t="inlineStr">
        <is>
          <t>SSH 관련 "PermitRootLogin" 설정이 주석 처리되어 root 계정으로 직접 로그인이 가능한 상태입니다.</t>
        </is>
      </c>
      <c r="L4" s="130" t="inlineStr">
        <is>
          <t>주요정보통신기반시설 가이드를 참고하시어 /etc/ssh/sshd_config 설정 파일 내 "PermitRootLogin" 관련 주석 제거 및 값을 "no"로 설정하여 주시기 바랍니다.</t>
        </is>
      </c>
    </row>
    <row r="5">
      <c r="A5" s="103" t="n">
        <v>1</v>
      </c>
      <c r="B5" s="103" t="inlineStr">
        <is>
          <t>CentOS</t>
        </is>
      </c>
      <c r="C5" s="103" t="inlineStr">
        <is>
          <t>localhost.localdomain</t>
        </is>
      </c>
      <c r="D5" s="103" t="inlineStr">
        <is>
          <t>24-04-20</t>
        </is>
      </c>
      <c r="E5" s="103" t="inlineStr">
        <is>
          <t>10.0.3.15</t>
        </is>
      </c>
      <c r="F5" s="103" t="inlineStr">
        <is>
          <t>U-02</t>
        </is>
      </c>
      <c r="G5" s="128" t="inlineStr">
        <is>
          <t>1.2 패스워드 복잡성 설정</t>
        </is>
      </c>
      <c r="H5" s="103" t="inlineStr">
        <is>
          <t>(상)</t>
        </is>
      </c>
      <c r="I5" s="129" t="inlineStr">
        <is>
          <t>[취약]</t>
        </is>
      </c>
      <c r="J5" s="130" t="inlineStr">
        <is>
          <t>시스템 정책에 사용자 계정(root 및 일반 계정 모두 해당) 패스워드 복잡성 관련 설정이 되어 있는지 점검</t>
        </is>
      </c>
      <c r="K5" s="130" t="inlineStr">
        <is>
          <t>/etc/pam.d/system-auth 설정 파일 내 패스워드 복잡성 설정 값 (최소자리수, 알파벳 대/소문자 , 숫자, 특수문자) 이 설정되어 있지 않은 상태입니다.</t>
        </is>
      </c>
      <c r="L5" s="130" t="inlineStr">
        <is>
          <t>주요정보통신기반시설 가이드를 참고하시어 /etc/pam.d/system-auth 설정 파일 내 패스워드 복잡성 설정 값(영문·숫자·특수문자를 조합하여 2종류 조합 시 10자리 이상, 3종류 이상 조합 시 8자리 이상의 패스워드)을 회사 내부 규정 및 지침에 맞게 설정하여 주시기 바랍니다.</t>
        </is>
      </c>
    </row>
    <row r="6">
      <c r="A6" s="103" t="n">
        <v>1</v>
      </c>
      <c r="B6" s="103" t="inlineStr">
        <is>
          <t>CentOS</t>
        </is>
      </c>
      <c r="C6" s="103" t="inlineStr">
        <is>
          <t>localhost.localdomain</t>
        </is>
      </c>
      <c r="D6" s="103" t="inlineStr">
        <is>
          <t>24-04-20</t>
        </is>
      </c>
      <c r="E6" s="103" t="inlineStr">
        <is>
          <t>10.0.3.15</t>
        </is>
      </c>
      <c r="F6" s="103" t="inlineStr">
        <is>
          <t>U-03</t>
        </is>
      </c>
      <c r="G6" s="128" t="inlineStr">
        <is>
          <t>1.3 계정 잠금 임계값 설정</t>
        </is>
      </c>
      <c r="H6" s="103" t="inlineStr">
        <is>
          <t>(상)</t>
        </is>
      </c>
      <c r="I6" s="129" t="inlineStr">
        <is>
          <t>[취약]</t>
        </is>
      </c>
      <c r="J6" s="130" t="inlineStr">
        <is>
          <t>시스템 정책에 사용자 로그인 실패 임계값이 설정되어 있는지 점검</t>
        </is>
      </c>
      <c r="K6" s="130" t="inlineStr">
        <is>
          <t>/etc/pam.d/system-auth 파일에 계정 잠금 임계값 또는 잠금시간이 설정되어 있지 않습니다.</t>
        </is>
      </c>
      <c r="L6" s="130" t="inlineStr">
        <is>
          <t>주요정보통신기반시설 가이드를 참고하시어 /etc/pam.d/system-auth 설정 파일 내 패스워드 잠금 임계값을 "5" 이하, 잠금시간을 "3600" 이하로 설정하여 주시기 바랍니다.</t>
        </is>
      </c>
    </row>
    <row r="7">
      <c r="A7" s="103" t="n">
        <v>1</v>
      </c>
      <c r="B7" s="103" t="inlineStr">
        <is>
          <t>CentOS</t>
        </is>
      </c>
      <c r="C7" s="103" t="inlineStr">
        <is>
          <t>localhost.localdomain</t>
        </is>
      </c>
      <c r="D7" s="103" t="inlineStr">
        <is>
          <t>24-04-20</t>
        </is>
      </c>
      <c r="E7" s="103" t="inlineStr">
        <is>
          <t>10.0.3.15</t>
        </is>
      </c>
      <c r="F7" s="103" t="inlineStr">
        <is>
          <t>U-04</t>
        </is>
      </c>
      <c r="G7" s="128" t="inlineStr">
        <is>
          <t>1.4 패스워드 파일 보호</t>
        </is>
      </c>
      <c r="H7" s="103" t="inlineStr">
        <is>
          <t>(상)</t>
        </is>
      </c>
      <c r="I7" s="103" t="inlineStr">
        <is>
          <t>[양호]</t>
        </is>
      </c>
      <c r="J7" s="130" t="inlineStr">
        <is>
          <t>시스템 사용자 계정(root, 일반계정) 정보가 저장된 파일(예: /etc/passwd, /etc/shadow)에 사용자 계정 패스워드가 암호화되어 저장되어 있는지 점검</t>
        </is>
      </c>
      <c r="K7" s="130" t="inlineStr">
        <is>
          <t>모든 사용자 계정의 패스워드가 암호화 설정되어 있는 상태입니다.</t>
        </is>
      </c>
      <c r="L7" s="130" t="n"/>
    </row>
    <row r="8">
      <c r="A8" s="103" t="n">
        <v>1</v>
      </c>
      <c r="B8" s="103" t="inlineStr">
        <is>
          <t>CentOS</t>
        </is>
      </c>
      <c r="C8" s="103" t="inlineStr">
        <is>
          <t>localhost.localdomain</t>
        </is>
      </c>
      <c r="D8" s="103" t="inlineStr">
        <is>
          <t>24-04-20</t>
        </is>
      </c>
      <c r="E8" s="103" t="inlineStr">
        <is>
          <t>10.0.3.15</t>
        </is>
      </c>
      <c r="F8" s="103" t="inlineStr">
        <is>
          <t>U-44</t>
        </is>
      </c>
      <c r="G8" s="128" t="inlineStr">
        <is>
          <t>1.5 root 이외의 UID가 '0' 금지</t>
        </is>
      </c>
      <c r="H8" s="103" t="inlineStr">
        <is>
          <t>(중)</t>
        </is>
      </c>
      <c r="I8" s="103" t="inlineStr">
        <is>
          <t>[양호]</t>
        </is>
      </c>
      <c r="J8" s="130" t="inlineStr">
        <is>
          <t>사용자 계정 정보가 저장된 파일(예: /etc/passwd)에 root(UID=0) 계정과 동일한 UID(User Identification)를 가진 계정이 존재하는지 점검</t>
        </is>
      </c>
      <c r="K8" s="130" t="inlineStr">
        <is>
          <t>root 계정을 제외한 로그인이 가능한 모든 사용자 UID값이 "0"으로 설정되어 있지 않은 상태입니다.</t>
        </is>
      </c>
      <c r="L8" s="130" t="n"/>
    </row>
    <row r="9">
      <c r="A9" s="103" t="n">
        <v>1</v>
      </c>
      <c r="B9" s="103" t="inlineStr">
        <is>
          <t>CentOS</t>
        </is>
      </c>
      <c r="C9" s="103" t="inlineStr">
        <is>
          <t>localhost.localdomain</t>
        </is>
      </c>
      <c r="D9" s="103" t="inlineStr">
        <is>
          <t>24-04-20</t>
        </is>
      </c>
      <c r="E9" s="103" t="inlineStr">
        <is>
          <t>10.0.3.15</t>
        </is>
      </c>
      <c r="F9" s="103" t="inlineStr">
        <is>
          <t>U-45</t>
        </is>
      </c>
      <c r="G9" s="128" t="inlineStr">
        <is>
          <t>1.6 root 계정 su 제한</t>
        </is>
      </c>
      <c r="H9" s="103" t="inlineStr">
        <is>
          <t>(하)</t>
        </is>
      </c>
      <c r="I9" s="129" t="inlineStr">
        <is>
          <t>[취약]</t>
        </is>
      </c>
      <c r="J9" s="130" t="inlineStr">
        <is>
          <t>시스템 사용자 계정 그룹 설정 파일(예: /etc/group)에 su 관련 그룹이 존재하는지 점검 및 su 명령어가 su 관련 그룹에서만 허용되도록 설정되어 있는지 점검</t>
        </is>
      </c>
      <c r="K9" s="130" t="inlineStr">
        <is>
          <t>/etc/pam.d/su 파일에 pam_wheel.so 모듈이 설정되어 있지 않은 상태입니다.
/bin/su 파일의 권한이 4755 인 상태입니다.</t>
        </is>
      </c>
      <c r="L9" s="130" t="inlineStr">
        <is>
          <t>주요통신기반시설 가이드를 참고하시어 /etc/pam.d/su파일에 pam_wheel.so 모듈을 설정하여 주시고 /bin/su파일의 권한을 4750이하로 설정하여 주시기 바랍니다.</t>
        </is>
      </c>
    </row>
    <row r="10">
      <c r="A10" s="103" t="n">
        <v>1</v>
      </c>
      <c r="B10" s="103" t="inlineStr">
        <is>
          <t>CentOS</t>
        </is>
      </c>
      <c r="C10" s="103" t="inlineStr">
        <is>
          <t>localhost.localdomain</t>
        </is>
      </c>
      <c r="D10" s="103" t="inlineStr">
        <is>
          <t>24-04-20</t>
        </is>
      </c>
      <c r="E10" s="103" t="inlineStr">
        <is>
          <t>10.0.3.15</t>
        </is>
      </c>
      <c r="F10" s="103" t="inlineStr">
        <is>
          <t>U-46</t>
        </is>
      </c>
      <c r="G10" s="128" t="inlineStr">
        <is>
          <t>1.7 패스워드 최소 길이 설정</t>
        </is>
      </c>
      <c r="H10" s="103" t="inlineStr">
        <is>
          <t>(중)</t>
        </is>
      </c>
      <c r="I10" s="129" t="inlineStr">
        <is>
          <t>[취약]</t>
        </is>
      </c>
      <c r="J10" s="130" t="inlineStr">
        <is>
          <t>시스템 정책에 패스워드 최소(8자 이상) 길이 설정이 적용되어 있는지 점검</t>
        </is>
      </c>
      <c r="K10" s="130" t="inlineStr">
        <is>
          <t>/etc/login.defs 파일에 패스워드 최소 길이가 "5" 로 설정되어 있는 상태입니다.</t>
        </is>
      </c>
      <c r="L10" s="130" t="inlineStr">
        <is>
          <t>주요통신기반시설 가이드를 참고하시어 /etc/login.defs 파일 내 패스워드 최소 자리수를 "8"이상으로 설정하여 주시기 바랍니다.</t>
        </is>
      </c>
    </row>
    <row r="11">
      <c r="A11" s="103" t="n">
        <v>1</v>
      </c>
      <c r="B11" s="103" t="inlineStr">
        <is>
          <t>CentOS</t>
        </is>
      </c>
      <c r="C11" s="103" t="inlineStr">
        <is>
          <t>localhost.localdomain</t>
        </is>
      </c>
      <c r="D11" s="103" t="inlineStr">
        <is>
          <t>24-04-20</t>
        </is>
      </c>
      <c r="E11" s="103" t="inlineStr">
        <is>
          <t>10.0.3.15</t>
        </is>
      </c>
      <c r="F11" s="103" t="inlineStr">
        <is>
          <t>U-47</t>
        </is>
      </c>
      <c r="G11" s="128" t="inlineStr">
        <is>
          <t>1.8 패스워드 최대 사용기간 설정</t>
        </is>
      </c>
      <c r="H11" s="103" t="inlineStr">
        <is>
          <t>(중)</t>
        </is>
      </c>
      <c r="I11" s="129" t="inlineStr">
        <is>
          <t>[취약]</t>
        </is>
      </c>
      <c r="J11" s="130" t="inlineStr">
        <is>
          <t>시스템 정책에 패스워드 최대(90일 이하) 사용기간 설정이 적용되어 있는지 점검</t>
        </is>
      </c>
      <c r="K11" s="130" t="inlineStr">
        <is>
          <t>/etc/login.defs 파일에서 패스워드 최대 사용기간이 "99999" 로 설정되어 있는 상태입니다.</t>
        </is>
      </c>
      <c r="L11" s="130" t="inlineStr">
        <is>
          <t>주요통신기반시설 가이드를 참고하여 /etc/login.defs 파일의 패스워드 최대 사용기간을 90일 이하로 설정하여 주시기 바랍니다.</t>
        </is>
      </c>
    </row>
    <row r="12">
      <c r="A12" s="103" t="n">
        <v>1</v>
      </c>
      <c r="B12" s="103" t="inlineStr">
        <is>
          <t>CentOS</t>
        </is>
      </c>
      <c r="C12" s="103" t="inlineStr">
        <is>
          <t>localhost.localdomain</t>
        </is>
      </c>
      <c r="D12" s="103" t="inlineStr">
        <is>
          <t>24-04-20</t>
        </is>
      </c>
      <c r="E12" s="103" t="inlineStr">
        <is>
          <t>10.0.3.15</t>
        </is>
      </c>
      <c r="F12" s="103" t="inlineStr">
        <is>
          <t>U-48</t>
        </is>
      </c>
      <c r="G12" s="128" t="inlineStr">
        <is>
          <t>1.9 패스워드 최소 사용기간 설정</t>
        </is>
      </c>
      <c r="H12" s="103" t="inlineStr">
        <is>
          <t>(중)</t>
        </is>
      </c>
      <c r="I12" s="129" t="inlineStr">
        <is>
          <t>[취약]</t>
        </is>
      </c>
      <c r="J12" s="130" t="inlineStr">
        <is>
          <t>시스템 정책에 패스워드 최소 사용기간 설정이 적용되어 있는지 점검</t>
        </is>
      </c>
      <c r="K12" s="130" t="inlineStr">
        <is>
          <t>/etc/login.defs 파일에서 패스워드 최소 사용기간이 0 일로 설정되어 있는 상태입니다.</t>
        </is>
      </c>
      <c r="L12" s="130" t="inlineStr">
        <is>
          <t>주요통신기반시설 가이드를 참고하여 /etc/login.defs 파일의 패스워드 최소 사용기간을 1일 이상으로 설정하여 주시기 바랍니다.</t>
        </is>
      </c>
    </row>
    <row r="13">
      <c r="A13" s="103" t="n">
        <v>1</v>
      </c>
      <c r="B13" s="103" t="inlineStr">
        <is>
          <t>CentOS</t>
        </is>
      </c>
      <c r="C13" s="103" t="inlineStr">
        <is>
          <t>localhost.localdomain</t>
        </is>
      </c>
      <c r="D13" s="103" t="inlineStr">
        <is>
          <t>24-04-20</t>
        </is>
      </c>
      <c r="E13" s="103" t="inlineStr">
        <is>
          <t>10.0.3.15</t>
        </is>
      </c>
      <c r="F13" s="103" t="inlineStr">
        <is>
          <t>U-49</t>
        </is>
      </c>
      <c r="G13" s="128" t="inlineStr">
        <is>
          <t>1.10 불필요한 계정 제거</t>
        </is>
      </c>
      <c r="H13" s="103" t="inlineStr">
        <is>
          <t>(하)</t>
        </is>
      </c>
      <c r="I13" s="119" t="inlineStr">
        <is>
          <t>[인터뷰]</t>
        </is>
      </c>
      <c r="J13" s="130" t="inlineStr">
        <is>
          <t>시스템 계정 중 불필요한 계정(퇴직, 전직, 휴직 등의 이유로 사용하지 않는 계정 및 장기적으로 사용하지 않는 계정 등)이 존재하는지 점검</t>
        </is>
      </c>
      <c r="K13" s="130" t="inlineStr">
        <is>
          <t>로그인이 가능한 일반 사용자 계정(jwkim test )의 목적이 확인되지 않아 담당자 확인이 필요합니다.</t>
        </is>
      </c>
      <c r="L13" s="130" t="n"/>
    </row>
    <row r="14">
      <c r="A14" s="103" t="n">
        <v>1</v>
      </c>
      <c r="B14" s="103" t="inlineStr">
        <is>
          <t>CentOS</t>
        </is>
      </c>
      <c r="C14" s="103" t="inlineStr">
        <is>
          <t>localhost.localdomain</t>
        </is>
      </c>
      <c r="D14" s="103" t="inlineStr">
        <is>
          <t>24-04-20</t>
        </is>
      </c>
      <c r="E14" s="103" t="inlineStr">
        <is>
          <t>10.0.3.15</t>
        </is>
      </c>
      <c r="F14" s="103" t="inlineStr">
        <is>
          <t>U-50</t>
        </is>
      </c>
      <c r="G14" s="128" t="inlineStr">
        <is>
          <t>1.11 관리자 그룹에 최소한의 계정 포함</t>
        </is>
      </c>
      <c r="H14" s="103" t="inlineStr">
        <is>
          <t>(하)</t>
        </is>
      </c>
      <c r="I14" s="103" t="inlineStr">
        <is>
          <t>[양호]</t>
        </is>
      </c>
      <c r="J14" s="130" t="inlineStr">
        <is>
          <t>시스템 관리자 그룹에 최소한(root 계정과 시스템 관리에 허용된 계정)의 계정만 존재하는지 점검</t>
        </is>
      </c>
      <c r="K14" s="130" t="inlineStr">
        <is>
          <t>관리자 그룹(root)에 타사용자가 추가되어 있지 않은 상태입니다.</t>
        </is>
      </c>
      <c r="L14" s="130" t="n"/>
    </row>
    <row r="15">
      <c r="A15" s="103" t="n">
        <v>1</v>
      </c>
      <c r="B15" s="103" t="inlineStr">
        <is>
          <t>CentOS</t>
        </is>
      </c>
      <c r="C15" s="103" t="inlineStr">
        <is>
          <t>localhost.localdomain</t>
        </is>
      </c>
      <c r="D15" s="103" t="inlineStr">
        <is>
          <t>24-04-20</t>
        </is>
      </c>
      <c r="E15" s="103" t="inlineStr">
        <is>
          <t>10.0.3.15</t>
        </is>
      </c>
      <c r="F15" s="103" t="inlineStr">
        <is>
          <t>U-51</t>
        </is>
      </c>
      <c r="G15" s="128" t="inlineStr">
        <is>
          <t>1.12 계정이 존재하지 않는 GID 금지</t>
        </is>
      </c>
      <c r="H15" s="103" t="inlineStr">
        <is>
          <t>(하)</t>
        </is>
      </c>
      <c r="I15" s="129" t="inlineStr">
        <is>
          <t>[취약]</t>
        </is>
      </c>
      <c r="J15" s="130" t="inlineStr">
        <is>
          <t>그룹(예: /etc/group) 설정 파일에 불필요한 그룹(계정이 존재하지 않고 시스템 관리나 운용에 사용되지 않는 그룹, 계정이 존재하고 시스템 관리나 운용에 사용되지 않는 그룹 등)이 존재하는지 점검</t>
        </is>
      </c>
      <c r="K15" s="130" t="inlineStr">
        <is>
          <t>로그인이 가능한 사용자 계정(jwkim )의 그룹 내 타사용자가 존재하는 상태입니다.</t>
        </is>
      </c>
      <c r="L15" s="130" t="inlineStr">
        <is>
          <t>주요정보통신기반시설 가이드를 참고하시어 관리자 검토 후 불필요한 계정일 경우 제거하여 주시기 바랍니다.</t>
        </is>
      </c>
    </row>
    <row r="16">
      <c r="A16" s="103" t="n">
        <v>1</v>
      </c>
      <c r="B16" s="103" t="inlineStr">
        <is>
          <t>CentOS</t>
        </is>
      </c>
      <c r="C16" s="103" t="inlineStr">
        <is>
          <t>localhost.localdomain</t>
        </is>
      </c>
      <c r="D16" s="103" t="inlineStr">
        <is>
          <t>24-04-20</t>
        </is>
      </c>
      <c r="E16" s="103" t="inlineStr">
        <is>
          <t>10.0.3.15</t>
        </is>
      </c>
      <c r="F16" s="103" t="inlineStr">
        <is>
          <t>U-52</t>
        </is>
      </c>
      <c r="G16" s="128" t="inlineStr">
        <is>
          <t>1.13 동일한 UID 금지</t>
        </is>
      </c>
      <c r="H16" s="103" t="inlineStr">
        <is>
          <t>(중)</t>
        </is>
      </c>
      <c r="I16" s="103" t="inlineStr">
        <is>
          <t>[양호]</t>
        </is>
      </c>
      <c r="J16" s="130" t="inlineStr">
        <is>
          <t>'/etc/passwd' 파일 내 UID가 동일한 사용자 계정 존재 여부 점검</t>
        </is>
      </c>
      <c r="K16" s="130" t="inlineStr">
        <is>
          <t>동일한 UID로 설정된 사용자 계정이 존재하지 않는 상태입니다.</t>
        </is>
      </c>
      <c r="L16" s="130" t="n"/>
    </row>
    <row r="17">
      <c r="A17" s="103" t="n">
        <v>1</v>
      </c>
      <c r="B17" s="103" t="inlineStr">
        <is>
          <t>CentOS</t>
        </is>
      </c>
      <c r="C17" s="103" t="inlineStr">
        <is>
          <t>localhost.localdomain</t>
        </is>
      </c>
      <c r="D17" s="103" t="inlineStr">
        <is>
          <t>24-04-20</t>
        </is>
      </c>
      <c r="E17" s="103" t="inlineStr">
        <is>
          <t>10.0.3.15</t>
        </is>
      </c>
      <c r="F17" s="103" t="inlineStr">
        <is>
          <t>U-53</t>
        </is>
      </c>
      <c r="G17" s="128" t="inlineStr">
        <is>
          <t>1.14 사용자 shell 점검</t>
        </is>
      </c>
      <c r="H17" s="103" t="inlineStr">
        <is>
          <t>(하)</t>
        </is>
      </c>
      <c r="I17" s="129" t="inlineStr">
        <is>
          <t>[취약]</t>
        </is>
      </c>
      <c r="J17" s="130" t="inlineStr">
        <is>
          <t>로그인이 불필요한 계정(adm, sys, daemon 등)에 쉘 부여 여부 및 로그인 가능한 모든 계정의 bash_history 파일 존재 여부 점검</t>
        </is>
      </c>
      <c r="K17" s="130" t="inlineStr">
        <is>
          <t>로그인이 가능한 사용자(jwkim )의 bash_history 파일이 존재하지 않는 상태입니다.</t>
        </is>
      </c>
      <c r="L17" s="130" t="inlineStr">
        <is>
          <t>주요통신기반시설 가이드를 참고하시어 사용되지 않는 로그인 가능한 사용자 계정을 제거하거나 /bin/false 또는 /sbin/nologin 쉘을 부여하여 주시기 바랍니다.</t>
        </is>
      </c>
    </row>
    <row r="18">
      <c r="A18" s="103" t="n">
        <v>1</v>
      </c>
      <c r="B18" s="103" t="inlineStr">
        <is>
          <t>CentOS</t>
        </is>
      </c>
      <c r="C18" s="103" t="inlineStr">
        <is>
          <t>localhost.localdomain</t>
        </is>
      </c>
      <c r="D18" s="103" t="inlineStr">
        <is>
          <t>24-04-20</t>
        </is>
      </c>
      <c r="E18" s="103" t="inlineStr">
        <is>
          <t>10.0.3.15</t>
        </is>
      </c>
      <c r="F18" s="103" t="inlineStr">
        <is>
          <t>U-54</t>
        </is>
      </c>
      <c r="G18" s="128" t="inlineStr">
        <is>
          <t>1.15 Session Timeout 설정</t>
        </is>
      </c>
      <c r="H18" s="103" t="inlineStr">
        <is>
          <t>(하)</t>
        </is>
      </c>
      <c r="I18" s="129" t="inlineStr">
        <is>
          <t>[취약]</t>
        </is>
      </c>
      <c r="J18" s="130" t="inlineStr">
        <is>
          <t>사용자 쉘에 대한 환경설정 파일에서 session timeout 설정 여부 점검</t>
        </is>
      </c>
      <c r="K18" s="130" t="inlineStr">
        <is>
          <t>Session timeout 값이 설정되어 있지 않은 상태입니다.</t>
        </is>
      </c>
      <c r="L18" s="130" t="inlineStr">
        <is>
          <t>주요정보통신기반시설 가이드를 참고하시어 "Session Timeout" 값을 "600" 이하로 설정하여 주시기 바랍니다.</t>
        </is>
      </c>
    </row>
    <row r="19">
      <c r="A19" s="103" t="n">
        <v>1</v>
      </c>
      <c r="B19" s="103" t="inlineStr">
        <is>
          <t>CentOS</t>
        </is>
      </c>
      <c r="C19" s="103" t="inlineStr">
        <is>
          <t>localhost.localdomain</t>
        </is>
      </c>
      <c r="D19" s="103" t="inlineStr">
        <is>
          <t>24-04-20</t>
        </is>
      </c>
      <c r="E19" s="103" t="inlineStr">
        <is>
          <t>10.0.3.15</t>
        </is>
      </c>
      <c r="F19" s="103" t="inlineStr">
        <is>
          <t>U-05</t>
        </is>
      </c>
      <c r="G19" s="128" t="inlineStr">
        <is>
          <t>2.1 root홈, 패스 디렉터리 권한 및 패스 설정</t>
        </is>
      </c>
      <c r="H19" s="103" t="inlineStr">
        <is>
          <t>(상)</t>
        </is>
      </c>
      <c r="I19" s="103" t="inlineStr">
        <is>
          <t>[양호]</t>
        </is>
      </c>
      <c r="J19" s="130" t="inlineStr">
        <is>
          <t>root 계정의 PATH 환경변수에 "." 또는 "::"이 포함되어 있는지 점검</t>
        </is>
      </c>
      <c r="K19" s="130" t="inlineStr">
        <is>
          <t>PATH 환경변수 맨 앞 및 중간에 "." 또는 "::"이 포함되어 있지 않은 상태입니다.</t>
        </is>
      </c>
      <c r="L19" s="130" t="n"/>
    </row>
    <row r="20">
      <c r="A20" s="103" t="n">
        <v>1</v>
      </c>
      <c r="B20" s="103" t="inlineStr">
        <is>
          <t>CentOS</t>
        </is>
      </c>
      <c r="C20" s="103" t="inlineStr">
        <is>
          <t>localhost.localdomain</t>
        </is>
      </c>
      <c r="D20" s="103" t="inlineStr">
        <is>
          <t>24-04-20</t>
        </is>
      </c>
      <c r="E20" s="103" t="inlineStr">
        <is>
          <t>10.0.3.15</t>
        </is>
      </c>
      <c r="F20" s="103" t="inlineStr">
        <is>
          <t>U-06</t>
        </is>
      </c>
      <c r="G20" s="128" t="inlineStr">
        <is>
          <t>2.2 파일 및 디렉터리 소유자 설정</t>
        </is>
      </c>
      <c r="H20" s="103" t="inlineStr">
        <is>
          <t>(상)</t>
        </is>
      </c>
      <c r="I20" s="103" t="inlineStr">
        <is>
          <t>[양호]</t>
        </is>
      </c>
      <c r="J20" s="130" t="inlineStr">
        <is>
          <t>소유자 불분명한 파일이나 디렉토리가 존재하는지 점검</t>
        </is>
      </c>
      <c r="K20" s="130" t="inlineStr">
        <is>
          <t>소유자가 존재하지 않는 파일 및 디렉터리가 존재하지 않은 상태입니다.</t>
        </is>
      </c>
      <c r="L20" s="130" t="n"/>
    </row>
    <row r="21">
      <c r="A21" s="103" t="n">
        <v>1</v>
      </c>
      <c r="B21" s="103" t="inlineStr">
        <is>
          <t>CentOS</t>
        </is>
      </c>
      <c r="C21" s="103" t="inlineStr">
        <is>
          <t>localhost.localdomain</t>
        </is>
      </c>
      <c r="D21" s="103" t="inlineStr">
        <is>
          <t>24-04-20</t>
        </is>
      </c>
      <c r="E21" s="103" t="inlineStr">
        <is>
          <t>10.0.3.15</t>
        </is>
      </c>
      <c r="F21" s="103" t="inlineStr">
        <is>
          <t>U-07</t>
        </is>
      </c>
      <c r="G21" s="128" t="inlineStr">
        <is>
          <t>2.3 /etc/passwd 파일 소유자 및 권한 설정</t>
        </is>
      </c>
      <c r="H21" s="103" t="inlineStr">
        <is>
          <t>(상)</t>
        </is>
      </c>
      <c r="I21" s="103" t="inlineStr">
        <is>
          <t>[양호]</t>
        </is>
      </c>
      <c r="J21" s="130" t="inlineStr">
        <is>
          <t>/etc/passwd 파일의 권한 적절성 점검</t>
        </is>
      </c>
      <c r="K21" s="130" t="inlineStr">
        <is>
          <t>/etc/passwd 파일의 소유자가 root이고, 권한이 644 이하인 상태입니다.</t>
        </is>
      </c>
      <c r="L21" s="130" t="n"/>
    </row>
    <row r="22">
      <c r="A22" s="103" t="n">
        <v>1</v>
      </c>
      <c r="B22" s="103" t="inlineStr">
        <is>
          <t>CentOS</t>
        </is>
      </c>
      <c r="C22" s="103" t="inlineStr">
        <is>
          <t>localhost.localdomain</t>
        </is>
      </c>
      <c r="D22" s="103" t="inlineStr">
        <is>
          <t>24-04-20</t>
        </is>
      </c>
      <c r="E22" s="103" t="inlineStr">
        <is>
          <t>10.0.3.15</t>
        </is>
      </c>
      <c r="F22" s="103" t="inlineStr">
        <is>
          <t>U-08</t>
        </is>
      </c>
      <c r="G22" s="128" t="inlineStr">
        <is>
          <t>2.4 /etc/shadow 파일 소유자 및 권한 설정</t>
        </is>
      </c>
      <c r="H22" s="103" t="inlineStr">
        <is>
          <t>(상)</t>
        </is>
      </c>
      <c r="I22" s="103" t="inlineStr">
        <is>
          <t>[양호]</t>
        </is>
      </c>
      <c r="J22" s="130" t="inlineStr">
        <is>
          <t>/etc/shadow 파일의 권한 적절성 점검</t>
        </is>
      </c>
      <c r="K22" s="130" t="inlineStr">
        <is>
          <t>/etc/shadow 파일의 소유자가 root이고, 권한이 400 이하인 상태입니다.</t>
        </is>
      </c>
      <c r="L22" s="130" t="n"/>
    </row>
    <row r="23">
      <c r="A23" s="103" t="n">
        <v>1</v>
      </c>
      <c r="B23" s="103" t="inlineStr">
        <is>
          <t>CentOS</t>
        </is>
      </c>
      <c r="C23" s="103" t="inlineStr">
        <is>
          <t>localhost.localdomain</t>
        </is>
      </c>
      <c r="D23" s="103" t="inlineStr">
        <is>
          <t>24-04-20</t>
        </is>
      </c>
      <c r="E23" s="103" t="inlineStr">
        <is>
          <t>10.0.3.15</t>
        </is>
      </c>
      <c r="F23" s="103" t="inlineStr">
        <is>
          <t>U-09</t>
        </is>
      </c>
      <c r="G23" s="128" t="inlineStr">
        <is>
          <t>2.5 /etc/hosts 파일 소유자 및 권한 설정</t>
        </is>
      </c>
      <c r="H23" s="103" t="inlineStr">
        <is>
          <t>(상)</t>
        </is>
      </c>
      <c r="I23" s="129" t="inlineStr">
        <is>
          <t>[취약]</t>
        </is>
      </c>
      <c r="J23" s="130" t="inlineStr">
        <is>
          <t>/etc/hosts 파일의 권한 적절성 점검</t>
        </is>
      </c>
      <c r="K23" s="130" t="inlineStr">
        <is>
          <t>/etc/hosts 파일에 대한 권한이 644 으로 설정되어 있는 상태입니다.</t>
        </is>
      </c>
      <c r="L23" s="130" t="inlineStr">
        <is>
          <t>주요정보통신기반시설 가이드를 참고하시어 /etc/hosts 파일 권한을 600(-rw-------) 이하로 설정하여 주시기 바랍니다.</t>
        </is>
      </c>
    </row>
    <row r="24">
      <c r="A24" s="103" t="n">
        <v>1</v>
      </c>
      <c r="B24" s="103" t="inlineStr">
        <is>
          <t>CentOS</t>
        </is>
      </c>
      <c r="C24" s="103" t="inlineStr">
        <is>
          <t>localhost.localdomain</t>
        </is>
      </c>
      <c r="D24" s="103" t="inlineStr">
        <is>
          <t>24-04-20</t>
        </is>
      </c>
      <c r="E24" s="103" t="inlineStr">
        <is>
          <t>10.0.3.15</t>
        </is>
      </c>
      <c r="F24" s="103" t="inlineStr">
        <is>
          <t>U-10</t>
        </is>
      </c>
      <c r="G24" s="128" t="inlineStr">
        <is>
          <t>2.6 /etc/(x)inetd.conf 파일 소유자 및 권한 설정</t>
        </is>
      </c>
      <c r="H24" s="103" t="inlineStr">
        <is>
          <t>(상)</t>
        </is>
      </c>
      <c r="I24" s="103" t="inlineStr">
        <is>
          <t>[N/A]</t>
        </is>
      </c>
      <c r="J24" s="130" t="inlineStr">
        <is>
          <t>/etc/(x)inetd.conf 파일의 권한 적절성 점검</t>
        </is>
      </c>
      <c r="K24" s="130" t="inlineStr">
        <is>
          <t>/etc/(x)inetd.conf 파일이 존재하지 않습니다.</t>
        </is>
      </c>
      <c r="L24" s="130" t="n"/>
    </row>
    <row r="25">
      <c r="A25" s="103" t="n">
        <v>1</v>
      </c>
      <c r="B25" s="103" t="inlineStr">
        <is>
          <t>CentOS</t>
        </is>
      </c>
      <c r="C25" s="103" t="inlineStr">
        <is>
          <t>localhost.localdomain</t>
        </is>
      </c>
      <c r="D25" s="103" t="inlineStr">
        <is>
          <t>24-04-20</t>
        </is>
      </c>
      <c r="E25" s="103" t="inlineStr">
        <is>
          <t>10.0.3.15</t>
        </is>
      </c>
      <c r="F25" s="103" t="inlineStr">
        <is>
          <t>U-11</t>
        </is>
      </c>
      <c r="G25" s="128" t="inlineStr">
        <is>
          <t>2.7 /etc/syslog.conf 파일 소유자 및 권한 설정</t>
        </is>
      </c>
      <c r="H25" s="103" t="inlineStr">
        <is>
          <t>(상)</t>
        </is>
      </c>
      <c r="I25" s="129" t="inlineStr">
        <is>
          <t>[취약]</t>
        </is>
      </c>
      <c r="J25" s="130" t="inlineStr">
        <is>
          <t>/etc/syslog.conf 파일의 권한 적절성 점검</t>
        </is>
      </c>
      <c r="K25" s="130" t="inlineStr">
        <is>
          <t>/etc/rsyslog.conf 파일에 대한 권한이 644 으로 설정되어 있는 상태입니다.</t>
        </is>
      </c>
      <c r="L25" s="130" t="inlineStr">
        <is>
          <t>주요정보통신기반시설 가이드를 참고하시어 /etc/rsyslog.conf 파일의 권한을 640(-rw-r-----) 이하로 설정하여 주시기 바랍니다.</t>
        </is>
      </c>
    </row>
    <row r="26">
      <c r="A26" s="103" t="n">
        <v>1</v>
      </c>
      <c r="B26" s="103" t="inlineStr">
        <is>
          <t>CentOS</t>
        </is>
      </c>
      <c r="C26" s="103" t="inlineStr">
        <is>
          <t>localhost.localdomain</t>
        </is>
      </c>
      <c r="D26" s="103" t="inlineStr">
        <is>
          <t>24-04-20</t>
        </is>
      </c>
      <c r="E26" s="103" t="inlineStr">
        <is>
          <t>10.0.3.15</t>
        </is>
      </c>
      <c r="F26" s="103" t="inlineStr">
        <is>
          <t>U-12</t>
        </is>
      </c>
      <c r="G26" s="128" t="inlineStr">
        <is>
          <t>2.8 /etc/services 파일 소유자 및 권한 설정</t>
        </is>
      </c>
      <c r="H26" s="103" t="inlineStr">
        <is>
          <t>(상)</t>
        </is>
      </c>
      <c r="I26" s="103" t="inlineStr">
        <is>
          <t>[양호]</t>
        </is>
      </c>
      <c r="J26" s="130" t="inlineStr">
        <is>
          <t>/etc/services 파일의 권한 적절성 점검</t>
        </is>
      </c>
      <c r="K26" s="130" t="inlineStr">
        <is>
          <t>/etc/services 파일의 소유자가 root(또는 bin, sys)이고, 권한이 644 이하인 상태입니다.</t>
        </is>
      </c>
      <c r="L26" s="130" t="n"/>
    </row>
    <row r="27">
      <c r="A27" s="103" t="n">
        <v>1</v>
      </c>
      <c r="B27" s="103" t="inlineStr">
        <is>
          <t>CentOS</t>
        </is>
      </c>
      <c r="C27" s="103" t="inlineStr">
        <is>
          <t>localhost.localdomain</t>
        </is>
      </c>
      <c r="D27" s="103" t="inlineStr">
        <is>
          <t>24-04-20</t>
        </is>
      </c>
      <c r="E27" s="103" t="inlineStr">
        <is>
          <t>10.0.3.15</t>
        </is>
      </c>
      <c r="F27" s="103" t="inlineStr">
        <is>
          <t>U-13</t>
        </is>
      </c>
      <c r="G27" s="128" t="inlineStr">
        <is>
          <t>2.9 SUID, SGID 설정 파일 점검</t>
        </is>
      </c>
      <c r="H27" s="103" t="inlineStr">
        <is>
          <t>(상)</t>
        </is>
      </c>
      <c r="I27" s="129" t="inlineStr">
        <is>
          <t>[취약]</t>
        </is>
      </c>
      <c r="J27" s="130" t="inlineStr">
        <is>
          <t>불필요하거나 악의적인 파일의 SUID, SGID 설정 여부 점검</t>
        </is>
      </c>
      <c r="K27" s="130" t="inlineStr">
        <is>
          <t>주요 실행 파일의 권한에 SUID나 SGID에 대한 설정이 부여되어 있는 상태입니다.</t>
        </is>
      </c>
      <c r="L27" s="130" t="inlineStr">
        <is>
          <t>주요정보통신기반시설 가이드를 참고하시어 주요 실행 파일의 권한에 부여되어있는 SUID나 SGID에 대한 설정을 제거하여 주시기 바랍니다.</t>
        </is>
      </c>
    </row>
    <row r="28">
      <c r="A28" s="103" t="n">
        <v>1</v>
      </c>
      <c r="B28" s="103" t="inlineStr">
        <is>
          <t>CentOS</t>
        </is>
      </c>
      <c r="C28" s="103" t="inlineStr">
        <is>
          <t>localhost.localdomain</t>
        </is>
      </c>
      <c r="D28" s="103" t="inlineStr">
        <is>
          <t>24-04-20</t>
        </is>
      </c>
      <c r="E28" s="103" t="inlineStr">
        <is>
          <t>10.0.3.15</t>
        </is>
      </c>
      <c r="F28" s="103" t="inlineStr">
        <is>
          <t>U-14</t>
        </is>
      </c>
      <c r="G28" s="128" t="inlineStr">
        <is>
          <t>2.10 사용자, 시스템 시작파일 및 환경파일 소유자 및 권한 설정</t>
        </is>
      </c>
      <c r="H28" s="103" t="inlineStr">
        <is>
          <t>(상)</t>
        </is>
      </c>
      <c r="I28" s="103" t="inlineStr">
        <is>
          <t>[양호]</t>
        </is>
      </c>
      <c r="J28" s="130" t="inlineStr">
        <is>
          <t>홈 디렉토리 내의 환경변수 파일에 대한 소유자 및 접근권한이 관리자 또는 해당 계정으로 설정되어 있는지 점검</t>
        </is>
      </c>
      <c r="K28" s="130" t="inlineStr">
        <is>
          <t>로그인이 가능한 모든 사용자의 환경변수 파일 소유자가 자기 자신으로 설정되어 있고 타사용자 쓰기권한이 부여되어 있지 않은 상태입니다.</t>
        </is>
      </c>
      <c r="L28" s="130" t="n"/>
    </row>
    <row r="29">
      <c r="A29" s="103" t="n">
        <v>1</v>
      </c>
      <c r="B29" s="103" t="inlineStr">
        <is>
          <t>CentOS</t>
        </is>
      </c>
      <c r="C29" s="103" t="inlineStr">
        <is>
          <t>localhost.localdomain</t>
        </is>
      </c>
      <c r="D29" s="103" t="inlineStr">
        <is>
          <t>24-04-20</t>
        </is>
      </c>
      <c r="E29" s="103" t="inlineStr">
        <is>
          <t>10.0.3.15</t>
        </is>
      </c>
      <c r="F29" s="103" t="inlineStr">
        <is>
          <t>U-15</t>
        </is>
      </c>
      <c r="G29" s="128" t="inlineStr">
        <is>
          <t>2.11 world writable 파일 점검</t>
        </is>
      </c>
      <c r="H29" s="103" t="inlineStr">
        <is>
          <t>(상)</t>
        </is>
      </c>
      <c r="I29" s="103" t="inlineStr">
        <is>
          <t>[양호]</t>
        </is>
      </c>
      <c r="J29" s="130" t="inlineStr">
        <is>
          <t>불필요한 world writable 파일 존재 여부 점검</t>
        </is>
      </c>
      <c r="K29" s="130" t="inlineStr">
        <is>
          <t>world writable 파일이 존재하지 않는 상태입니다.</t>
        </is>
      </c>
      <c r="L29" s="130" t="n"/>
    </row>
    <row r="30">
      <c r="A30" s="103" t="n">
        <v>1</v>
      </c>
      <c r="B30" s="103" t="inlineStr">
        <is>
          <t>CentOS</t>
        </is>
      </c>
      <c r="C30" s="103" t="inlineStr">
        <is>
          <t>localhost.localdomain</t>
        </is>
      </c>
      <c r="D30" s="103" t="inlineStr">
        <is>
          <t>24-04-20</t>
        </is>
      </c>
      <c r="E30" s="103" t="inlineStr">
        <is>
          <t>10.0.3.15</t>
        </is>
      </c>
      <c r="F30" s="103" t="inlineStr">
        <is>
          <t>U-16</t>
        </is>
      </c>
      <c r="G30" s="128" t="inlineStr">
        <is>
          <t>2.12 /dev에 존재하지 않는 device 파일 점검</t>
        </is>
      </c>
      <c r="H30" s="103" t="inlineStr">
        <is>
          <t>(상)</t>
        </is>
      </c>
      <c r="I30" s="103" t="inlineStr">
        <is>
          <t>[양호]</t>
        </is>
      </c>
      <c r="J30" s="130" t="inlineStr">
        <is>
          <t>존재하지 않는 device 파일 존재 여부 점검</t>
        </is>
      </c>
      <c r="K30" s="130" t="inlineStr">
        <is>
          <t>/dev 디렉터리 내 불필요하게 사용되고 있는 디바이스 파일이 존재하지 않는 상태입니다.</t>
        </is>
      </c>
      <c r="L30" s="130" t="n"/>
    </row>
    <row r="31">
      <c r="A31" s="103" t="n">
        <v>1</v>
      </c>
      <c r="B31" s="103" t="inlineStr">
        <is>
          <t>CentOS</t>
        </is>
      </c>
      <c r="C31" s="103" t="inlineStr">
        <is>
          <t>localhost.localdomain</t>
        </is>
      </c>
      <c r="D31" s="103" t="inlineStr">
        <is>
          <t>24-04-20</t>
        </is>
      </c>
      <c r="E31" s="103" t="inlineStr">
        <is>
          <t>10.0.3.15</t>
        </is>
      </c>
      <c r="F31" s="103" t="inlineStr">
        <is>
          <t>U-17</t>
        </is>
      </c>
      <c r="G31" s="128" t="inlineStr">
        <is>
          <t>2.13 $HOME/.rhosts, hosts.equiv 사용 금지</t>
        </is>
      </c>
      <c r="H31" s="103" t="inlineStr">
        <is>
          <t>(상)</t>
        </is>
      </c>
      <c r="I31" s="103" t="inlineStr">
        <is>
          <t>[양호]</t>
        </is>
      </c>
      <c r="J31" s="130" t="inlineStr">
        <is>
          <t>/etc/hosts.equiv 파일 및 .rhosts 파일 사용자를 root 또는 해당 계정으로 설정한 뒤 권한을 600으로 설정하고 해당 파일 설정에 '+' 설정(모든 호스트 허용)이 포함되지 않도록 설정되어 있는지 점검</t>
        </is>
      </c>
      <c r="K31" s="130" t="inlineStr">
        <is>
          <t>"xinetd" 서비스가 비활성화되어 있는 상태입니다.</t>
        </is>
      </c>
      <c r="L31" s="130" t="n"/>
    </row>
    <row r="32">
      <c r="A32" s="103" t="n">
        <v>1</v>
      </c>
      <c r="B32" s="103" t="inlineStr">
        <is>
          <t>CentOS</t>
        </is>
      </c>
      <c r="C32" s="103" t="inlineStr">
        <is>
          <t>localhost.localdomain</t>
        </is>
      </c>
      <c r="D32" s="103" t="inlineStr">
        <is>
          <t>24-04-20</t>
        </is>
      </c>
      <c r="E32" s="103" t="inlineStr">
        <is>
          <t>10.0.3.15</t>
        </is>
      </c>
      <c r="F32" s="103" t="inlineStr">
        <is>
          <t>U-18</t>
        </is>
      </c>
      <c r="G32" s="128" t="inlineStr">
        <is>
          <t>2.14 접속 IP 및 포트 제한</t>
        </is>
      </c>
      <c r="H32" s="103" t="inlineStr">
        <is>
          <t>(상)</t>
        </is>
      </c>
      <c r="I32" s="129" t="inlineStr">
        <is>
          <t>[취약]</t>
        </is>
      </c>
      <c r="J32" s="130" t="inlineStr">
        <is>
          <t>허용할 호스트에 대한 접속 IP 주소 제한 및 포트 제한 설정 여부 점검</t>
        </is>
      </c>
      <c r="K32" s="130" t="inlineStr">
        <is>
          <t>/etc/hosts.deny 파일에 'ALL : ALL' 설정이 없는 상태입니다.</t>
        </is>
      </c>
      <c r="L32" s="130" t="inlineStr">
        <is>
          <t>주요정보통신기반시설 가이드를 참고하시어 접속을 허용할 특정 호스트에 대한 IP 주소 및 포트 제한을 설정하여 주시기 바랍니다.</t>
        </is>
      </c>
    </row>
    <row r="33">
      <c r="A33" s="103" t="n">
        <v>1</v>
      </c>
      <c r="B33" s="103" t="inlineStr">
        <is>
          <t>CentOS</t>
        </is>
      </c>
      <c r="C33" s="103" t="inlineStr">
        <is>
          <t>localhost.localdomain</t>
        </is>
      </c>
      <c r="D33" s="103" t="inlineStr">
        <is>
          <t>24-04-20</t>
        </is>
      </c>
      <c r="E33" s="103" t="inlineStr">
        <is>
          <t>10.0.3.15</t>
        </is>
      </c>
      <c r="F33" s="103" t="inlineStr">
        <is>
          <t>U-55</t>
        </is>
      </c>
      <c r="G33" s="128" t="inlineStr">
        <is>
          <t>2.15 hosts.lpd 파일 소유자 및 권한 설정</t>
        </is>
      </c>
      <c r="H33" s="103" t="inlineStr">
        <is>
          <t>(하)</t>
        </is>
      </c>
      <c r="I33" s="103" t="inlineStr">
        <is>
          <t>[양호]</t>
        </is>
      </c>
      <c r="J33" s="130" t="inlineStr">
        <is>
          <t>/etc/hosts.lpd 파일의 삭제 및 권한 적절성 점검</t>
        </is>
      </c>
      <c r="K33" s="130" t="inlineStr">
        <is>
          <t>/etc/hosts.lpd 파일이 존재하지 않는 상태입니다.</t>
        </is>
      </c>
      <c r="L33" s="130" t="n"/>
    </row>
    <row r="34">
      <c r="A34" s="103" t="n">
        <v>1</v>
      </c>
      <c r="B34" s="103" t="inlineStr">
        <is>
          <t>CentOS</t>
        </is>
      </c>
      <c r="C34" s="103" t="inlineStr">
        <is>
          <t>localhost.localdomain</t>
        </is>
      </c>
      <c r="D34" s="103" t="inlineStr">
        <is>
          <t>24-04-20</t>
        </is>
      </c>
      <c r="E34" s="103" t="inlineStr">
        <is>
          <t>10.0.3.15</t>
        </is>
      </c>
      <c r="F34" s="103" t="inlineStr">
        <is>
          <t>U-56</t>
        </is>
      </c>
      <c r="G34" s="128" t="inlineStr">
        <is>
          <t>2.17 UMASK 설정 관리</t>
        </is>
      </c>
      <c r="H34" s="103" t="inlineStr">
        <is>
          <t>(중)</t>
        </is>
      </c>
      <c r="I34" s="129" t="inlineStr">
        <is>
          <t>[취약]</t>
        </is>
      </c>
      <c r="J34" s="130" t="inlineStr">
        <is>
          <t>시스템 UMASK 값이 022 이상인지 점검</t>
        </is>
      </c>
      <c r="K34" s="130" t="inlineStr">
        <is>
          <t>UMASK 값이 022 이상으로 설정되어 있지 않은 상태입니다.</t>
        </is>
      </c>
      <c r="L34" s="130" t="inlineStr">
        <is>
          <t>주요정보통신기반시설 가이드를 참고하시어 UMASK 값을 022 이상으로 설정하여 주시기 바랍니다.</t>
        </is>
      </c>
    </row>
    <row r="35">
      <c r="A35" s="103" t="n">
        <v>1</v>
      </c>
      <c r="B35" s="103" t="inlineStr">
        <is>
          <t>CentOS</t>
        </is>
      </c>
      <c r="C35" s="103" t="inlineStr">
        <is>
          <t>localhost.localdomain</t>
        </is>
      </c>
      <c r="D35" s="103" t="inlineStr">
        <is>
          <t>24-04-20</t>
        </is>
      </c>
      <c r="E35" s="103" t="inlineStr">
        <is>
          <t>10.0.3.15</t>
        </is>
      </c>
      <c r="F35" s="103" t="inlineStr">
        <is>
          <t>U-57</t>
        </is>
      </c>
      <c r="G35" s="128" t="inlineStr">
        <is>
          <t>2.18 홈디렉토리 소유자 및 권한 설정</t>
        </is>
      </c>
      <c r="H35" s="103" t="inlineStr">
        <is>
          <t>(중)</t>
        </is>
      </c>
      <c r="I35" s="103" t="inlineStr">
        <is>
          <t>[양호]</t>
        </is>
      </c>
      <c r="J35" s="130" t="inlineStr">
        <is>
          <t>홈 디렉토리의 소유자 외 타사용자가 해당 홈 디렉토리를 수정할 수 없도록 제한하는지 점검</t>
        </is>
      </c>
      <c r="K35" s="130" t="inlineStr">
        <is>
          <t>로그인이 가능한 사용자 홈 디렉터리의 소유주가 자기 자신이고, 타사용자 쓰기 권한이 부여되어 있지 않은 상태입니다.</t>
        </is>
      </c>
      <c r="L35" s="130" t="n"/>
    </row>
    <row r="36">
      <c r="A36" s="103" t="n">
        <v>1</v>
      </c>
      <c r="B36" s="103" t="inlineStr">
        <is>
          <t>CentOS</t>
        </is>
      </c>
      <c r="C36" s="103" t="inlineStr">
        <is>
          <t>localhost.localdomain</t>
        </is>
      </c>
      <c r="D36" s="103" t="inlineStr">
        <is>
          <t>24-04-20</t>
        </is>
      </c>
      <c r="E36" s="103" t="inlineStr">
        <is>
          <t>10.0.3.15</t>
        </is>
      </c>
      <c r="F36" s="103" t="inlineStr">
        <is>
          <t>U-58</t>
        </is>
      </c>
      <c r="G36" s="128" t="inlineStr">
        <is>
          <t>2.19 홈디렉토리로 지정한 디렉토리의 존재 관리</t>
        </is>
      </c>
      <c r="H36" s="103" t="inlineStr">
        <is>
          <t>(중)</t>
        </is>
      </c>
      <c r="I36" s="103" t="inlineStr">
        <is>
          <t>[양호]</t>
        </is>
      </c>
      <c r="J36" s="130" t="inlineStr">
        <is>
          <t>사용자 계정과 홈 디렉토리의 일치 여부 점검</t>
        </is>
      </c>
      <c r="K36" s="130" t="inlineStr">
        <is>
          <t>모든 계정이 홈 디렉토리가 존재하는 상태입니다.</t>
        </is>
      </c>
      <c r="L36" s="130" t="n"/>
    </row>
    <row r="37">
      <c r="A37" s="103" t="n">
        <v>1</v>
      </c>
      <c r="B37" s="103" t="inlineStr">
        <is>
          <t>CentOS</t>
        </is>
      </c>
      <c r="C37" s="103" t="inlineStr">
        <is>
          <t>localhost.localdomain</t>
        </is>
      </c>
      <c r="D37" s="103" t="inlineStr">
        <is>
          <t>24-04-20</t>
        </is>
      </c>
      <c r="E37" s="103" t="inlineStr">
        <is>
          <t>10.0.3.15</t>
        </is>
      </c>
      <c r="F37" s="103" t="inlineStr">
        <is>
          <t>U-59</t>
        </is>
      </c>
      <c r="G37" s="128" t="inlineStr">
        <is>
          <t>2.20 숨겨진 파일 및 디렉토리 검색 및 제거</t>
        </is>
      </c>
      <c r="H37" s="103" t="inlineStr">
        <is>
          <t>(하)</t>
        </is>
      </c>
      <c r="I37" s="119" t="inlineStr">
        <is>
          <t>[인터뷰]</t>
        </is>
      </c>
      <c r="J37" s="130" t="inlineStr">
        <is>
          <t>숨김 파일 및 디렉토리 내 의심스러운 파일 존재 여부 점검</t>
        </is>
      </c>
      <c r="K37" s="130" t="inlineStr">
        <is>
          <t>로그인이 가능한 사용자 홈 디렉터리 내 숨겨지거나 불필요한 파일이 존재하는지 담당자 확인이 필요합니다.</t>
        </is>
      </c>
      <c r="L37" s="130" t="n"/>
    </row>
    <row r="38">
      <c r="A38" s="103" t="n">
        <v>1</v>
      </c>
      <c r="B38" s="103" t="inlineStr">
        <is>
          <t>CentOS</t>
        </is>
      </c>
      <c r="C38" s="103" t="inlineStr">
        <is>
          <t>localhost.localdomain</t>
        </is>
      </c>
      <c r="D38" s="103" t="inlineStr">
        <is>
          <t>24-04-20</t>
        </is>
      </c>
      <c r="E38" s="103" t="inlineStr">
        <is>
          <t>10.0.3.15</t>
        </is>
      </c>
      <c r="F38" s="103" t="inlineStr">
        <is>
          <t>U-19</t>
        </is>
      </c>
      <c r="G38" s="128" t="inlineStr">
        <is>
          <t>3.1 Finger 서비스 비활성화</t>
        </is>
      </c>
      <c r="H38" s="103" t="inlineStr">
        <is>
          <t>(상)</t>
        </is>
      </c>
      <c r="I38" s="103" t="inlineStr">
        <is>
          <t>[양호]</t>
        </is>
      </c>
      <c r="J38" s="130" t="inlineStr">
        <is>
          <t>finger 서비스 비활성화 여부 점검</t>
        </is>
      </c>
      <c r="K38" s="130" t="inlineStr">
        <is>
          <t>"Finger" 데몬이 비활성화되어 있는 상태입니다.</t>
        </is>
      </c>
      <c r="L38" s="130" t="n"/>
    </row>
    <row r="39">
      <c r="A39" s="103" t="n">
        <v>1</v>
      </c>
      <c r="B39" s="103" t="inlineStr">
        <is>
          <t>CentOS</t>
        </is>
      </c>
      <c r="C39" s="103" t="inlineStr">
        <is>
          <t>localhost.localdomain</t>
        </is>
      </c>
      <c r="D39" s="103" t="inlineStr">
        <is>
          <t>24-04-20</t>
        </is>
      </c>
      <c r="E39" s="103" t="inlineStr">
        <is>
          <t>10.0.3.15</t>
        </is>
      </c>
      <c r="F39" s="103" t="inlineStr">
        <is>
          <t>U-20</t>
        </is>
      </c>
      <c r="G39" s="128" t="inlineStr">
        <is>
          <t>3.2 Anonymous FTP 비활성화</t>
        </is>
      </c>
      <c r="H39" s="103" t="inlineStr">
        <is>
          <t>(상)</t>
        </is>
      </c>
      <c r="I39" s="103" t="inlineStr">
        <is>
          <t>[양호]</t>
        </is>
      </c>
      <c r="J39" s="130" t="inlineStr">
        <is>
          <t>익명 FTP 접속 허용 여부 점검</t>
        </is>
      </c>
      <c r="K39" s="130" t="inlineStr">
        <is>
          <t>"FTP" 데몬이 비활성화되어 있는 상태입니다.</t>
        </is>
      </c>
      <c r="L39" s="130" t="n"/>
    </row>
    <row r="40">
      <c r="A40" s="103" t="n">
        <v>1</v>
      </c>
      <c r="B40" s="103" t="inlineStr">
        <is>
          <t>CentOS</t>
        </is>
      </c>
      <c r="C40" s="103" t="inlineStr">
        <is>
          <t>localhost.localdomain</t>
        </is>
      </c>
      <c r="D40" s="103" t="inlineStr">
        <is>
          <t>24-04-20</t>
        </is>
      </c>
      <c r="E40" s="103" t="inlineStr">
        <is>
          <t>10.0.3.15</t>
        </is>
      </c>
      <c r="F40" s="103" t="inlineStr">
        <is>
          <t>U-21</t>
        </is>
      </c>
      <c r="G40" s="128" t="inlineStr">
        <is>
          <t>3.3 r계열 서비스 비활성화</t>
        </is>
      </c>
      <c r="H40" s="103" t="inlineStr">
        <is>
          <t>(상)</t>
        </is>
      </c>
      <c r="I40" s="103" t="inlineStr">
        <is>
          <t>[양호]</t>
        </is>
      </c>
      <c r="J40" s="130" t="inlineStr">
        <is>
          <t>r-command 서비스 비활성화 여부 점검</t>
        </is>
      </c>
      <c r="K40" s="130" t="inlineStr">
        <is>
          <t>r 커맨드 서비스가 비활성화되어 있는 상태입니다.</t>
        </is>
      </c>
      <c r="L40" s="130" t="n"/>
    </row>
    <row r="41">
      <c r="A41" s="103" t="n">
        <v>1</v>
      </c>
      <c r="B41" s="103" t="inlineStr">
        <is>
          <t>CentOS</t>
        </is>
      </c>
      <c r="C41" s="103" t="inlineStr">
        <is>
          <t>localhost.localdomain</t>
        </is>
      </c>
      <c r="D41" s="103" t="inlineStr">
        <is>
          <t>24-04-20</t>
        </is>
      </c>
      <c r="E41" s="103" t="inlineStr">
        <is>
          <t>10.0.3.15</t>
        </is>
      </c>
      <c r="F41" s="103" t="inlineStr">
        <is>
          <t>U-22</t>
        </is>
      </c>
      <c r="G41" s="128" t="inlineStr">
        <is>
          <t>3.4 crond 파일 소유자 및 권한 설정</t>
        </is>
      </c>
      <c r="H41" s="103" t="inlineStr">
        <is>
          <t>(상)</t>
        </is>
      </c>
      <c r="I41" s="129" t="inlineStr">
        <is>
          <t>[취약]</t>
        </is>
      </c>
      <c r="J41" s="130" t="inlineStr">
        <is>
          <t>Cron 관련 파일의 권한 적절성 점검</t>
        </is>
      </c>
      <c r="K41" s="130" t="inlineStr">
        <is>
          <t>/etc/crontab 의 권한이 644 로 설정되어 있는 상태입니다.
/etc/cron.hourly 의 권한이 755 로 설정되어 있는 상태입니다.
/etc/cron.daily 의 권한이 755 로 설정되어 있는 상태입니다.
/etc/cron.weekly 의 권한이 755 로 설정되어 있는 상태입니다.
/etc/cron.monthly 의 권한이 755 로 설정되어 있는 상태입니다.
/etc/cron.d 의 권한이 755 로 설정되어 있는 상태입니다.</t>
        </is>
      </c>
      <c r="L41" s="130" t="inlineStr">
        <is>
          <t>주요정보통신기반시설 가이드를 참고하시어 /etc/crontab 의 권한을 640(-rw-r-----) 이하로 설정하여 주시기 바랍니다.
주요정보통신기반시설 가이드를 참고하시어 /etc/cron.hourly 의 권한을 640(-rw-r-----) 이하로 설정하여 주시기 바랍니다.
주요정보통신기반시설 가이드를 참고하시어 /etc/cron.daily 의 권한을 640(-rw-r-----) 이하로 설정하여 주시기 바랍니다.
주요정보통신기반시설 가이드를 참고하시어 /etc/cron.weekly 의 권한을 640(-rw-r-----) 이하로 설정하여 주시기 바랍니다.
주요정보통신기반시설 가이드를 참고하시어 /etc/cron.monthly 의 권한을 640(-rw-r-----) 이하로 설정하여 주시기 바랍니다.
주요정보통신기반시설 가이드를 참고하시어 /etc/cron.d 의 권한을 640(-rw-r-----) 이하로 설정하여 주시기 바랍니다.</t>
        </is>
      </c>
    </row>
    <row r="42">
      <c r="A42" s="103" t="n">
        <v>1</v>
      </c>
      <c r="B42" s="103" t="inlineStr">
        <is>
          <t>CentOS</t>
        </is>
      </c>
      <c r="C42" s="103" t="inlineStr">
        <is>
          <t>localhost.localdomain</t>
        </is>
      </c>
      <c r="D42" s="103" t="inlineStr">
        <is>
          <t>24-04-20</t>
        </is>
      </c>
      <c r="E42" s="103" t="inlineStr">
        <is>
          <t>10.0.3.15</t>
        </is>
      </c>
      <c r="F42" s="103" t="inlineStr">
        <is>
          <t>U-23</t>
        </is>
      </c>
      <c r="G42" s="128" t="inlineStr">
        <is>
          <t>3.5 DoS 공격에 취약한 서비스 비활성화</t>
        </is>
      </c>
      <c r="H42" s="103" t="inlineStr">
        <is>
          <t>(상)</t>
        </is>
      </c>
      <c r="I42" s="103" t="inlineStr">
        <is>
          <t>[양호]</t>
        </is>
      </c>
      <c r="J42" s="130" t="inlineStr">
        <is>
          <t>사용하지 않는 DoS 공격에 취약한 서비스의 실행 여부 점검</t>
        </is>
      </c>
      <c r="K42" s="130" t="inlineStr">
        <is>
          <t>echo, discard, daytime, chargen 서비스가 비활성화되어 있는 상태입니다.</t>
        </is>
      </c>
      <c r="L42" s="130" t="n"/>
    </row>
    <row r="43">
      <c r="A43" s="103" t="n">
        <v>1</v>
      </c>
      <c r="B43" s="103" t="inlineStr">
        <is>
          <t>CentOS</t>
        </is>
      </c>
      <c r="C43" s="103" t="inlineStr">
        <is>
          <t>localhost.localdomain</t>
        </is>
      </c>
      <c r="D43" s="103" t="inlineStr">
        <is>
          <t>24-04-20</t>
        </is>
      </c>
      <c r="E43" s="103" t="inlineStr">
        <is>
          <t>10.0.3.15</t>
        </is>
      </c>
      <c r="F43" s="103" t="inlineStr">
        <is>
          <t>U-24</t>
        </is>
      </c>
      <c r="G43" s="128" t="inlineStr">
        <is>
          <t>3.6 NFS 서비스 비활성화</t>
        </is>
      </c>
      <c r="H43" s="103" t="inlineStr">
        <is>
          <t>(상)</t>
        </is>
      </c>
      <c r="I43" s="103" t="inlineStr">
        <is>
          <t>[양호]</t>
        </is>
      </c>
      <c r="J43" s="130" t="inlineStr">
        <is>
          <t>불필요한 NFS 서비스 사용여부 점검</t>
        </is>
      </c>
      <c r="K43" s="130" t="inlineStr">
        <is>
          <t>불필요한 NFS 서비스 관련 데몬이 비활성화 되어 있는 상태입니다.</t>
        </is>
      </c>
      <c r="L43" s="130" t="n"/>
    </row>
    <row r="44">
      <c r="A44" s="103" t="n">
        <v>1</v>
      </c>
      <c r="B44" s="103" t="inlineStr">
        <is>
          <t>CentOS</t>
        </is>
      </c>
      <c r="C44" s="103" t="inlineStr">
        <is>
          <t>localhost.localdomain</t>
        </is>
      </c>
      <c r="D44" s="103" t="inlineStr">
        <is>
          <t>24-04-20</t>
        </is>
      </c>
      <c r="E44" s="103" t="inlineStr">
        <is>
          <t>10.0.3.15</t>
        </is>
      </c>
      <c r="F44" s="103" t="inlineStr">
        <is>
          <t>U-25</t>
        </is>
      </c>
      <c r="G44" s="128" t="inlineStr">
        <is>
          <t>3.7 NFS 접근 통제</t>
        </is>
      </c>
      <c r="H44" s="103" t="inlineStr">
        <is>
          <t>(상)</t>
        </is>
      </c>
      <c r="I44" s="103" t="inlineStr">
        <is>
          <t>[N/A]</t>
        </is>
      </c>
      <c r="J44" s="130" t="inlineStr">
        <is>
          <t>NFS(Network File System) 사용 시 허가된 사용자만 접속할 수 있도록 접근 제한 설정 적용 여부 점검</t>
        </is>
      </c>
      <c r="K44" s="130" t="inlineStr">
        <is>
          <t>NFS 서버가 설치되어 있지 않습니다.</t>
        </is>
      </c>
      <c r="L44" s="130" t="n"/>
    </row>
    <row r="45">
      <c r="A45" s="103" t="n">
        <v>1</v>
      </c>
      <c r="B45" s="103" t="inlineStr">
        <is>
          <t>CentOS</t>
        </is>
      </c>
      <c r="C45" s="103" t="inlineStr">
        <is>
          <t>localhost.localdomain</t>
        </is>
      </c>
      <c r="D45" s="103" t="inlineStr">
        <is>
          <t>24-04-20</t>
        </is>
      </c>
      <c r="E45" s="103" t="inlineStr">
        <is>
          <t>10.0.3.15</t>
        </is>
      </c>
      <c r="F45" s="103" t="inlineStr">
        <is>
          <t>U-26</t>
        </is>
      </c>
      <c r="G45" s="128" t="inlineStr">
        <is>
          <t>3.8 automountd 제거</t>
        </is>
      </c>
      <c r="H45" s="103" t="inlineStr">
        <is>
          <t>(상)</t>
        </is>
      </c>
      <c r="I45" s="103" t="inlineStr">
        <is>
          <t>[양호]</t>
        </is>
      </c>
      <c r="J45" s="130" t="inlineStr">
        <is>
          <t>automountd 서비스 데몬의 실행 여부 점검</t>
        </is>
      </c>
      <c r="K45" s="130" t="inlineStr">
        <is>
          <t>"automountd" 데몬이 비활성화되어 있는 상태입니다.</t>
        </is>
      </c>
      <c r="L45" s="130" t="n"/>
    </row>
    <row r="46">
      <c r="A46" s="103" t="n">
        <v>1</v>
      </c>
      <c r="B46" s="103" t="inlineStr">
        <is>
          <t>CentOS</t>
        </is>
      </c>
      <c r="C46" s="103" t="inlineStr">
        <is>
          <t>localhost.localdomain</t>
        </is>
      </c>
      <c r="D46" s="103" t="inlineStr">
        <is>
          <t>24-04-20</t>
        </is>
      </c>
      <c r="E46" s="103" t="inlineStr">
        <is>
          <t>10.0.3.15</t>
        </is>
      </c>
      <c r="F46" s="103" t="inlineStr">
        <is>
          <t>U-27</t>
        </is>
      </c>
      <c r="G46" s="128" t="inlineStr">
        <is>
          <t>3.9 RPC 서비스 확인</t>
        </is>
      </c>
      <c r="H46" s="103" t="inlineStr">
        <is>
          <t>(상)</t>
        </is>
      </c>
      <c r="I46" s="103" t="inlineStr">
        <is>
          <t>[양호]</t>
        </is>
      </c>
      <c r="J46" s="130" t="inlineStr">
        <is>
          <t>불필요한 RPC 서비스 실행 여부 점검</t>
        </is>
      </c>
      <c r="K46" s="130" t="inlineStr">
        <is>
          <t>불필요한 RPC 서비스가 비활성화되어 있는 상태입니다.</t>
        </is>
      </c>
      <c r="L46" s="130" t="n"/>
    </row>
    <row r="47">
      <c r="A47" s="103" t="n">
        <v>1</v>
      </c>
      <c r="B47" s="103" t="inlineStr">
        <is>
          <t>CentOS</t>
        </is>
      </c>
      <c r="C47" s="103" t="inlineStr">
        <is>
          <t>localhost.localdomain</t>
        </is>
      </c>
      <c r="D47" s="103" t="inlineStr">
        <is>
          <t>24-04-20</t>
        </is>
      </c>
      <c r="E47" s="103" t="inlineStr">
        <is>
          <t>10.0.3.15</t>
        </is>
      </c>
      <c r="F47" s="103" t="inlineStr">
        <is>
          <t>U-28</t>
        </is>
      </c>
      <c r="G47" s="128" t="inlineStr">
        <is>
          <t>3.10 NIS, NIS+ 점검</t>
        </is>
      </c>
      <c r="H47" s="103" t="inlineStr">
        <is>
          <t>(상)</t>
        </is>
      </c>
      <c r="I47" s="103" t="inlineStr">
        <is>
          <t>[양호]</t>
        </is>
      </c>
      <c r="J47" s="130" t="inlineStr">
        <is>
          <t>불필요한 NIS 서비스 사용여부 점검</t>
        </is>
      </c>
      <c r="K47" s="130" t="inlineStr">
        <is>
          <t>불필요한 NIS, NIS+ 서비스가 비활성화되어 있는 상태입니다.</t>
        </is>
      </c>
      <c r="L47" s="130" t="n"/>
    </row>
    <row r="48">
      <c r="A48" s="103" t="n">
        <v>1</v>
      </c>
      <c r="B48" s="103" t="inlineStr">
        <is>
          <t>CentOS</t>
        </is>
      </c>
      <c r="C48" s="103" t="inlineStr">
        <is>
          <t>localhost.localdomain</t>
        </is>
      </c>
      <c r="D48" s="103" t="inlineStr">
        <is>
          <t>24-04-20</t>
        </is>
      </c>
      <c r="E48" s="103" t="inlineStr">
        <is>
          <t>10.0.3.15</t>
        </is>
      </c>
      <c r="F48" s="103" t="inlineStr">
        <is>
          <t>U-29</t>
        </is>
      </c>
      <c r="G48" s="128" t="inlineStr">
        <is>
          <t>3.11 tftp, talk 서비스 비활성화</t>
        </is>
      </c>
      <c r="H48" s="103" t="inlineStr">
        <is>
          <t>(상)</t>
        </is>
      </c>
      <c r="I48" s="103" t="inlineStr">
        <is>
          <t>[양호]</t>
        </is>
      </c>
      <c r="J48" s="130" t="inlineStr">
        <is>
          <t>tftp, talk 등의 서비스를 사용하지 않거나 취약점이 발표된 서비스의 활성화 여부 점검</t>
        </is>
      </c>
      <c r="K48" s="130" t="inlineStr">
        <is>
          <t>tftp, talk, ntalk 서비스가 모두 비활성화되어 있는 상태입니다.</t>
        </is>
      </c>
      <c r="L48" s="130" t="n"/>
    </row>
    <row r="49">
      <c r="A49" s="103" t="n">
        <v>1</v>
      </c>
      <c r="B49" s="103" t="inlineStr">
        <is>
          <t>CentOS</t>
        </is>
      </c>
      <c r="C49" s="103" t="inlineStr">
        <is>
          <t>localhost.localdomain</t>
        </is>
      </c>
      <c r="D49" s="103" t="inlineStr">
        <is>
          <t>24-04-20</t>
        </is>
      </c>
      <c r="E49" s="103" t="inlineStr">
        <is>
          <t>10.0.3.15</t>
        </is>
      </c>
      <c r="F49" s="103" t="inlineStr">
        <is>
          <t>U-30</t>
        </is>
      </c>
      <c r="G49" s="128" t="inlineStr">
        <is>
          <t>3.12 Sendmail 버전 관리</t>
        </is>
      </c>
      <c r="H49" s="103" t="inlineStr">
        <is>
          <t>(상)</t>
        </is>
      </c>
      <c r="I49" s="103" t="inlineStr">
        <is>
          <t>[양호]</t>
        </is>
      </c>
      <c r="J49" s="130" t="inlineStr">
        <is>
          <t>Sendmail 버전과 실행 상태 점검</t>
        </is>
      </c>
      <c r="K49" s="130" t="inlineStr">
        <is>
          <t>"SMTP" 데몬이 비활성화되어 있는 상태입니다.</t>
        </is>
      </c>
      <c r="L49" s="130" t="n"/>
    </row>
    <row r="50">
      <c r="A50" s="103" t="n">
        <v>1</v>
      </c>
      <c r="B50" s="103" t="inlineStr">
        <is>
          <t>CentOS</t>
        </is>
      </c>
      <c r="C50" s="103" t="inlineStr">
        <is>
          <t>localhost.localdomain</t>
        </is>
      </c>
      <c r="D50" s="103" t="inlineStr">
        <is>
          <t>24-04-20</t>
        </is>
      </c>
      <c r="E50" s="103" t="inlineStr">
        <is>
          <t>10.0.3.15</t>
        </is>
      </c>
      <c r="F50" s="103" t="inlineStr">
        <is>
          <t>U-31</t>
        </is>
      </c>
      <c r="G50" s="128" t="inlineStr">
        <is>
          <t>3.13 스팸 메일 릴레이 제한</t>
        </is>
      </c>
      <c r="H50" s="103" t="inlineStr">
        <is>
          <t>(상)</t>
        </is>
      </c>
      <c r="I50" s="103" t="inlineStr">
        <is>
          <t>[양호]</t>
        </is>
      </c>
      <c r="J50" s="130" t="inlineStr">
        <is>
          <t>SMTP 서버의 릴레이 기능 제한 여부 점검</t>
        </is>
      </c>
      <c r="K50" s="130" t="inlineStr">
        <is>
          <t>"SMTP" 데몬이 비활성화되어 있는 상태입니다.</t>
        </is>
      </c>
      <c r="L50" s="130" t="n"/>
    </row>
    <row r="51">
      <c r="A51" s="103" t="n">
        <v>1</v>
      </c>
      <c r="B51" s="103" t="inlineStr">
        <is>
          <t>CentOS</t>
        </is>
      </c>
      <c r="C51" s="103" t="inlineStr">
        <is>
          <t>localhost.localdomain</t>
        </is>
      </c>
      <c r="D51" s="103" t="inlineStr">
        <is>
          <t>24-04-20</t>
        </is>
      </c>
      <c r="E51" s="103" t="inlineStr">
        <is>
          <t>10.0.3.15</t>
        </is>
      </c>
      <c r="F51" s="103" t="inlineStr">
        <is>
          <t>U-32</t>
        </is>
      </c>
      <c r="G51" s="128" t="inlineStr">
        <is>
          <t>3.14 일반사용자의 Sendmail 실행 방지</t>
        </is>
      </c>
      <c r="H51" s="103" t="inlineStr">
        <is>
          <t>(상)</t>
        </is>
      </c>
      <c r="I51" s="103" t="inlineStr">
        <is>
          <t>[양호]</t>
        </is>
      </c>
      <c r="J51" s="130" t="inlineStr">
        <is>
          <t>SMTP 서비스 사용 시 일반사용자의 q 옵션 제한 여부 점검</t>
        </is>
      </c>
      <c r="K51" s="130" t="inlineStr">
        <is>
          <t>"SMTP" 데몬이 비활성화되어 있는 상태입니다.</t>
        </is>
      </c>
      <c r="L51" s="130" t="n"/>
    </row>
    <row r="52">
      <c r="A52" s="103" t="n">
        <v>1</v>
      </c>
      <c r="B52" s="103" t="inlineStr">
        <is>
          <t>CentOS</t>
        </is>
      </c>
      <c r="C52" s="103" t="inlineStr">
        <is>
          <t>localhost.localdomain</t>
        </is>
      </c>
      <c r="D52" s="103" t="inlineStr">
        <is>
          <t>24-04-20</t>
        </is>
      </c>
      <c r="E52" s="103" t="inlineStr">
        <is>
          <t>10.0.3.15</t>
        </is>
      </c>
      <c r="F52" s="103" t="inlineStr">
        <is>
          <t>U-33</t>
        </is>
      </c>
      <c r="G52" s="128" t="inlineStr">
        <is>
          <t>3.15 DNS 보안 버전 패치</t>
        </is>
      </c>
      <c r="H52" s="103" t="inlineStr">
        <is>
          <t>(상)</t>
        </is>
      </c>
      <c r="I52" s="103" t="inlineStr">
        <is>
          <t>[양호]</t>
        </is>
      </c>
      <c r="J52" s="130" t="inlineStr">
        <is>
          <t>BIND 최신버전 사용 유무 및 주기적 보안 패치 여부 점검</t>
        </is>
      </c>
      <c r="K52" s="130" t="inlineStr">
        <is>
          <t>"DNS" 데몬이 비활성화되어 있는 상태입니다.</t>
        </is>
      </c>
      <c r="L52" s="130" t="n"/>
    </row>
    <row r="53">
      <c r="A53" s="103" t="n">
        <v>1</v>
      </c>
      <c r="B53" s="103" t="inlineStr">
        <is>
          <t>CentOS</t>
        </is>
      </c>
      <c r="C53" s="103" t="inlineStr">
        <is>
          <t>localhost.localdomain</t>
        </is>
      </c>
      <c r="D53" s="103" t="inlineStr">
        <is>
          <t>24-04-20</t>
        </is>
      </c>
      <c r="E53" s="103" t="inlineStr">
        <is>
          <t>10.0.3.15</t>
        </is>
      </c>
      <c r="F53" s="103" t="inlineStr">
        <is>
          <t>U-34</t>
        </is>
      </c>
      <c r="G53" s="128" t="inlineStr">
        <is>
          <t>3.16 DNS Zone Transfer</t>
        </is>
      </c>
      <c r="H53" s="103" t="inlineStr">
        <is>
          <t>(상)</t>
        </is>
      </c>
      <c r="I53" s="103" t="inlineStr">
        <is>
          <t>[양호]</t>
        </is>
      </c>
      <c r="J53" s="130" t="inlineStr">
        <is>
          <t>Secondary Name Server로만 Zone 정보 전송 제한 여부 점검</t>
        </is>
      </c>
      <c r="K53" s="130" t="inlineStr">
        <is>
          <t>"DNS" 데몬이 비활성화되어 있는 상태입니다.</t>
        </is>
      </c>
      <c r="L53" s="130" t="n"/>
    </row>
    <row r="54">
      <c r="A54" s="103" t="n">
        <v>1</v>
      </c>
      <c r="B54" s="103" t="inlineStr">
        <is>
          <t>CentOS</t>
        </is>
      </c>
      <c r="C54" s="103" t="inlineStr">
        <is>
          <t>localhost.localdomain</t>
        </is>
      </c>
      <c r="D54" s="103" t="inlineStr">
        <is>
          <t>24-04-20</t>
        </is>
      </c>
      <c r="E54" s="103" t="inlineStr">
        <is>
          <t>10.0.3.15</t>
        </is>
      </c>
      <c r="F54" s="103" t="inlineStr">
        <is>
          <t>U-35</t>
        </is>
      </c>
      <c r="G54" s="128" t="inlineStr">
        <is>
          <t>3.17 Apache 디렉토리 리스팅 제거</t>
        </is>
      </c>
      <c r="H54" s="103" t="inlineStr">
        <is>
          <t>(상)</t>
        </is>
      </c>
      <c r="I54" s="103" t="inlineStr">
        <is>
          <t>[양호]</t>
        </is>
      </c>
      <c r="J54" s="130" t="inlineStr">
        <is>
          <t>디렉토리 검색 기능의 활성화 여부 점검</t>
        </is>
      </c>
      <c r="K54" s="130" t="inlineStr">
        <is>
          <t>"Apache"데몬이 비활성화되어 있는 상태입니다.</t>
        </is>
      </c>
      <c r="L54" s="130" t="n"/>
    </row>
    <row r="55">
      <c r="A55" s="103" t="n">
        <v>1</v>
      </c>
      <c r="B55" s="103" t="inlineStr">
        <is>
          <t>CentOS</t>
        </is>
      </c>
      <c r="C55" s="103" t="inlineStr">
        <is>
          <t>localhost.localdomain</t>
        </is>
      </c>
      <c r="D55" s="103" t="inlineStr">
        <is>
          <t>24-04-20</t>
        </is>
      </c>
      <c r="E55" s="103" t="inlineStr">
        <is>
          <t>10.0.3.15</t>
        </is>
      </c>
      <c r="F55" s="103" t="inlineStr">
        <is>
          <t>U-36</t>
        </is>
      </c>
      <c r="G55" s="128" t="inlineStr">
        <is>
          <t>3.18 Apache 웹 프로세스 권한 제한</t>
        </is>
      </c>
      <c r="H55" s="103" t="inlineStr">
        <is>
          <t>(상)</t>
        </is>
      </c>
      <c r="I55" s="103" t="inlineStr">
        <is>
          <t>[양호]</t>
        </is>
      </c>
      <c r="J55" s="130" t="inlineStr">
        <is>
          <t>Apache 데몬이 root 권한으로 구동되는지 여부 점검</t>
        </is>
      </c>
      <c r="K55" s="130" t="inlineStr">
        <is>
          <t>"Apache" 데몬이 비활성화되어 있는 상태입니다.</t>
        </is>
      </c>
      <c r="L55" s="130" t="n"/>
    </row>
    <row r="56">
      <c r="A56" s="103" t="n">
        <v>1</v>
      </c>
      <c r="B56" s="103" t="inlineStr">
        <is>
          <t>CentOS</t>
        </is>
      </c>
      <c r="C56" s="103" t="inlineStr">
        <is>
          <t>localhost.localdomain</t>
        </is>
      </c>
      <c r="D56" s="103" t="inlineStr">
        <is>
          <t>24-04-20</t>
        </is>
      </c>
      <c r="E56" s="103" t="inlineStr">
        <is>
          <t>10.0.3.15</t>
        </is>
      </c>
      <c r="F56" s="103" t="inlineStr">
        <is>
          <t>U-37</t>
        </is>
      </c>
      <c r="G56" s="128" t="inlineStr">
        <is>
          <t>3.19 Apache 상위 디렉토리 접근 금지</t>
        </is>
      </c>
      <c r="H56" s="103" t="inlineStr">
        <is>
          <t>(상)</t>
        </is>
      </c>
      <c r="I56" s="103" t="inlineStr">
        <is>
          <t>[양호]</t>
        </is>
      </c>
      <c r="J56" s="130" t="inlineStr">
        <is>
          <t>".." 와 같은 문자 사용 등으로 상위 경로로 이동이 가능한지 여부 점검</t>
        </is>
      </c>
      <c r="K56" s="130" t="inlineStr">
        <is>
          <t>"Apache" 데몬이 비활성화되어 있는 상태입니다.</t>
        </is>
      </c>
      <c r="L56" s="130" t="n"/>
    </row>
    <row r="57">
      <c r="A57" s="103" t="n">
        <v>1</v>
      </c>
      <c r="B57" s="103" t="inlineStr">
        <is>
          <t>CentOS</t>
        </is>
      </c>
      <c r="C57" s="103" t="inlineStr">
        <is>
          <t>localhost.localdomain</t>
        </is>
      </c>
      <c r="D57" s="103" t="inlineStr">
        <is>
          <t>24-04-20</t>
        </is>
      </c>
      <c r="E57" s="103" t="inlineStr">
        <is>
          <t>10.0.3.15</t>
        </is>
      </c>
      <c r="F57" s="103" t="inlineStr">
        <is>
          <t>U-38</t>
        </is>
      </c>
      <c r="G57" s="128" t="inlineStr">
        <is>
          <t>3.20 Apache 불필요한 파일 제거</t>
        </is>
      </c>
      <c r="H57" s="103" t="inlineStr">
        <is>
          <t>(상)</t>
        </is>
      </c>
      <c r="I57" s="103" t="inlineStr">
        <is>
          <t>[양호]</t>
        </is>
      </c>
      <c r="J57" s="130" t="inlineStr">
        <is>
          <t>Apache 설치 시 기본으로 생성되는 불필요한 파일의 삭제 여부 점검</t>
        </is>
      </c>
      <c r="K57" s="130" t="inlineStr">
        <is>
          <t>"Apache" 데몬이 비활성화되어 있는 상태입니다.</t>
        </is>
      </c>
      <c r="L57" s="130" t="n"/>
    </row>
    <row r="58">
      <c r="A58" s="103" t="n">
        <v>1</v>
      </c>
      <c r="B58" s="103" t="inlineStr">
        <is>
          <t>CentOS</t>
        </is>
      </c>
      <c r="C58" s="103" t="inlineStr">
        <is>
          <t>localhost.localdomain</t>
        </is>
      </c>
      <c r="D58" s="103" t="inlineStr">
        <is>
          <t>24-04-20</t>
        </is>
      </c>
      <c r="E58" s="103" t="inlineStr">
        <is>
          <t>10.0.3.15</t>
        </is>
      </c>
      <c r="F58" s="103" t="inlineStr">
        <is>
          <t>U-39</t>
        </is>
      </c>
      <c r="G58" s="128" t="inlineStr">
        <is>
          <t>3.21 Apache 링크 사용 금지</t>
        </is>
      </c>
      <c r="H58" s="103" t="inlineStr">
        <is>
          <t>(상)</t>
        </is>
      </c>
      <c r="I58" s="103" t="inlineStr">
        <is>
          <t>[양호]</t>
        </is>
      </c>
      <c r="J58" s="130" t="inlineStr">
        <is>
          <t>심볼릭 링크, aliases 사용 제한 여부 점검</t>
        </is>
      </c>
      <c r="K58" s="130" t="inlineStr">
        <is>
          <t>"Apache" 데몬이 비활성화되어 있는 상태입니다.</t>
        </is>
      </c>
      <c r="L58" s="130" t="n"/>
    </row>
    <row r="59">
      <c r="A59" s="103" t="n">
        <v>1</v>
      </c>
      <c r="B59" s="103" t="inlineStr">
        <is>
          <t>CentOS</t>
        </is>
      </c>
      <c r="C59" s="103" t="inlineStr">
        <is>
          <t>localhost.localdomain</t>
        </is>
      </c>
      <c r="D59" s="103" t="inlineStr">
        <is>
          <t>24-04-20</t>
        </is>
      </c>
      <c r="E59" s="103" t="inlineStr">
        <is>
          <t>10.0.3.15</t>
        </is>
      </c>
      <c r="F59" s="103" t="inlineStr">
        <is>
          <t>U-40</t>
        </is>
      </c>
      <c r="G59" s="128" t="inlineStr">
        <is>
          <t>3.22 Apache 파일 업로드 및 다운로드 제한</t>
        </is>
      </c>
      <c r="H59" s="103" t="inlineStr">
        <is>
          <t>(상)</t>
        </is>
      </c>
      <c r="I59" s="103" t="inlineStr">
        <is>
          <t>[양호]</t>
        </is>
      </c>
      <c r="J59" s="130" t="inlineStr">
        <is>
          <t>파일 업로드 및 다운로드의 사이즈 제한 여부 점검</t>
        </is>
      </c>
      <c r="K59" s="130" t="inlineStr">
        <is>
          <t>"Apache" 데몬이 비활성화되어 있는 상태입니다.</t>
        </is>
      </c>
      <c r="L59" s="130" t="n"/>
    </row>
    <row r="60">
      <c r="A60" s="103" t="n">
        <v>1</v>
      </c>
      <c r="B60" s="103" t="inlineStr">
        <is>
          <t>CentOS</t>
        </is>
      </c>
      <c r="C60" s="103" t="inlineStr">
        <is>
          <t>localhost.localdomain</t>
        </is>
      </c>
      <c r="D60" s="103" t="inlineStr">
        <is>
          <t>24-04-20</t>
        </is>
      </c>
      <c r="E60" s="103" t="inlineStr">
        <is>
          <t>10.0.3.15</t>
        </is>
      </c>
      <c r="F60" s="103" t="inlineStr">
        <is>
          <t>U-41</t>
        </is>
      </c>
      <c r="G60" s="128" t="inlineStr">
        <is>
          <t>3.23 Apache 웹 서비스 영역의 분리</t>
        </is>
      </c>
      <c r="H60" s="103" t="inlineStr">
        <is>
          <t>(상)</t>
        </is>
      </c>
      <c r="I60" s="103" t="inlineStr">
        <is>
          <t>[양호]</t>
        </is>
      </c>
      <c r="J60" s="130" t="inlineStr">
        <is>
          <t>웹 서버의 루트 디렉토리와 OS의 루트 디렉토리를 다르게 지정하였는지 점검</t>
        </is>
      </c>
      <c r="K60" s="130" t="inlineStr">
        <is>
          <t>"Apache" 데몬이 비활성화되어 있는 상태입니다.</t>
        </is>
      </c>
      <c r="L60" s="130" t="n"/>
    </row>
    <row r="61">
      <c r="A61" s="103" t="n">
        <v>1</v>
      </c>
      <c r="B61" s="103" t="inlineStr">
        <is>
          <t>CentOS</t>
        </is>
      </c>
      <c r="C61" s="103" t="inlineStr">
        <is>
          <t>localhost.localdomain</t>
        </is>
      </c>
      <c r="D61" s="103" t="inlineStr">
        <is>
          <t>24-04-20</t>
        </is>
      </c>
      <c r="E61" s="103" t="inlineStr">
        <is>
          <t>10.0.3.15</t>
        </is>
      </c>
      <c r="F61" s="103" t="inlineStr">
        <is>
          <t>U-60</t>
        </is>
      </c>
      <c r="G61" s="128" t="inlineStr">
        <is>
          <t>3.24 ssh 원격접속 허용</t>
        </is>
      </c>
      <c r="H61" s="103" t="inlineStr">
        <is>
          <t>(중)</t>
        </is>
      </c>
      <c r="I61" s="103" t="inlineStr">
        <is>
          <t>[양호]</t>
        </is>
      </c>
      <c r="J61" s="130" t="inlineStr">
        <is>
          <t>원격 접속 시 SSH 프로토콜을 사용하는지 점검</t>
        </is>
      </c>
      <c r="K61" s="130" t="inlineStr">
        <is>
          <t>원격 접속 시 SSH만 사용하도록 설정되어 있는 상태입니다.</t>
        </is>
      </c>
      <c r="L61" s="130" t="n"/>
    </row>
    <row r="62">
      <c r="A62" s="103" t="n">
        <v>1</v>
      </c>
      <c r="B62" s="103" t="inlineStr">
        <is>
          <t>CentOS</t>
        </is>
      </c>
      <c r="C62" s="103" t="inlineStr">
        <is>
          <t>localhost.localdomain</t>
        </is>
      </c>
      <c r="D62" s="103" t="inlineStr">
        <is>
          <t>24-04-20</t>
        </is>
      </c>
      <c r="E62" s="103" t="inlineStr">
        <is>
          <t>10.0.3.15</t>
        </is>
      </c>
      <c r="F62" s="103" t="inlineStr">
        <is>
          <t>U-61</t>
        </is>
      </c>
      <c r="G62" s="128" t="inlineStr">
        <is>
          <t>3.25 FTP 서비스 확인</t>
        </is>
      </c>
      <c r="H62" s="103" t="inlineStr">
        <is>
          <t>(하)</t>
        </is>
      </c>
      <c r="I62" s="103" t="inlineStr">
        <is>
          <t>[양호]</t>
        </is>
      </c>
      <c r="J62" s="130" t="inlineStr">
        <is>
          <t>FTP 서비스가 활성화되어있는지 점검</t>
        </is>
      </c>
      <c r="K62" s="130" t="inlineStr">
        <is>
          <t>"FTP" 데몬이 비활성화되어 있는 상태입니다.</t>
        </is>
      </c>
      <c r="L62" s="130" t="n"/>
    </row>
    <row r="63">
      <c r="A63" s="103" t="n">
        <v>1</v>
      </c>
      <c r="B63" s="103" t="inlineStr">
        <is>
          <t>CentOS</t>
        </is>
      </c>
      <c r="C63" s="103" t="inlineStr">
        <is>
          <t>localhost.localdomain</t>
        </is>
      </c>
      <c r="D63" s="103" t="inlineStr">
        <is>
          <t>24-04-20</t>
        </is>
      </c>
      <c r="E63" s="103" t="inlineStr">
        <is>
          <t>10.0.3.15</t>
        </is>
      </c>
      <c r="F63" s="103" t="inlineStr">
        <is>
          <t>U-62</t>
        </is>
      </c>
      <c r="G63" s="128" t="inlineStr">
        <is>
          <t>3.26 FTP 계정 shell 제한</t>
        </is>
      </c>
      <c r="H63" s="103" t="inlineStr">
        <is>
          <t>(중)</t>
        </is>
      </c>
      <c r="I63" s="103" t="inlineStr">
        <is>
          <t>[양호]</t>
        </is>
      </c>
      <c r="J63" s="130" t="inlineStr">
        <is>
          <t>FTP 기본 계정에 쉘 설정 여부 점검</t>
        </is>
      </c>
      <c r="K63" s="130" t="inlineStr">
        <is>
          <t>"FTP" 데몬이 비활성화되어 있는 상태입니다.</t>
        </is>
      </c>
      <c r="L63" s="130" t="n"/>
    </row>
    <row r="64">
      <c r="A64" s="103" t="n">
        <v>1</v>
      </c>
      <c r="B64" s="103" t="inlineStr">
        <is>
          <t>CentOS</t>
        </is>
      </c>
      <c r="C64" s="103" t="inlineStr">
        <is>
          <t>localhost.localdomain</t>
        </is>
      </c>
      <c r="D64" s="103" t="inlineStr">
        <is>
          <t>24-04-20</t>
        </is>
      </c>
      <c r="E64" s="103" t="inlineStr">
        <is>
          <t>10.0.3.15</t>
        </is>
      </c>
      <c r="F64" s="103" t="inlineStr">
        <is>
          <t>U-63</t>
        </is>
      </c>
      <c r="G64" s="128" t="inlineStr">
        <is>
          <t>3.27 FTP 접근제어 파일 소유자 및 권한 설정</t>
        </is>
      </c>
      <c r="H64" s="103" t="inlineStr">
        <is>
          <t>(하)</t>
        </is>
      </c>
      <c r="I64" s="103" t="inlineStr">
        <is>
          <t>[양호]</t>
        </is>
      </c>
      <c r="J64" s="130" t="inlineStr">
        <is>
          <t>FTP 접근제어 설정파일에 관리자 외 비인가자들이 수정 제한 여부 점검</t>
        </is>
      </c>
      <c r="K64" s="130" t="inlineStr">
        <is>
          <t>"FTP" 데몬이 비활성화되어 있는 상태입니다.</t>
        </is>
      </c>
      <c r="L64" s="130" t="n"/>
    </row>
    <row r="65">
      <c r="A65" s="103" t="n">
        <v>1</v>
      </c>
      <c r="B65" s="103" t="inlineStr">
        <is>
          <t>CentOS</t>
        </is>
      </c>
      <c r="C65" s="103" t="inlineStr">
        <is>
          <t>localhost.localdomain</t>
        </is>
      </c>
      <c r="D65" s="103" t="inlineStr">
        <is>
          <t>24-04-20</t>
        </is>
      </c>
      <c r="E65" s="103" t="inlineStr">
        <is>
          <t>10.0.3.15</t>
        </is>
      </c>
      <c r="F65" s="103" t="inlineStr">
        <is>
          <t>U-64</t>
        </is>
      </c>
      <c r="G65" s="128" t="inlineStr">
        <is>
          <t>3.28 FTP 접속 시 root 계정 차단</t>
        </is>
      </c>
      <c r="H65" s="103" t="inlineStr">
        <is>
          <t>(중)</t>
        </is>
      </c>
      <c r="I65" s="103" t="inlineStr">
        <is>
          <t>[양호]</t>
        </is>
      </c>
      <c r="J65" s="130" t="inlineStr">
        <is>
          <t>FTP 서비스를 사용할 경우 ftpusers 파일 root 계정이 포함 여부 점검</t>
        </is>
      </c>
      <c r="K65" s="130" t="inlineStr">
        <is>
          <t>"FTP" 데몬이 비활성화되어 있는 상태입니다.</t>
        </is>
      </c>
      <c r="L65" s="130" t="n"/>
    </row>
    <row r="66">
      <c r="A66" s="103" t="n">
        <v>1</v>
      </c>
      <c r="B66" s="103" t="inlineStr">
        <is>
          <t>CentOS</t>
        </is>
      </c>
      <c r="C66" s="103" t="inlineStr">
        <is>
          <t>localhost.localdomain</t>
        </is>
      </c>
      <c r="D66" s="103" t="inlineStr">
        <is>
          <t>24-04-20</t>
        </is>
      </c>
      <c r="E66" s="103" t="inlineStr">
        <is>
          <t>10.0.3.15</t>
        </is>
      </c>
      <c r="F66" s="103" t="inlineStr">
        <is>
          <t>U-65</t>
        </is>
      </c>
      <c r="G66" s="128" t="inlineStr">
        <is>
          <t>3.29 AT 파일 소유자 및 권한 설정</t>
        </is>
      </c>
      <c r="H66" s="103" t="inlineStr">
        <is>
          <t>(중)</t>
        </is>
      </c>
      <c r="I66" s="103" t="inlineStr">
        <is>
          <t>[양호]</t>
        </is>
      </c>
      <c r="J66" s="130" t="inlineStr">
        <is>
          <t>관리자(root)만 at.allow 파일과 at.deny 파일을 제어할 수 있는지 점검</t>
        </is>
      </c>
      <c r="K66" s="130" t="inlineStr">
        <is>
          <t>root 만이 at 작업을 실행할 수 있도록 설정되어 있는 상태입니다.</t>
        </is>
      </c>
      <c r="L66" s="130" t="n"/>
    </row>
    <row r="67">
      <c r="A67" s="103" t="n">
        <v>1</v>
      </c>
      <c r="B67" s="103" t="inlineStr">
        <is>
          <t>CentOS</t>
        </is>
      </c>
      <c r="C67" s="103" t="inlineStr">
        <is>
          <t>localhost.localdomain</t>
        </is>
      </c>
      <c r="D67" s="103" t="inlineStr">
        <is>
          <t>24-04-20</t>
        </is>
      </c>
      <c r="E67" s="103" t="inlineStr">
        <is>
          <t>10.0.3.15</t>
        </is>
      </c>
      <c r="F67" s="103" t="inlineStr">
        <is>
          <t>U-66</t>
        </is>
      </c>
      <c r="G67" s="128" t="inlineStr">
        <is>
          <t>3.30 SNMP 서비스 구동 점검</t>
        </is>
      </c>
      <c r="H67" s="103" t="inlineStr">
        <is>
          <t>(중)</t>
        </is>
      </c>
      <c r="I67" s="103" t="inlineStr">
        <is>
          <t>[양호]</t>
        </is>
      </c>
      <c r="J67" s="130" t="inlineStr">
        <is>
          <t>SNMP 서비스 활성화 여부 점검</t>
        </is>
      </c>
      <c r="K67" s="130" t="inlineStr">
        <is>
          <t>"SNMP" 데몬이 비활성화되어 있는 상태입니다.</t>
        </is>
      </c>
      <c r="L67" s="130" t="n"/>
    </row>
    <row r="68">
      <c r="A68" s="103" t="n">
        <v>1</v>
      </c>
      <c r="B68" s="103" t="inlineStr">
        <is>
          <t>CentOS</t>
        </is>
      </c>
      <c r="C68" s="103" t="inlineStr">
        <is>
          <t>localhost.localdomain</t>
        </is>
      </c>
      <c r="D68" s="103" t="inlineStr">
        <is>
          <t>24-04-20</t>
        </is>
      </c>
      <c r="E68" s="103" t="inlineStr">
        <is>
          <t>10.0.3.15</t>
        </is>
      </c>
      <c r="F68" s="103" t="inlineStr">
        <is>
          <t>U-67</t>
        </is>
      </c>
      <c r="G68" s="128" t="inlineStr">
        <is>
          <t>3.31 SNMP 서비스 Community String의 복잡성 설정</t>
        </is>
      </c>
      <c r="H68" s="103" t="inlineStr">
        <is>
          <t>(중)</t>
        </is>
      </c>
      <c r="I68" s="103" t="inlineStr">
        <is>
          <t>[양호]</t>
        </is>
      </c>
      <c r="J68" s="130" t="inlineStr">
        <is>
          <t>SNMP Community String 복잡성 설정 여부 점검</t>
        </is>
      </c>
      <c r="K68" s="130" t="inlineStr">
        <is>
          <t>"SNMP" 데몬이 비활성화되어 있는 상태입니다.</t>
        </is>
      </c>
      <c r="L68" s="130" t="n"/>
    </row>
    <row r="69">
      <c r="A69" s="103" t="n">
        <v>1</v>
      </c>
      <c r="B69" s="103" t="inlineStr">
        <is>
          <t>CentOS</t>
        </is>
      </c>
      <c r="C69" s="103" t="inlineStr">
        <is>
          <t>localhost.localdomain</t>
        </is>
      </c>
      <c r="D69" s="103" t="inlineStr">
        <is>
          <t>24-04-20</t>
        </is>
      </c>
      <c r="E69" s="103" t="inlineStr">
        <is>
          <t>10.0.3.15</t>
        </is>
      </c>
      <c r="F69" s="103" t="inlineStr">
        <is>
          <t>U-68</t>
        </is>
      </c>
      <c r="G69" s="128" t="inlineStr">
        <is>
          <t>3.32 로그온 시 경고 메시지 제공</t>
        </is>
      </c>
      <c r="H69" s="103" t="inlineStr">
        <is>
          <t>(하)</t>
        </is>
      </c>
      <c r="I69" s="103" t="inlineStr">
        <is>
          <t>[양호]</t>
        </is>
      </c>
      <c r="J69" s="130" t="inlineStr">
        <is>
          <t>서버 및 서비스에 로그온 시 불필요한 정보 차단 설정 및 불법적인 사용에 대한 경고 메시지 출력 여부 점검</t>
        </is>
      </c>
      <c r="K69" s="130" t="inlineStr">
        <is>
          <t>"Telnet, FTP, SMTP, DNS" 데몬이 비활성화되어 있는 상태입니다</t>
        </is>
      </c>
      <c r="L69" s="130" t="n"/>
    </row>
    <row r="70">
      <c r="A70" s="103" t="n">
        <v>1</v>
      </c>
      <c r="B70" s="103" t="inlineStr">
        <is>
          <t>CentOS</t>
        </is>
      </c>
      <c r="C70" s="103" t="inlineStr">
        <is>
          <t>localhost.localdomain</t>
        </is>
      </c>
      <c r="D70" s="103" t="inlineStr">
        <is>
          <t>24-04-20</t>
        </is>
      </c>
      <c r="E70" s="103" t="inlineStr">
        <is>
          <t>10.0.3.15</t>
        </is>
      </c>
      <c r="F70" s="103" t="inlineStr">
        <is>
          <t>U-69</t>
        </is>
      </c>
      <c r="G70" s="128" t="inlineStr">
        <is>
          <t>3.33 NFS 설정파일 접근권한</t>
        </is>
      </c>
      <c r="H70" s="103" t="inlineStr">
        <is>
          <t>(중)</t>
        </is>
      </c>
      <c r="I70" s="103" t="inlineStr">
        <is>
          <t>[양호]</t>
        </is>
      </c>
      <c r="J70" s="130" t="inlineStr">
        <is>
          <t>NFS 접근제어 설정파일에 대한 비인가자들의 수정 제한 여부 점검</t>
        </is>
      </c>
      <c r="K70" s="130" t="inlineStr">
        <is>
          <t>"NFS" 데몬이 비활성화되어 있는 상태입니다.</t>
        </is>
      </c>
      <c r="L70" s="130" t="n"/>
    </row>
    <row r="71">
      <c r="A71" s="103" t="n">
        <v>1</v>
      </c>
      <c r="B71" s="103" t="inlineStr">
        <is>
          <t>CentOS</t>
        </is>
      </c>
      <c r="C71" s="103" t="inlineStr">
        <is>
          <t>localhost.localdomain</t>
        </is>
      </c>
      <c r="D71" s="103" t="inlineStr">
        <is>
          <t>24-04-20</t>
        </is>
      </c>
      <c r="E71" s="103" t="inlineStr">
        <is>
          <t>10.0.3.15</t>
        </is>
      </c>
      <c r="F71" s="103" t="inlineStr">
        <is>
          <t>U-70</t>
        </is>
      </c>
      <c r="G71" s="128" t="inlineStr">
        <is>
          <t>3.34 expn, vrfy 명령어 제한</t>
        </is>
      </c>
      <c r="H71" s="103" t="inlineStr">
        <is>
          <t>(중)</t>
        </is>
      </c>
      <c r="I71" s="103" t="inlineStr">
        <is>
          <t>[양호]</t>
        </is>
      </c>
      <c r="J71" s="130" t="inlineStr">
        <is>
          <t>SMTP 서비스 사용 시 vrfy, expn 명령어 사용 금지 설정 여부 점검</t>
        </is>
      </c>
      <c r="K71" s="130" t="inlineStr">
        <is>
          <t>"SMTP" 데몬이 비활성화되어 있는 상태입니다.</t>
        </is>
      </c>
      <c r="L71" s="130" t="n"/>
    </row>
    <row r="72">
      <c r="A72" s="103" t="n">
        <v>1</v>
      </c>
      <c r="B72" s="103" t="inlineStr">
        <is>
          <t>CentOS</t>
        </is>
      </c>
      <c r="C72" s="103" t="inlineStr">
        <is>
          <t>localhost.localdomain</t>
        </is>
      </c>
      <c r="D72" s="103" t="inlineStr">
        <is>
          <t>24-04-20</t>
        </is>
      </c>
      <c r="E72" s="103" t="inlineStr">
        <is>
          <t>10.0.3.15</t>
        </is>
      </c>
      <c r="F72" s="103" t="inlineStr">
        <is>
          <t>U-71</t>
        </is>
      </c>
      <c r="G72" s="128" t="inlineStr">
        <is>
          <t>3.35 Apache 웹 서비스 정보 숨김</t>
        </is>
      </c>
      <c r="H72" s="103" t="inlineStr">
        <is>
          <t>(중)</t>
        </is>
      </c>
      <c r="I72" s="103" t="inlineStr">
        <is>
          <t>[양호]</t>
        </is>
      </c>
      <c r="J72" s="130" t="inlineStr">
        <is>
          <t>웹페이지에서 오류 발생 시 출력되는 메시지 내용 점검</t>
        </is>
      </c>
      <c r="K72" s="130" t="inlineStr">
        <is>
          <t>"Apache" 데몬이  비활성화되어 있는 상태입니다.</t>
        </is>
      </c>
      <c r="L72" s="130" t="n"/>
    </row>
    <row r="73">
      <c r="A73" s="103" t="n">
        <v>1</v>
      </c>
      <c r="B73" s="103" t="inlineStr">
        <is>
          <t>CentOS</t>
        </is>
      </c>
      <c r="C73" s="103" t="inlineStr">
        <is>
          <t>localhost.localdomain</t>
        </is>
      </c>
      <c r="D73" s="103" t="inlineStr">
        <is>
          <t>24-04-20</t>
        </is>
      </c>
      <c r="E73" s="103" t="inlineStr">
        <is>
          <t>10.0.3.15</t>
        </is>
      </c>
      <c r="F73" s="103" t="inlineStr">
        <is>
          <t>U-42</t>
        </is>
      </c>
      <c r="G73" s="128" t="inlineStr">
        <is>
          <t>4.1 최신 보안패치 및 벤더 권고사항 적용</t>
        </is>
      </c>
      <c r="H73" s="103" t="inlineStr">
        <is>
          <t>(상)</t>
        </is>
      </c>
      <c r="I73" s="119" t="inlineStr">
        <is>
          <t>[인터뷰]</t>
        </is>
      </c>
      <c r="J73" s="130" t="inlineStr">
        <is>
          <t>시스템에서 최신 패치가 적용되어 있는지 점검</t>
        </is>
      </c>
      <c r="K73" s="130" t="inlineStr">
        <is>
          <t>glibc-2.17-326.el7_9.x86_64 openssh-7.4p1-23.el7_9.x86_64 openssh-clients-7.4p1-23.el7_9.x86_64 bash-4.2.46-35.el7_9.x86_64 glibc-common-2.17-326.el7_9.x86_64 openssl-libs-1.0.2k-26.el7_9.x86_64 openssh-server-7.4p1-23.el7_9.x86_64 openssl-1.0.2k-26.el7_9.x86_64  
패치 적용 정책을 수립하고 최신 패치를 적용하고 있는지 담당자 확인이 필요합니다.</t>
        </is>
      </c>
      <c r="L73" s="130" t="n"/>
    </row>
    <row r="74">
      <c r="A74" s="103" t="n">
        <v>1</v>
      </c>
      <c r="B74" s="103" t="inlineStr">
        <is>
          <t>CentOS</t>
        </is>
      </c>
      <c r="C74" s="103" t="inlineStr">
        <is>
          <t>localhost.localdomain</t>
        </is>
      </c>
      <c r="D74" s="103" t="inlineStr">
        <is>
          <t>24-04-20</t>
        </is>
      </c>
      <c r="E74" s="103" t="inlineStr">
        <is>
          <t>10.0.3.15</t>
        </is>
      </c>
      <c r="F74" s="103" t="inlineStr">
        <is>
          <t>U-43</t>
        </is>
      </c>
      <c r="G74" s="128" t="inlineStr">
        <is>
          <t>5.1 로그의 정기적 검토 및 보고</t>
        </is>
      </c>
      <c r="H74" s="103" t="inlineStr">
        <is>
          <t>(상)</t>
        </is>
      </c>
      <c r="I74" s="119" t="inlineStr">
        <is>
          <t>[인터뷰]</t>
        </is>
      </c>
      <c r="J74" s="130" t="inlineStr">
        <is>
          <t>로그의 정기적 검토 및 보고 여부 점검</t>
        </is>
      </c>
      <c r="K74" s="130" t="inlineStr">
        <is>
          <t>시스템 로그의 최소 저장 기간 기준(6개월 이상) 유/무, 별도 저장 공간 내 보관 유/무, 보관된 로그에 대한 정기적인 감사 및 리포팅 유/무, 별도 보관된 로그 변경 가능성 유/무에 대한 담당자 확인이 필요합니다.</t>
        </is>
      </c>
      <c r="L74" s="130" t="n"/>
    </row>
    <row r="75">
      <c r="A75" s="103" t="n">
        <v>1</v>
      </c>
      <c r="B75" s="103" t="inlineStr">
        <is>
          <t>CentOS</t>
        </is>
      </c>
      <c r="C75" s="103" t="inlineStr">
        <is>
          <t>localhost.localdomain</t>
        </is>
      </c>
      <c r="D75" s="103" t="inlineStr">
        <is>
          <t>24-04-20</t>
        </is>
      </c>
      <c r="E75" s="103" t="inlineStr">
        <is>
          <t>10.0.3.15</t>
        </is>
      </c>
      <c r="F75" s="103" t="inlineStr">
        <is>
          <t>U-72</t>
        </is>
      </c>
      <c r="G75" s="128" t="inlineStr">
        <is>
          <t>5.2 정책에 따른 시스템 로깅 설정</t>
        </is>
      </c>
      <c r="H75" s="103" t="inlineStr">
        <is>
          <t>(하)</t>
        </is>
      </c>
      <c r="I75" s="129" t="inlineStr">
        <is>
          <t>[취약]</t>
        </is>
      </c>
      <c r="J75" s="130" t="inlineStr">
        <is>
          <t>내부 정책에 따른 시스템 로깅 설정 적용 여부 점검</t>
        </is>
      </c>
      <c r="K75" s="130" t="inlineStr">
        <is>
          <t>/etc/rsyslog.conf 파일에 설정 내용이 존재하지 않는 상태입니다.</t>
        </is>
      </c>
      <c r="L75" s="130" t="inlineStr">
        <is>
          <t>주요통신기반시설 가이드를 참고하시어 내부 보안정책에 따라 /etc/rsyslog.conf 파일을 설정하여 주시기 바랍니다.</t>
        </is>
      </c>
    </row>
  </sheetData>
  <autoFilter ref="A3:I3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2024-04-26T08:25:04Z</dcterms:created>
  <dcterms:modified xmlns:dcterms="http://purl.org/dc/terms/" xmlns:xsi="http://www.w3.org/2001/XMLSchema-instance" xsi:type="dcterms:W3CDTF">2024-05-01T11:02:57Z</dcterms:modified>
  <cp:lastModifiedBy>User</cp:lastModifiedBy>
</cp:coreProperties>
</file>