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7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ooth05-mgr2\Desktop\Fundamentos da Análise de Dados\Arquivos de Exercícios\Capítulo 2\02_03\"/>
    </mc:Choice>
  </mc:AlternateContent>
  <xr:revisionPtr revIDLastSave="0" documentId="8_{1A4A20A0-9403-465B-866E-0187A96B2B57}" xr6:coauthVersionLast="46" xr6:coauthVersionMax="46" xr10:uidLastSave="{00000000-0000-0000-0000-000000000000}"/>
  <bookViews>
    <workbookView xWindow="0" yWindow="0" windowWidth="14370" windowHeight="4530" activeTab="2" xr2:uid="{00000000-000D-0000-FFFF-FFFF00000000}"/>
  </bookViews>
  <sheets>
    <sheet name="SE" sheetId="1" r:id="rId1"/>
    <sheet name="Concatenar" sheetId="4" r:id="rId2"/>
    <sheet name="Converter" sheetId="5" r:id="rId3"/>
  </sheets>
  <definedNames>
    <definedName name="_xlnm._FilterDatabase" localSheetId="0" hidden="1">SE!#REF!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5" l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2" i="5"/>
  <c r="M2" i="5" s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2" i="5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2" i="4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tc={353DE0ED-0870-4387-A316-1E3C769896BB}</author>
  </authors>
  <commentList>
    <comment ref="I1" authorId="0" shapeId="0" xr:uid="{353DE0ED-0870-4387-A316-1E3C769896BB}">
      <text>
        <t>[Threaded comment]
Your version of Excel allows you to read this threaded comment; however, any edits to it will get removed if the file is opened in a newer version of Excel. Learn more: https://go.microsoft.com/fwlink/?linkid=870924
Comment:
    Criada coluna status. Se código não há código de rastreio o pedido está pendente, caso contrário está concluído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tc={C64CA467-75FA-4480-95F7-29CCF2F7B1A5}</author>
  </authors>
  <commentList>
    <comment ref="F1" authorId="0" shapeId="0" xr:uid="{C64CA467-75FA-4480-95F7-29CCF2F7B1A5}">
      <text>
        <t>[Threaded comment]
Your version of Excel allows you to read this threaded comment; however, any edits to it will get removed if the file is opened in a newer version of Excel. Learn more: https://go.microsoft.com/fwlink/?linkid=870924
Comment:
    Inserida coluna Nome Completo que concatena o Primeiro Nome ao Sobrenome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tc={977974F7-6B37-41B0-8FEC-AF66CF7625D6}</author>
  </authors>
  <commentList>
    <comment ref="M1" authorId="0" shapeId="0" xr:uid="{977974F7-6B37-41B0-8FEC-AF66CF7625D6}">
      <text>
        <t>[Threaded comment]
Your version of Excel allows you to read this threaded comment; however, any edits to it will get removed if the file is opened in a newer version of Excel. Learn more: https://go.microsoft.com/fwlink/?linkid=870924
Comment:
    Criada as colunas dia da semana e conversão de segundos em minutos e horas e de data prevista de envio</t>
      </text>
    </comment>
  </commentList>
</comments>
</file>

<file path=xl/sharedStrings.xml><?xml version="1.0" encoding="utf-8"?>
<sst xmlns="http://schemas.openxmlformats.org/spreadsheetml/2006/main" count="515" uniqueCount="137">
  <si>
    <t>ID Pedido</t>
  </si>
  <si>
    <t>Data Pedido</t>
  </si>
  <si>
    <t>Cliente</t>
  </si>
  <si>
    <t>Código de Rastreio</t>
  </si>
  <si>
    <t>Quantidade</t>
  </si>
  <si>
    <t>Preço Unitário</t>
  </si>
  <si>
    <t>Total</t>
  </si>
  <si>
    <t>Nome Produto</t>
  </si>
  <si>
    <t>Status</t>
  </si>
  <si>
    <t>41A0-4B1B-B2</t>
  </si>
  <si>
    <t>GL-F110-L</t>
  </si>
  <si>
    <t>7419-48A5-B8</t>
  </si>
  <si>
    <t>2F7E-448D-B9</t>
  </si>
  <si>
    <t>GL-F110-M</t>
  </si>
  <si>
    <t>AF60-4F2F-9B</t>
  </si>
  <si>
    <t>FB-9873</t>
  </si>
  <si>
    <t>9828-4F27-B0</t>
  </si>
  <si>
    <t>72C3-4048-BC</t>
  </si>
  <si>
    <t>52E0-4277-80</t>
  </si>
  <si>
    <t>0CFA-4338-90</t>
  </si>
  <si>
    <t>07B8-4AF8-8A</t>
  </si>
  <si>
    <t>C4A9-49C4-AE</t>
  </si>
  <si>
    <t>5395-4C5C-A0</t>
  </si>
  <si>
    <t>1881-4634-82</t>
  </si>
  <si>
    <t>8EDF-4F9F-97</t>
  </si>
  <si>
    <t>5CB8-480D-A1</t>
  </si>
  <si>
    <t>RB-9231</t>
  </si>
  <si>
    <t>3D25-4203-A4</t>
  </si>
  <si>
    <t>5AF9-4974-90</t>
  </si>
  <si>
    <t>HL-U509</t>
  </si>
  <si>
    <t>2A76-4451-99</t>
  </si>
  <si>
    <t>HL-U509-R</t>
  </si>
  <si>
    <t>SJ-0194-L</t>
  </si>
  <si>
    <t>4356-47ED-8B</t>
  </si>
  <si>
    <t>D600-436A-B7</t>
  </si>
  <si>
    <t>7398-4A3C-BE</t>
  </si>
  <si>
    <t>0E3B-4DB5-83</t>
  </si>
  <si>
    <t>C48C-4776-A7</t>
  </si>
  <si>
    <t>464B-46A4-B6</t>
  </si>
  <si>
    <t>0370-4B1B-9D</t>
  </si>
  <si>
    <t>E73D-4A02-88</t>
  </si>
  <si>
    <t>46EF-4D44-A9</t>
  </si>
  <si>
    <t>9BAE-4E69-B9</t>
  </si>
  <si>
    <t>5377-4B5B-80</t>
  </si>
  <si>
    <t>BF3A-4F54-82</t>
  </si>
  <si>
    <t>E43D-4369-A8</t>
  </si>
  <si>
    <t>DA2D-4B00-A4</t>
  </si>
  <si>
    <t>410D-4079-9E</t>
  </si>
  <si>
    <t>995D-4C3D-86</t>
  </si>
  <si>
    <t>SJ-0194-S</t>
  </si>
  <si>
    <t>577D-4DE9-B6</t>
  </si>
  <si>
    <t>CAAD-4857-B7</t>
  </si>
  <si>
    <t>EDBF-4FE1-8F</t>
  </si>
  <si>
    <t>SJ-0194-X</t>
  </si>
  <si>
    <t>13FA-4729-A9</t>
  </si>
  <si>
    <t>F690-4F1D-B1</t>
  </si>
  <si>
    <t>9581-4120-B0</t>
  </si>
  <si>
    <t>8551-4CDF-A1</t>
  </si>
  <si>
    <t>278D-445A-99</t>
  </si>
  <si>
    <t>A0BE-40E0-81</t>
  </si>
  <si>
    <t>A47F-48AD-83</t>
  </si>
  <si>
    <t>B1FB-47B2-8E</t>
  </si>
  <si>
    <t>9FC2-4D08-A7</t>
  </si>
  <si>
    <t>2457-46EE-88</t>
  </si>
  <si>
    <t>BFF6-440D-80</t>
  </si>
  <si>
    <t>DA03-4582-85</t>
  </si>
  <si>
    <t>410F-45E9-9C</t>
  </si>
  <si>
    <t>2B52-4247-AF</t>
  </si>
  <si>
    <t>6618-4F16-BE</t>
  </si>
  <si>
    <t>70F5-4AD9-A9</t>
  </si>
  <si>
    <t>8F89-4B1E-A8</t>
  </si>
  <si>
    <t>F0B3-44C1-8F</t>
  </si>
  <si>
    <t>SH-M897-L</t>
  </si>
  <si>
    <t>A747-471B-97</t>
  </si>
  <si>
    <t>13F6-4858-8D</t>
  </si>
  <si>
    <t>SH-M897-M</t>
  </si>
  <si>
    <t>42DB-4E2E-B9</t>
  </si>
  <si>
    <t>B5F1-4C2A-94</t>
  </si>
  <si>
    <t>1BE9-437C-8A</t>
  </si>
  <si>
    <t>5DD5-4A9A-B1</t>
  </si>
  <si>
    <t>SB-M891-L</t>
  </si>
  <si>
    <t>D7E0-44F6-86</t>
  </si>
  <si>
    <t>BEE6-4EC8-8E</t>
  </si>
  <si>
    <t>98F1-44B4-97</t>
  </si>
  <si>
    <t>E21D-4968-B0</t>
  </si>
  <si>
    <t>48F2-4141-9A</t>
  </si>
  <si>
    <t>BFAE-4CA5-83</t>
  </si>
  <si>
    <t>BD1B-4C7F-A9</t>
  </si>
  <si>
    <t>6F8E-49A2-A5</t>
  </si>
  <si>
    <t>Primeiro Nome</t>
  </si>
  <si>
    <t>Sobrenome</t>
  </si>
  <si>
    <t>Nome Completo</t>
  </si>
  <si>
    <t>Karine</t>
  </si>
  <si>
    <t>Lago</t>
  </si>
  <si>
    <t>Ana</t>
  </si>
  <si>
    <t>Silva</t>
  </si>
  <si>
    <t>Beatriz</t>
  </si>
  <si>
    <t>Alves</t>
  </si>
  <si>
    <t>Júlia</t>
  </si>
  <si>
    <t>Carvalho</t>
  </si>
  <si>
    <t>Carlos</t>
  </si>
  <si>
    <t>Albuquerque</t>
  </si>
  <si>
    <t>Alberto</t>
  </si>
  <si>
    <t>Magalhães</t>
  </si>
  <si>
    <t>Lucas</t>
  </si>
  <si>
    <t>Pereira</t>
  </si>
  <si>
    <t>Teresa</t>
  </si>
  <si>
    <t>Costa</t>
  </si>
  <si>
    <t>Lima</t>
  </si>
  <si>
    <t>Luisa</t>
  </si>
  <si>
    <t>Roberta</t>
  </si>
  <si>
    <t>Gouveia</t>
  </si>
  <si>
    <t>Thiago</t>
  </si>
  <si>
    <t>Monteiro</t>
  </si>
  <si>
    <t>Pedro</t>
  </si>
  <si>
    <t>Marques</t>
  </si>
  <si>
    <t>Davi</t>
  </si>
  <si>
    <t>Duarte</t>
  </si>
  <si>
    <t>Adriano</t>
  </si>
  <si>
    <t>Montenegro</t>
  </si>
  <si>
    <t>Priscila</t>
  </si>
  <si>
    <t>Fagundes</t>
  </si>
  <si>
    <t>Thais</t>
  </si>
  <si>
    <t>Muniz</t>
  </si>
  <si>
    <t>Matheus</t>
  </si>
  <si>
    <t>Dantas</t>
  </si>
  <si>
    <t>Rodrigo</t>
  </si>
  <si>
    <t>Vilela</t>
  </si>
  <si>
    <t>Andé</t>
  </si>
  <si>
    <t>Data Pedido (dayofweek)</t>
  </si>
  <si>
    <t>Numero da semana</t>
  </si>
  <si>
    <t>Tempo de Produção (segundos)</t>
  </si>
  <si>
    <t>Tempo de Produção (minutos)</t>
  </si>
  <si>
    <t>Tempo de Produção (horas)</t>
  </si>
  <si>
    <t>Tempo de Produção (dias uteis)</t>
  </si>
  <si>
    <t>Data prevista Envio</t>
  </si>
  <si>
    <t>Data prevista Envio (dayofweek)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</si>
</sst>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none">
        <fgColor rgb="FF000000"/>
        <bgColor rgb="FFFFFFFF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/>
  </cellStyleXfs>
  <cellXfs count="8">
    <xf numFmtId="0" fontId="0" fillId="0" borderId="0" xfId="0"/>
    <xf numFmtId="14" fontId="0" fillId="0" borderId="0" xfId="0" applyNumberFormat="1"/>
    <xf numFmtId="0" fontId="2" fillId="3" borderId="0" xfId="0" applyFont="1" applyFill="1"/>
    <xf numFmtId="14" fontId="2" fillId="3" borderId="0" xfId="0" applyNumberFormat="1" applyFont="1" applyFill="1"/>
    <xf numFmtId="0" fontId="2" fillId="3" borderId="0" xfId="0" applyFont="1" applyFill="1" applyAlignment="1">
      <alignment horizontal="center" vertical="center" wrapText="1"/>
    </xf>
    <xf numFmtId="14" fontId="2" fillId="3" borderId="0" xfId="0" applyNumberFormat="1" applyFont="1" applyFill="1" applyAlignment="1">
      <alignment horizontal="center" vertical="center" wrapText="1"/>
    </xf>
    <xf numFmtId="2" fontId="0" fillId="0" borderId="0" xfId="0" applyNumberFormat="1"/>
    <xf numFmtId="0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5"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</dxf>
    <dxf>
      <numFmt numFmtId="0" formatCode="General"/>
    </dxf>
    <dxf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Vinicius da Siva Vale" id="{B2A1C389-4646-4EE6-891E-1246C55CFBCA}" userId="745b07dd2c4d27d3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73348C-0BE3-4DDD-BA56-8007C51542A9}" name="Tabela1" displayName="Tabela1" ref="A1:I98" totalsRowShown="0" headerRowDxfId="4">
  <autoFilter ref="A1:I98" xr:uid="{7893FE6C-427C-4832-9609-F40C5DD3DB10}"/>
  <tableColumns count="9">
    <tableColumn id="1" xr3:uid="{B3AEDEE5-71D8-4605-B1AE-EE15A56BA08D}" name="ID Pedido"/>
    <tableColumn id="2" xr3:uid="{0BFF4C9E-F137-4C88-BF69-E377032311DC}" name="Data Pedido" dataDxfId="3"/>
    <tableColumn id="3" xr3:uid="{F5E81615-06B7-44D6-9EBE-AF15EF614849}" name="Cliente"/>
    <tableColumn id="4" xr3:uid="{4C080FA0-39C9-48E6-9DCD-7A535AF91852}" name="Código de Rastreio"/>
    <tableColumn id="5" xr3:uid="{3384BD5B-8FEB-4947-8A5C-35AD07BB9CFE}" name="Quantidade"/>
    <tableColumn id="6" xr3:uid="{A4F04543-3D86-43F7-B97D-BE9D59B25C8E}" name="Preço Unitário"/>
    <tableColumn id="7" xr3:uid="{23B2C598-C34B-4B61-ADCB-892DFEFDB0FD}" name="Total"/>
    <tableColumn id="8" xr3:uid="{CDA83A38-39EE-43C8-AA5F-3D4DA8F070C3}" name="Nome Produto"/>
    <tableColumn id="9" xr3:uid="{42EB8E88-758E-4251-82F1-1E4F323B1FEF}" name="Status" dataDxfId="2">
      <calculatedColumnFormula>IF(ISBLANK(D2),"PENDENTE","CONCLUIDO")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E58E9A2-E3CF-454A-A58D-90DFEED7421F}" name="Tabela2" displayName="Tabela2" ref="A1:K98" totalsRowShown="0" headerRowDxfId="1">
  <autoFilter ref="A1:K98" xr:uid="{EFA4D44B-37D7-48EA-91FD-742722E74927}"/>
  <tableColumns count="11">
    <tableColumn id="1" xr3:uid="{46BDB628-198F-4EF9-B9BD-ECF424042BD5}" name="ID Pedido"/>
    <tableColumn id="2" xr3:uid="{4EF206F0-A71C-4071-A098-7B060AF36686}" name="Data Pedido" dataDxfId="0"/>
    <tableColumn id="3" xr3:uid="{7945724D-D614-4064-9942-BCB72FE6F765}" name="Cliente"/>
    <tableColumn id="4" xr3:uid="{8A54C943-3D5D-4658-80B7-B199BB56C87E}" name="Primeiro Nome"/>
    <tableColumn id="5" xr3:uid="{C536513D-62FE-420B-8580-BEF5FD78BDAF}" name="Sobrenome"/>
    <tableColumn id="6" xr3:uid="{41ABE087-662D-4B7F-BA66-CAF4FD6D8257}" name="Nome Completo">
      <calculatedColumnFormula>_xlfn.CONCAT(D2," ",E2)</calculatedColumnFormula>
    </tableColumn>
    <tableColumn id="7" xr3:uid="{1AE17360-2FA1-4A25-8B41-36E6D2E7DF33}" name="Código de Rastreio"/>
    <tableColumn id="8" xr3:uid="{F2AA527D-7732-4599-8211-EF2C2044A7DC}" name="Quantidade"/>
    <tableColumn id="9" xr3:uid="{F823742F-AE06-4FF0-9274-7C3B9403BAB1}" name="Preço Unitário"/>
    <tableColumn id="10" xr3:uid="{FA534B0D-978B-402F-B885-1961DF07C028}" name="Total"/>
    <tableColumn id="11" xr3:uid="{A7DE5ED5-A02B-423E-A8DA-3F8BE77EEAC4}" name="Nome Produt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dT="2021-01-28T01:38:07.85" personId="{B2A1C389-4646-4EE6-891E-1246C55CFBCA}" id="{353DE0ED-0870-4387-A316-1E3C769896BB}">
    <text>Criada coluna status. Se código não há código de rastreio o pedido está pendente, caso contrário está concluído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" dT="2021-01-28T01:43:31.59" personId="{B2A1C389-4646-4EE6-891E-1246C55CFBCA}" id="{C64CA467-75FA-4480-95F7-29CCF2F7B1A5}">
    <text>Inserida coluna Nome Completo que concatena o Primeiro Nome ao Sobrenome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M1" dT="2021-01-28T02:19:07.25" personId="{B2A1C389-4646-4EE6-891E-1246C55CFBCA}" id="{977974F7-6B37-41B0-8FEC-AF66CF7625D6}">
    <text>Criada as colunas dia da semana e conversão de segundos em minutos e horas e de data prevista de envio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"/>
  <sheetViews>
    <sheetView zoomScale="120" zoomScaleNormal="120" workbookViewId="0">
      <selection activeCell="J12" sqref="J12"/>
    </sheetView>
  </sheetViews>
  <sheetFormatPr defaultColWidth="55.140625" defaultRowHeight="15"/>
  <cols>
    <col min="1" max="1" width="12" bestFit="1" customWidth="1"/>
    <col min="2" max="2" width="14.140625" bestFit="1" customWidth="1"/>
    <col min="3" max="3" width="9.85546875" bestFit="1" customWidth="1"/>
    <col min="4" max="4" width="20.28515625" bestFit="1" customWidth="1"/>
    <col min="5" max="5" width="13.85546875" bestFit="1" customWidth="1"/>
    <col min="6" max="6" width="16.28515625" bestFit="1" customWidth="1"/>
    <col min="7" max="7" width="9.140625" bestFit="1" customWidth="1"/>
    <col min="8" max="8" width="16.5703125" bestFit="1" customWidth="1"/>
    <col min="9" max="9" width="18.28515625" customWidth="1"/>
  </cols>
  <sheetData>
    <row r="1" spans="1:9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>
      <c r="A2">
        <v>47062</v>
      </c>
      <c r="B2" s="1">
        <v>44044</v>
      </c>
      <c r="C2">
        <v>554</v>
      </c>
      <c r="D2" t="s">
        <v>9</v>
      </c>
      <c r="E2">
        <v>16</v>
      </c>
      <c r="F2">
        <v>20.894500000000001</v>
      </c>
      <c r="G2">
        <v>317.59640000000002</v>
      </c>
      <c r="H2" t="s">
        <v>10</v>
      </c>
      <c r="I2" t="str">
        <f t="shared" ref="I2:I33" si="0">IF(ISBLANK(D2),"PENDENTE","CONCLUIDO")</f>
        <v>CONCLUIDO</v>
      </c>
    </row>
    <row r="3" spans="1:9">
      <c r="A3">
        <v>49489</v>
      </c>
      <c r="B3" s="1">
        <v>43525</v>
      </c>
      <c r="C3">
        <v>362</v>
      </c>
      <c r="D3" t="s">
        <v>11</v>
      </c>
      <c r="E3">
        <v>16</v>
      </c>
      <c r="F3">
        <v>20.894500000000001</v>
      </c>
      <c r="G3">
        <v>317.59640000000002</v>
      </c>
      <c r="H3" t="s">
        <v>10</v>
      </c>
      <c r="I3" t="str">
        <f t="shared" si="0"/>
        <v>CONCLUIDO</v>
      </c>
    </row>
    <row r="4" spans="1:9">
      <c r="A4">
        <v>49825</v>
      </c>
      <c r="B4" s="1">
        <v>43556</v>
      </c>
      <c r="C4">
        <v>842</v>
      </c>
      <c r="D4" t="s">
        <v>12</v>
      </c>
      <c r="E4">
        <v>16</v>
      </c>
      <c r="F4">
        <v>20.894500000000001</v>
      </c>
      <c r="G4">
        <v>317.59640000000002</v>
      </c>
      <c r="H4" t="s">
        <v>13</v>
      </c>
      <c r="I4" t="str">
        <f t="shared" si="0"/>
        <v>CONCLUIDO</v>
      </c>
    </row>
    <row r="5" spans="1:9">
      <c r="A5">
        <v>51739</v>
      </c>
      <c r="B5" s="1">
        <v>43678</v>
      </c>
      <c r="C5">
        <v>259</v>
      </c>
      <c r="D5" t="s">
        <v>14</v>
      </c>
      <c r="E5">
        <v>5</v>
      </c>
      <c r="F5">
        <v>63.9</v>
      </c>
      <c r="G5">
        <v>319.5</v>
      </c>
      <c r="H5" t="s">
        <v>15</v>
      </c>
      <c r="I5" t="str">
        <f t="shared" si="0"/>
        <v>CONCLUIDO</v>
      </c>
    </row>
    <row r="6" spans="1:9">
      <c r="A6">
        <v>53459</v>
      </c>
      <c r="B6" s="1">
        <v>43709</v>
      </c>
      <c r="C6">
        <v>2</v>
      </c>
      <c r="D6" t="s">
        <v>16</v>
      </c>
      <c r="E6">
        <v>5</v>
      </c>
      <c r="F6">
        <v>63.9</v>
      </c>
      <c r="G6">
        <v>319.5</v>
      </c>
      <c r="H6" t="s">
        <v>15</v>
      </c>
      <c r="I6" t="str">
        <f t="shared" si="0"/>
        <v>CONCLUIDO</v>
      </c>
    </row>
    <row r="7" spans="1:9">
      <c r="A7">
        <v>55275</v>
      </c>
      <c r="B7" s="1">
        <v>43739</v>
      </c>
      <c r="C7">
        <v>570</v>
      </c>
      <c r="D7" t="s">
        <v>17</v>
      </c>
      <c r="E7">
        <v>5</v>
      </c>
      <c r="F7">
        <v>63.9</v>
      </c>
      <c r="G7">
        <v>319.5</v>
      </c>
      <c r="H7" t="s">
        <v>15</v>
      </c>
      <c r="I7" t="str">
        <f t="shared" si="0"/>
        <v>CONCLUIDO</v>
      </c>
    </row>
    <row r="8" spans="1:9">
      <c r="A8">
        <v>57128</v>
      </c>
      <c r="B8" s="1">
        <v>43770</v>
      </c>
      <c r="C8">
        <v>343</v>
      </c>
      <c r="D8" t="s">
        <v>18</v>
      </c>
      <c r="E8">
        <v>5</v>
      </c>
      <c r="F8">
        <v>63.9</v>
      </c>
      <c r="G8">
        <v>319.5</v>
      </c>
      <c r="H8" t="s">
        <v>15</v>
      </c>
      <c r="I8" t="str">
        <f t="shared" si="0"/>
        <v>CONCLUIDO</v>
      </c>
    </row>
    <row r="9" spans="1:9">
      <c r="A9">
        <v>59012</v>
      </c>
      <c r="B9" s="1">
        <v>43800</v>
      </c>
      <c r="C9">
        <v>479</v>
      </c>
      <c r="E9">
        <v>5</v>
      </c>
      <c r="F9">
        <v>63.9</v>
      </c>
      <c r="G9">
        <v>319.5</v>
      </c>
      <c r="H9" t="s">
        <v>15</v>
      </c>
      <c r="I9" t="str">
        <f t="shared" si="0"/>
        <v>PENDENTE</v>
      </c>
    </row>
    <row r="10" spans="1:9">
      <c r="A10">
        <v>59064</v>
      </c>
      <c r="B10" s="1">
        <v>43800</v>
      </c>
      <c r="C10">
        <v>825</v>
      </c>
      <c r="E10">
        <v>5</v>
      </c>
      <c r="F10">
        <v>63.9</v>
      </c>
      <c r="G10">
        <v>319.5</v>
      </c>
      <c r="H10" t="s">
        <v>15</v>
      </c>
      <c r="I10" t="str">
        <f t="shared" si="0"/>
        <v>PENDENTE</v>
      </c>
    </row>
    <row r="11" spans="1:9">
      <c r="A11">
        <v>61188</v>
      </c>
      <c r="B11" s="1">
        <v>42736</v>
      </c>
      <c r="C11">
        <v>898</v>
      </c>
      <c r="D11" t="s">
        <v>19</v>
      </c>
      <c r="E11">
        <v>5</v>
      </c>
      <c r="F11">
        <v>63.9</v>
      </c>
      <c r="G11">
        <v>319.5</v>
      </c>
      <c r="H11" t="s">
        <v>15</v>
      </c>
      <c r="I11" t="str">
        <f t="shared" si="0"/>
        <v>CONCLUIDO</v>
      </c>
    </row>
    <row r="12" spans="1:9">
      <c r="A12">
        <v>65164</v>
      </c>
      <c r="B12" s="1">
        <v>42795</v>
      </c>
      <c r="C12">
        <v>516</v>
      </c>
      <c r="D12" t="s">
        <v>20</v>
      </c>
      <c r="E12">
        <v>5</v>
      </c>
      <c r="F12">
        <v>63.9</v>
      </c>
      <c r="G12">
        <v>319.5</v>
      </c>
      <c r="H12" t="s">
        <v>15</v>
      </c>
      <c r="I12" t="str">
        <f t="shared" si="0"/>
        <v>CONCLUIDO</v>
      </c>
    </row>
    <row r="13" spans="1:9">
      <c r="A13">
        <v>65200</v>
      </c>
      <c r="B13" s="1">
        <v>42795</v>
      </c>
      <c r="C13">
        <v>91</v>
      </c>
      <c r="D13" t="s">
        <v>21</v>
      </c>
      <c r="E13">
        <v>5</v>
      </c>
      <c r="F13">
        <v>63.9</v>
      </c>
      <c r="G13">
        <v>319.5</v>
      </c>
      <c r="H13" t="s">
        <v>15</v>
      </c>
      <c r="I13" t="str">
        <f t="shared" si="0"/>
        <v>CONCLUIDO</v>
      </c>
    </row>
    <row r="14" spans="1:9">
      <c r="A14">
        <v>67279</v>
      </c>
      <c r="B14" s="1">
        <v>42826</v>
      </c>
      <c r="C14">
        <v>898</v>
      </c>
      <c r="D14" t="s">
        <v>22</v>
      </c>
      <c r="E14">
        <v>5</v>
      </c>
      <c r="F14">
        <v>63.9</v>
      </c>
      <c r="G14">
        <v>319.5</v>
      </c>
      <c r="H14" t="s">
        <v>15</v>
      </c>
      <c r="I14" t="str">
        <f t="shared" si="0"/>
        <v>CONCLUIDO</v>
      </c>
    </row>
    <row r="15" spans="1:9">
      <c r="A15">
        <v>67322</v>
      </c>
      <c r="B15" s="1">
        <v>42826</v>
      </c>
      <c r="C15">
        <v>847</v>
      </c>
      <c r="D15" t="s">
        <v>23</v>
      </c>
      <c r="E15">
        <v>5</v>
      </c>
      <c r="F15">
        <v>63.9</v>
      </c>
      <c r="G15">
        <v>319.5</v>
      </c>
      <c r="H15" t="s">
        <v>15</v>
      </c>
      <c r="I15" t="str">
        <f t="shared" si="0"/>
        <v>CONCLUIDO</v>
      </c>
    </row>
    <row r="16" spans="1:9">
      <c r="A16">
        <v>71881</v>
      </c>
      <c r="B16" s="1">
        <v>42887</v>
      </c>
      <c r="C16">
        <v>522</v>
      </c>
      <c r="D16" t="s">
        <v>24</v>
      </c>
      <c r="E16">
        <v>5</v>
      </c>
      <c r="F16">
        <v>63.9</v>
      </c>
      <c r="G16">
        <v>319.5</v>
      </c>
      <c r="H16" t="s">
        <v>15</v>
      </c>
      <c r="I16" t="str">
        <f t="shared" si="0"/>
        <v>CONCLUIDO</v>
      </c>
    </row>
    <row r="17" spans="1:9">
      <c r="A17">
        <v>51711</v>
      </c>
      <c r="B17" s="1">
        <v>43678</v>
      </c>
      <c r="C17">
        <v>567</v>
      </c>
      <c r="D17" t="s">
        <v>25</v>
      </c>
      <c r="E17">
        <v>5</v>
      </c>
      <c r="F17">
        <v>63.9</v>
      </c>
      <c r="G17">
        <v>319.5</v>
      </c>
      <c r="H17" t="s">
        <v>26</v>
      </c>
      <c r="I17" t="str">
        <f t="shared" si="0"/>
        <v>CONCLUIDO</v>
      </c>
    </row>
    <row r="18" spans="1:9">
      <c r="A18">
        <v>53518</v>
      </c>
      <c r="B18" s="1">
        <v>43709</v>
      </c>
      <c r="C18">
        <v>91</v>
      </c>
      <c r="E18">
        <v>5</v>
      </c>
      <c r="F18">
        <v>63.9</v>
      </c>
      <c r="G18">
        <v>319.5</v>
      </c>
      <c r="H18" t="s">
        <v>26</v>
      </c>
      <c r="I18" t="str">
        <f t="shared" si="0"/>
        <v>PENDENTE</v>
      </c>
    </row>
    <row r="19" spans="1:9">
      <c r="A19">
        <v>53560</v>
      </c>
      <c r="B19" s="1">
        <v>43709</v>
      </c>
      <c r="C19">
        <v>479</v>
      </c>
      <c r="D19" t="s">
        <v>27</v>
      </c>
      <c r="E19">
        <v>5</v>
      </c>
      <c r="F19">
        <v>63.9</v>
      </c>
      <c r="G19">
        <v>319.5</v>
      </c>
      <c r="H19" t="s">
        <v>26</v>
      </c>
      <c r="I19" t="str">
        <f t="shared" si="0"/>
        <v>CONCLUIDO</v>
      </c>
    </row>
    <row r="20" spans="1:9">
      <c r="A20">
        <v>51143</v>
      </c>
      <c r="B20" s="1">
        <v>43647</v>
      </c>
      <c r="C20">
        <v>122</v>
      </c>
      <c r="D20" t="s">
        <v>28</v>
      </c>
      <c r="E20">
        <v>24</v>
      </c>
      <c r="F20">
        <v>15.7455</v>
      </c>
      <c r="G20">
        <v>321.20819999999998</v>
      </c>
      <c r="H20" t="s">
        <v>29</v>
      </c>
      <c r="I20" t="str">
        <f t="shared" si="0"/>
        <v>CONCLUIDO</v>
      </c>
    </row>
    <row r="21" spans="1:9">
      <c r="A21">
        <v>51154</v>
      </c>
      <c r="B21" s="1">
        <v>43647</v>
      </c>
      <c r="C21">
        <v>562</v>
      </c>
      <c r="D21" t="s">
        <v>30</v>
      </c>
      <c r="E21">
        <v>24</v>
      </c>
      <c r="F21">
        <v>15.7455</v>
      </c>
      <c r="G21">
        <v>321.20819999999998</v>
      </c>
      <c r="H21" t="s">
        <v>31</v>
      </c>
      <c r="I21" t="str">
        <f t="shared" si="0"/>
        <v>CONCLUIDO</v>
      </c>
    </row>
    <row r="22" spans="1:9">
      <c r="A22">
        <v>51154</v>
      </c>
      <c r="B22" s="1">
        <v>43647</v>
      </c>
      <c r="C22">
        <v>562</v>
      </c>
      <c r="D22" t="s">
        <v>30</v>
      </c>
      <c r="E22">
        <v>10</v>
      </c>
      <c r="F22">
        <v>32.393999999999998</v>
      </c>
      <c r="G22">
        <v>323.94</v>
      </c>
      <c r="H22" t="s">
        <v>32</v>
      </c>
      <c r="I22" t="str">
        <f t="shared" si="0"/>
        <v>CONCLUIDO</v>
      </c>
    </row>
    <row r="23" spans="1:9">
      <c r="A23">
        <v>53485</v>
      </c>
      <c r="B23" s="1">
        <v>43709</v>
      </c>
      <c r="C23">
        <v>5</v>
      </c>
      <c r="D23" t="s">
        <v>33</v>
      </c>
      <c r="E23">
        <v>10</v>
      </c>
      <c r="F23">
        <v>32.393999999999998</v>
      </c>
      <c r="G23">
        <v>323.94</v>
      </c>
      <c r="H23" t="s">
        <v>32</v>
      </c>
      <c r="I23" t="str">
        <f t="shared" si="0"/>
        <v>CONCLUIDO</v>
      </c>
    </row>
    <row r="24" spans="1:9">
      <c r="A24">
        <v>55322</v>
      </c>
      <c r="B24" s="1">
        <v>43739</v>
      </c>
      <c r="C24">
        <v>562</v>
      </c>
      <c r="D24" t="s">
        <v>34</v>
      </c>
      <c r="E24">
        <v>10</v>
      </c>
      <c r="F24">
        <v>32.393999999999998</v>
      </c>
      <c r="G24">
        <v>323.94</v>
      </c>
      <c r="H24" t="s">
        <v>32</v>
      </c>
      <c r="I24" t="str">
        <f t="shared" si="0"/>
        <v>CONCLUIDO</v>
      </c>
    </row>
    <row r="25" spans="1:9">
      <c r="A25">
        <v>55323</v>
      </c>
      <c r="B25" s="1">
        <v>43739</v>
      </c>
      <c r="C25">
        <v>122</v>
      </c>
      <c r="D25" t="s">
        <v>35</v>
      </c>
      <c r="E25">
        <v>10</v>
      </c>
      <c r="F25">
        <v>32.393999999999998</v>
      </c>
      <c r="G25">
        <v>323.94</v>
      </c>
      <c r="H25" t="s">
        <v>32</v>
      </c>
      <c r="I25" t="str">
        <f t="shared" si="0"/>
        <v>CONCLUIDO</v>
      </c>
    </row>
    <row r="26" spans="1:9">
      <c r="A26">
        <v>57051</v>
      </c>
      <c r="B26" s="1">
        <v>43770</v>
      </c>
      <c r="C26">
        <v>884</v>
      </c>
      <c r="D26" t="s">
        <v>36</v>
      </c>
      <c r="E26">
        <v>10</v>
      </c>
      <c r="F26">
        <v>32.393999999999998</v>
      </c>
      <c r="G26">
        <v>323.94</v>
      </c>
      <c r="H26" t="s">
        <v>32</v>
      </c>
      <c r="I26" t="str">
        <f t="shared" si="0"/>
        <v>CONCLUIDO</v>
      </c>
    </row>
    <row r="27" spans="1:9">
      <c r="A27">
        <v>57061</v>
      </c>
      <c r="B27" s="1">
        <v>43770</v>
      </c>
      <c r="C27">
        <v>259</v>
      </c>
      <c r="D27" t="s">
        <v>37</v>
      </c>
      <c r="E27">
        <v>10</v>
      </c>
      <c r="F27">
        <v>32.393999999999998</v>
      </c>
      <c r="G27">
        <v>323.94</v>
      </c>
      <c r="H27" t="s">
        <v>32</v>
      </c>
      <c r="I27" t="str">
        <f t="shared" si="0"/>
        <v>CONCLUIDO</v>
      </c>
    </row>
    <row r="28" spans="1:9">
      <c r="A28">
        <v>57154</v>
      </c>
      <c r="B28" s="1">
        <v>43770</v>
      </c>
      <c r="C28">
        <v>145</v>
      </c>
      <c r="D28" t="s">
        <v>38</v>
      </c>
      <c r="E28">
        <v>10</v>
      </c>
      <c r="F28">
        <v>32.393999999999998</v>
      </c>
      <c r="G28">
        <v>323.94</v>
      </c>
      <c r="H28" t="s">
        <v>32</v>
      </c>
      <c r="I28" t="str">
        <f t="shared" si="0"/>
        <v>CONCLUIDO</v>
      </c>
    </row>
    <row r="29" spans="1:9">
      <c r="A29">
        <v>61243</v>
      </c>
      <c r="B29" s="1">
        <v>42736</v>
      </c>
      <c r="C29">
        <v>562</v>
      </c>
      <c r="D29" t="s">
        <v>39</v>
      </c>
      <c r="E29">
        <v>10</v>
      </c>
      <c r="F29">
        <v>32.393999999999998</v>
      </c>
      <c r="G29">
        <v>323.94</v>
      </c>
      <c r="H29" t="s">
        <v>32</v>
      </c>
      <c r="I29" t="str">
        <f t="shared" si="0"/>
        <v>CONCLUIDO</v>
      </c>
    </row>
    <row r="30" spans="1:9">
      <c r="A30">
        <v>63200</v>
      </c>
      <c r="B30" s="1">
        <v>42767</v>
      </c>
      <c r="C30">
        <v>566</v>
      </c>
      <c r="D30" t="s">
        <v>40</v>
      </c>
      <c r="E30">
        <v>10</v>
      </c>
      <c r="F30">
        <v>32.393999999999998</v>
      </c>
      <c r="G30">
        <v>323.94</v>
      </c>
      <c r="H30" t="s">
        <v>32</v>
      </c>
      <c r="I30" t="str">
        <f t="shared" si="0"/>
        <v>CONCLUIDO</v>
      </c>
    </row>
    <row r="31" spans="1:9">
      <c r="A31">
        <v>65236</v>
      </c>
      <c r="B31" s="1">
        <v>42795</v>
      </c>
      <c r="C31">
        <v>533</v>
      </c>
      <c r="D31" t="s">
        <v>41</v>
      </c>
      <c r="E31">
        <v>10</v>
      </c>
      <c r="F31">
        <v>32.393999999999998</v>
      </c>
      <c r="G31">
        <v>323.94</v>
      </c>
      <c r="H31" t="s">
        <v>32</v>
      </c>
      <c r="I31" t="str">
        <f t="shared" si="0"/>
        <v>CONCLUIDO</v>
      </c>
    </row>
    <row r="32" spans="1:9">
      <c r="A32">
        <v>67273</v>
      </c>
      <c r="B32" s="1">
        <v>42826</v>
      </c>
      <c r="C32">
        <v>292</v>
      </c>
      <c r="D32" t="s">
        <v>42</v>
      </c>
      <c r="E32">
        <v>10</v>
      </c>
      <c r="F32">
        <v>32.393999999999998</v>
      </c>
      <c r="G32">
        <v>323.94</v>
      </c>
      <c r="H32" t="s">
        <v>32</v>
      </c>
      <c r="I32" t="str">
        <f t="shared" si="0"/>
        <v>CONCLUIDO</v>
      </c>
    </row>
    <row r="33" spans="1:9">
      <c r="A33">
        <v>67316</v>
      </c>
      <c r="B33" s="1">
        <v>42826</v>
      </c>
      <c r="C33">
        <v>823</v>
      </c>
      <c r="E33">
        <v>10</v>
      </c>
      <c r="F33">
        <v>32.393999999999998</v>
      </c>
      <c r="G33">
        <v>323.94</v>
      </c>
      <c r="H33" t="s">
        <v>32</v>
      </c>
      <c r="I33" t="str">
        <f t="shared" si="0"/>
        <v>PENDENTE</v>
      </c>
    </row>
    <row r="34" spans="1:9">
      <c r="A34">
        <v>67325</v>
      </c>
      <c r="B34" s="1">
        <v>42826</v>
      </c>
      <c r="C34">
        <v>562</v>
      </c>
      <c r="E34">
        <v>10</v>
      </c>
      <c r="F34">
        <v>32.393999999999998</v>
      </c>
      <c r="G34">
        <v>323.94</v>
      </c>
      <c r="H34" t="s">
        <v>32</v>
      </c>
      <c r="I34" t="str">
        <f t="shared" ref="I34:I65" si="1">IF(ISBLANK(D34),"PENDENTE","CONCLUIDO")</f>
        <v>PENDENTE</v>
      </c>
    </row>
    <row r="35" spans="1:9">
      <c r="A35">
        <v>69401</v>
      </c>
      <c r="B35" s="1">
        <v>42856</v>
      </c>
      <c r="C35">
        <v>166</v>
      </c>
      <c r="D35" t="s">
        <v>43</v>
      </c>
      <c r="E35">
        <v>10</v>
      </c>
      <c r="F35">
        <v>32.393999999999998</v>
      </c>
      <c r="G35">
        <v>323.94</v>
      </c>
      <c r="H35" t="s">
        <v>32</v>
      </c>
      <c r="I35" t="str">
        <f t="shared" si="1"/>
        <v>CONCLUIDO</v>
      </c>
    </row>
    <row r="36" spans="1:9">
      <c r="A36">
        <v>69422</v>
      </c>
      <c r="B36" s="1">
        <v>42856</v>
      </c>
      <c r="C36">
        <v>888</v>
      </c>
      <c r="D36" t="s">
        <v>44</v>
      </c>
      <c r="E36">
        <v>10</v>
      </c>
      <c r="F36">
        <v>32.393999999999998</v>
      </c>
      <c r="G36">
        <v>323.94</v>
      </c>
      <c r="H36" t="s">
        <v>32</v>
      </c>
      <c r="I36" t="str">
        <f t="shared" si="1"/>
        <v>CONCLUIDO</v>
      </c>
    </row>
    <row r="37" spans="1:9">
      <c r="A37">
        <v>69526</v>
      </c>
      <c r="B37" s="1">
        <v>42856</v>
      </c>
      <c r="C37">
        <v>513</v>
      </c>
      <c r="D37" t="s">
        <v>45</v>
      </c>
      <c r="E37">
        <v>10</v>
      </c>
      <c r="F37">
        <v>32.393999999999998</v>
      </c>
      <c r="G37">
        <v>323.94</v>
      </c>
      <c r="H37" t="s">
        <v>32</v>
      </c>
      <c r="I37" t="str">
        <f t="shared" si="1"/>
        <v>CONCLUIDO</v>
      </c>
    </row>
    <row r="38" spans="1:9">
      <c r="A38">
        <v>69540</v>
      </c>
      <c r="B38" s="1">
        <v>42856</v>
      </c>
      <c r="C38">
        <v>145</v>
      </c>
      <c r="E38">
        <v>10</v>
      </c>
      <c r="F38">
        <v>32.393999999999998</v>
      </c>
      <c r="G38">
        <v>323.94</v>
      </c>
      <c r="H38" t="s">
        <v>32</v>
      </c>
      <c r="I38" t="str">
        <f t="shared" si="1"/>
        <v>PENDENTE</v>
      </c>
    </row>
    <row r="39" spans="1:9">
      <c r="A39">
        <v>71830</v>
      </c>
      <c r="B39" s="1">
        <v>42887</v>
      </c>
      <c r="C39">
        <v>164</v>
      </c>
      <c r="D39" t="s">
        <v>46</v>
      </c>
      <c r="E39">
        <v>10</v>
      </c>
      <c r="F39">
        <v>32.393999999999998</v>
      </c>
      <c r="G39">
        <v>323.94</v>
      </c>
      <c r="H39" t="s">
        <v>32</v>
      </c>
      <c r="I39" t="str">
        <f t="shared" si="1"/>
        <v>CONCLUIDO</v>
      </c>
    </row>
    <row r="40" spans="1:9">
      <c r="A40">
        <v>71844</v>
      </c>
      <c r="B40" s="1">
        <v>42887</v>
      </c>
      <c r="C40">
        <v>254</v>
      </c>
      <c r="D40" t="s">
        <v>47</v>
      </c>
      <c r="E40">
        <v>10</v>
      </c>
      <c r="F40">
        <v>32.393999999999998</v>
      </c>
      <c r="G40">
        <v>323.94</v>
      </c>
      <c r="H40" t="s">
        <v>32</v>
      </c>
      <c r="I40" t="str">
        <f t="shared" si="1"/>
        <v>CONCLUIDO</v>
      </c>
    </row>
    <row r="41" spans="1:9">
      <c r="A41">
        <v>51169</v>
      </c>
      <c r="B41" s="1">
        <v>43647</v>
      </c>
      <c r="C41">
        <v>124</v>
      </c>
      <c r="D41" t="s">
        <v>48</v>
      </c>
      <c r="E41">
        <v>10</v>
      </c>
      <c r="F41">
        <v>32.393999999999998</v>
      </c>
      <c r="G41">
        <v>323.94</v>
      </c>
      <c r="H41" t="s">
        <v>49</v>
      </c>
      <c r="I41" t="str">
        <f t="shared" si="1"/>
        <v>CONCLUIDO</v>
      </c>
    </row>
    <row r="42" spans="1:9">
      <c r="A42">
        <v>51751</v>
      </c>
      <c r="B42" s="1">
        <v>43678</v>
      </c>
      <c r="C42">
        <v>272</v>
      </c>
      <c r="E42">
        <v>10</v>
      </c>
      <c r="F42">
        <v>32.393999999999998</v>
      </c>
      <c r="G42">
        <v>323.94</v>
      </c>
      <c r="H42" t="s">
        <v>49</v>
      </c>
      <c r="I42" t="str">
        <f t="shared" si="1"/>
        <v>PENDENTE</v>
      </c>
    </row>
    <row r="43" spans="1:9">
      <c r="A43">
        <v>55323</v>
      </c>
      <c r="B43" s="1">
        <v>43739</v>
      </c>
      <c r="C43">
        <v>122</v>
      </c>
      <c r="D43" t="s">
        <v>35</v>
      </c>
      <c r="E43">
        <v>10</v>
      </c>
      <c r="F43">
        <v>32.393999999999998</v>
      </c>
      <c r="G43">
        <v>323.94</v>
      </c>
      <c r="H43" t="s">
        <v>49</v>
      </c>
      <c r="I43" t="str">
        <f t="shared" si="1"/>
        <v>CONCLUIDO</v>
      </c>
    </row>
    <row r="44" spans="1:9">
      <c r="A44">
        <v>55328</v>
      </c>
      <c r="B44" s="1">
        <v>43739</v>
      </c>
      <c r="C44">
        <v>251</v>
      </c>
      <c r="D44" t="s">
        <v>50</v>
      </c>
      <c r="E44">
        <v>10</v>
      </c>
      <c r="F44">
        <v>32.393999999999998</v>
      </c>
      <c r="G44">
        <v>323.94</v>
      </c>
      <c r="H44" t="s">
        <v>49</v>
      </c>
      <c r="I44" t="str">
        <f t="shared" si="1"/>
        <v>CONCLUIDO</v>
      </c>
    </row>
    <row r="45" spans="1:9">
      <c r="A45">
        <v>59011</v>
      </c>
      <c r="B45" s="1">
        <v>43800</v>
      </c>
      <c r="C45">
        <v>176</v>
      </c>
      <c r="D45" t="s">
        <v>51</v>
      </c>
      <c r="E45">
        <v>10</v>
      </c>
      <c r="F45">
        <v>32.393999999999998</v>
      </c>
      <c r="G45">
        <v>323.94</v>
      </c>
      <c r="H45" t="s">
        <v>49</v>
      </c>
      <c r="I45" t="str">
        <f t="shared" si="1"/>
        <v>CONCLUIDO</v>
      </c>
    </row>
    <row r="46" spans="1:9">
      <c r="A46">
        <v>51081</v>
      </c>
      <c r="B46" s="1">
        <v>43647</v>
      </c>
      <c r="C46">
        <v>378</v>
      </c>
      <c r="D46" t="s">
        <v>52</v>
      </c>
      <c r="E46">
        <v>10</v>
      </c>
      <c r="F46">
        <v>32.393999999999998</v>
      </c>
      <c r="G46">
        <v>323.94</v>
      </c>
      <c r="H46" t="s">
        <v>53</v>
      </c>
      <c r="I46" t="str">
        <f t="shared" si="1"/>
        <v>CONCLUIDO</v>
      </c>
    </row>
    <row r="47" spans="1:9">
      <c r="A47">
        <v>51704</v>
      </c>
      <c r="B47" s="1">
        <v>43678</v>
      </c>
      <c r="C47">
        <v>873</v>
      </c>
      <c r="D47" t="s">
        <v>54</v>
      </c>
      <c r="E47">
        <v>10</v>
      </c>
      <c r="F47">
        <v>32.393999999999998</v>
      </c>
      <c r="G47">
        <v>323.94</v>
      </c>
      <c r="H47" t="s">
        <v>53</v>
      </c>
      <c r="I47" t="str">
        <f t="shared" si="1"/>
        <v>CONCLUIDO</v>
      </c>
    </row>
    <row r="48" spans="1:9">
      <c r="A48">
        <v>51739</v>
      </c>
      <c r="B48" s="1">
        <v>43678</v>
      </c>
      <c r="C48">
        <v>259</v>
      </c>
      <c r="D48" t="s">
        <v>14</v>
      </c>
      <c r="E48">
        <v>10</v>
      </c>
      <c r="F48">
        <v>32.393999999999998</v>
      </c>
      <c r="G48">
        <v>323.94</v>
      </c>
      <c r="H48" t="s">
        <v>53</v>
      </c>
      <c r="I48" t="str">
        <f t="shared" si="1"/>
        <v>CONCLUIDO</v>
      </c>
    </row>
    <row r="49" spans="1:9">
      <c r="A49">
        <v>51809</v>
      </c>
      <c r="B49" s="1">
        <v>43678</v>
      </c>
      <c r="C49">
        <v>41</v>
      </c>
      <c r="D49" t="s">
        <v>55</v>
      </c>
      <c r="E49">
        <v>10</v>
      </c>
      <c r="F49">
        <v>32.393999999999998</v>
      </c>
      <c r="G49">
        <v>323.94</v>
      </c>
      <c r="H49" t="s">
        <v>53</v>
      </c>
      <c r="I49" t="str">
        <f t="shared" si="1"/>
        <v>CONCLUIDO</v>
      </c>
    </row>
    <row r="50" spans="1:9">
      <c r="A50">
        <v>51837</v>
      </c>
      <c r="B50" s="1">
        <v>43678</v>
      </c>
      <c r="C50">
        <v>146</v>
      </c>
      <c r="D50" t="s">
        <v>56</v>
      </c>
      <c r="E50">
        <v>10</v>
      </c>
      <c r="F50">
        <v>32.393999999999998</v>
      </c>
      <c r="G50">
        <v>323.94</v>
      </c>
      <c r="H50" t="s">
        <v>53</v>
      </c>
      <c r="I50" t="str">
        <f t="shared" si="1"/>
        <v>CONCLUIDO</v>
      </c>
    </row>
    <row r="51" spans="1:9">
      <c r="A51">
        <v>51855</v>
      </c>
      <c r="B51" s="1">
        <v>43678</v>
      </c>
      <c r="C51">
        <v>154</v>
      </c>
      <c r="D51" t="s">
        <v>57</v>
      </c>
      <c r="E51">
        <v>10</v>
      </c>
      <c r="F51">
        <v>32.393999999999998</v>
      </c>
      <c r="G51">
        <v>323.94</v>
      </c>
      <c r="H51" t="s">
        <v>53</v>
      </c>
      <c r="I51" t="str">
        <f t="shared" si="1"/>
        <v>CONCLUIDO</v>
      </c>
    </row>
    <row r="52" spans="1:9">
      <c r="A52">
        <v>53454</v>
      </c>
      <c r="B52" s="1">
        <v>43709</v>
      </c>
      <c r="C52">
        <v>113</v>
      </c>
      <c r="D52" t="s">
        <v>58</v>
      </c>
      <c r="E52">
        <v>10</v>
      </c>
      <c r="F52">
        <v>32.393999999999998</v>
      </c>
      <c r="G52">
        <v>323.94</v>
      </c>
      <c r="H52" t="s">
        <v>53</v>
      </c>
      <c r="I52" t="str">
        <f t="shared" si="1"/>
        <v>CONCLUIDO</v>
      </c>
    </row>
    <row r="53" spans="1:9">
      <c r="A53">
        <v>53459</v>
      </c>
      <c r="B53" s="1">
        <v>43709</v>
      </c>
      <c r="C53">
        <v>2</v>
      </c>
      <c r="D53" t="s">
        <v>16</v>
      </c>
      <c r="E53">
        <v>10</v>
      </c>
      <c r="F53">
        <v>32.393999999999998</v>
      </c>
      <c r="G53">
        <v>323.94</v>
      </c>
      <c r="H53" t="s">
        <v>53</v>
      </c>
      <c r="I53" t="str">
        <f t="shared" si="1"/>
        <v>CONCLUIDO</v>
      </c>
    </row>
    <row r="54" spans="1:9">
      <c r="A54">
        <v>53480</v>
      </c>
      <c r="B54" s="1">
        <v>43709</v>
      </c>
      <c r="C54">
        <v>900</v>
      </c>
      <c r="E54">
        <v>10</v>
      </c>
      <c r="F54">
        <v>32.393999999999998</v>
      </c>
      <c r="G54">
        <v>323.94</v>
      </c>
      <c r="H54" t="s">
        <v>53</v>
      </c>
      <c r="I54" t="str">
        <f t="shared" si="1"/>
        <v>PENDENTE</v>
      </c>
    </row>
    <row r="55" spans="1:9">
      <c r="A55">
        <v>53483</v>
      </c>
      <c r="B55" s="1">
        <v>43709</v>
      </c>
      <c r="C55">
        <v>87</v>
      </c>
      <c r="D55" t="s">
        <v>59</v>
      </c>
      <c r="E55">
        <v>10</v>
      </c>
      <c r="F55">
        <v>32.393999999999998</v>
      </c>
      <c r="G55">
        <v>323.94</v>
      </c>
      <c r="H55" t="s">
        <v>53</v>
      </c>
      <c r="I55" t="str">
        <f t="shared" si="1"/>
        <v>CONCLUIDO</v>
      </c>
    </row>
    <row r="56" spans="1:9">
      <c r="A56">
        <v>53499</v>
      </c>
      <c r="B56" s="1">
        <v>43709</v>
      </c>
      <c r="C56">
        <v>449</v>
      </c>
      <c r="D56" t="s">
        <v>60</v>
      </c>
      <c r="E56">
        <v>10</v>
      </c>
      <c r="F56">
        <v>32.393999999999998</v>
      </c>
      <c r="G56">
        <v>323.94</v>
      </c>
      <c r="H56" t="s">
        <v>53</v>
      </c>
      <c r="I56" t="str">
        <f t="shared" si="1"/>
        <v>CONCLUIDO</v>
      </c>
    </row>
    <row r="57" spans="1:9">
      <c r="A57">
        <v>53531</v>
      </c>
      <c r="B57" s="1">
        <v>43709</v>
      </c>
      <c r="C57">
        <v>503</v>
      </c>
      <c r="D57" t="s">
        <v>61</v>
      </c>
      <c r="E57">
        <v>10</v>
      </c>
      <c r="F57">
        <v>32.393999999999998</v>
      </c>
      <c r="G57">
        <v>323.94</v>
      </c>
      <c r="H57" t="s">
        <v>53</v>
      </c>
      <c r="I57" t="str">
        <f t="shared" si="1"/>
        <v>CONCLUIDO</v>
      </c>
    </row>
    <row r="58" spans="1:9">
      <c r="A58">
        <v>53536</v>
      </c>
      <c r="B58" s="1">
        <v>43709</v>
      </c>
      <c r="C58">
        <v>516</v>
      </c>
      <c r="E58">
        <v>10</v>
      </c>
      <c r="F58">
        <v>32.393999999999998</v>
      </c>
      <c r="G58">
        <v>323.94</v>
      </c>
      <c r="H58" t="s">
        <v>53</v>
      </c>
      <c r="I58" t="str">
        <f t="shared" si="1"/>
        <v>PENDENTE</v>
      </c>
    </row>
    <row r="59" spans="1:9">
      <c r="A59">
        <v>53562</v>
      </c>
      <c r="B59" s="1">
        <v>43709</v>
      </c>
      <c r="C59">
        <v>71</v>
      </c>
      <c r="D59" t="s">
        <v>62</v>
      </c>
      <c r="E59">
        <v>10</v>
      </c>
      <c r="F59">
        <v>32.393999999999998</v>
      </c>
      <c r="G59">
        <v>323.94</v>
      </c>
      <c r="H59" t="s">
        <v>53</v>
      </c>
      <c r="I59" t="str">
        <f t="shared" si="1"/>
        <v>CONCLUIDO</v>
      </c>
    </row>
    <row r="60" spans="1:9">
      <c r="A60">
        <v>55243</v>
      </c>
      <c r="B60" s="1">
        <v>43739</v>
      </c>
      <c r="C60">
        <v>239</v>
      </c>
      <c r="D60" t="s">
        <v>63</v>
      </c>
      <c r="E60">
        <v>10</v>
      </c>
      <c r="F60">
        <v>32.393999999999998</v>
      </c>
      <c r="G60">
        <v>323.94</v>
      </c>
      <c r="H60" t="s">
        <v>53</v>
      </c>
      <c r="I60" t="str">
        <f t="shared" si="1"/>
        <v>CONCLUIDO</v>
      </c>
    </row>
    <row r="61" spans="1:9">
      <c r="A61">
        <v>55254</v>
      </c>
      <c r="B61" s="1">
        <v>43739</v>
      </c>
      <c r="C61">
        <v>240</v>
      </c>
      <c r="D61" t="s">
        <v>64</v>
      </c>
      <c r="E61">
        <v>10</v>
      </c>
      <c r="F61">
        <v>32.393999999999998</v>
      </c>
      <c r="G61">
        <v>323.94</v>
      </c>
      <c r="H61" t="s">
        <v>53</v>
      </c>
      <c r="I61" t="str">
        <f t="shared" si="1"/>
        <v>CONCLUIDO</v>
      </c>
    </row>
    <row r="62" spans="1:9">
      <c r="A62">
        <v>55309</v>
      </c>
      <c r="B62" s="1">
        <v>43739</v>
      </c>
      <c r="C62">
        <v>124</v>
      </c>
      <c r="D62" t="s">
        <v>65</v>
      </c>
      <c r="E62">
        <v>10</v>
      </c>
      <c r="F62">
        <v>32.393999999999998</v>
      </c>
      <c r="G62">
        <v>323.94</v>
      </c>
      <c r="H62" t="s">
        <v>53</v>
      </c>
      <c r="I62" t="str">
        <f t="shared" si="1"/>
        <v>CONCLUIDO</v>
      </c>
    </row>
    <row r="63" spans="1:9">
      <c r="A63">
        <v>57051</v>
      </c>
      <c r="B63" s="1">
        <v>43770</v>
      </c>
      <c r="C63">
        <v>884</v>
      </c>
      <c r="D63" t="s">
        <v>36</v>
      </c>
      <c r="E63">
        <v>10</v>
      </c>
      <c r="F63">
        <v>32.393999999999998</v>
      </c>
      <c r="G63">
        <v>323.94</v>
      </c>
      <c r="H63" t="s">
        <v>53</v>
      </c>
      <c r="I63" t="str">
        <f t="shared" si="1"/>
        <v>CONCLUIDO</v>
      </c>
    </row>
    <row r="64" spans="1:9">
      <c r="A64">
        <v>57061</v>
      </c>
      <c r="B64" s="1">
        <v>43770</v>
      </c>
      <c r="C64">
        <v>259</v>
      </c>
      <c r="D64" t="s">
        <v>37</v>
      </c>
      <c r="E64">
        <v>10</v>
      </c>
      <c r="F64">
        <v>32.393999999999998</v>
      </c>
      <c r="G64">
        <v>323.94</v>
      </c>
      <c r="H64" t="s">
        <v>53</v>
      </c>
      <c r="I64" t="str">
        <f t="shared" si="1"/>
        <v>CONCLUIDO</v>
      </c>
    </row>
    <row r="65" spans="1:9">
      <c r="A65">
        <v>57099</v>
      </c>
      <c r="B65" s="1">
        <v>43770</v>
      </c>
      <c r="C65">
        <v>183</v>
      </c>
      <c r="D65" t="s">
        <v>66</v>
      </c>
      <c r="E65">
        <v>10</v>
      </c>
      <c r="F65">
        <v>32.393999999999998</v>
      </c>
      <c r="G65">
        <v>323.94</v>
      </c>
      <c r="H65" t="s">
        <v>53</v>
      </c>
      <c r="I65" t="str">
        <f t="shared" si="1"/>
        <v>CONCLUIDO</v>
      </c>
    </row>
    <row r="66" spans="1:9">
      <c r="A66">
        <v>58981</v>
      </c>
      <c r="B66" s="1">
        <v>43800</v>
      </c>
      <c r="C66">
        <v>516</v>
      </c>
      <c r="D66" t="s">
        <v>67</v>
      </c>
      <c r="E66">
        <v>10</v>
      </c>
      <c r="F66">
        <v>32.393999999999998</v>
      </c>
      <c r="G66">
        <v>323.94</v>
      </c>
      <c r="H66" t="s">
        <v>53</v>
      </c>
      <c r="I66" t="str">
        <f t="shared" ref="I66:I98" si="2">IF(ISBLANK(D66),"PENDENTE","CONCLUIDO")</f>
        <v>CONCLUIDO</v>
      </c>
    </row>
    <row r="67" spans="1:9">
      <c r="A67">
        <v>63171</v>
      </c>
      <c r="B67" s="1">
        <v>42767</v>
      </c>
      <c r="C67">
        <v>565</v>
      </c>
      <c r="D67" t="s">
        <v>68</v>
      </c>
      <c r="E67">
        <v>10</v>
      </c>
      <c r="F67">
        <v>32.393999999999998</v>
      </c>
      <c r="G67">
        <v>323.94</v>
      </c>
      <c r="H67" t="s">
        <v>53</v>
      </c>
      <c r="I67" t="str">
        <f t="shared" si="2"/>
        <v>CONCLUIDO</v>
      </c>
    </row>
    <row r="68" spans="1:9">
      <c r="A68">
        <v>63223</v>
      </c>
      <c r="B68" s="1">
        <v>42767</v>
      </c>
      <c r="C68">
        <v>884</v>
      </c>
      <c r="D68" t="s">
        <v>69</v>
      </c>
      <c r="E68">
        <v>10</v>
      </c>
      <c r="F68">
        <v>32.393999999999998</v>
      </c>
      <c r="G68">
        <v>323.94</v>
      </c>
      <c r="H68" t="s">
        <v>53</v>
      </c>
      <c r="I68" t="str">
        <f t="shared" si="2"/>
        <v>CONCLUIDO</v>
      </c>
    </row>
    <row r="69" spans="1:9">
      <c r="A69">
        <v>65174</v>
      </c>
      <c r="B69" s="1">
        <v>42795</v>
      </c>
      <c r="C69">
        <v>269</v>
      </c>
      <c r="E69">
        <v>10</v>
      </c>
      <c r="F69">
        <v>32.393999999999998</v>
      </c>
      <c r="G69">
        <v>323.94</v>
      </c>
      <c r="H69" t="s">
        <v>53</v>
      </c>
      <c r="I69" t="str">
        <f t="shared" si="2"/>
        <v>PENDENTE</v>
      </c>
    </row>
    <row r="70" spans="1:9">
      <c r="A70">
        <v>65207</v>
      </c>
      <c r="B70" s="1">
        <v>42795</v>
      </c>
      <c r="C70">
        <v>95</v>
      </c>
      <c r="E70">
        <v>10</v>
      </c>
      <c r="F70">
        <v>32.393999999999998</v>
      </c>
      <c r="G70">
        <v>323.94</v>
      </c>
      <c r="H70" t="s">
        <v>53</v>
      </c>
      <c r="I70" t="str">
        <f t="shared" si="2"/>
        <v>PENDENTE</v>
      </c>
    </row>
    <row r="71" spans="1:9">
      <c r="A71">
        <v>67347</v>
      </c>
      <c r="B71" s="1">
        <v>42826</v>
      </c>
      <c r="C71">
        <v>332</v>
      </c>
      <c r="E71">
        <v>10</v>
      </c>
      <c r="F71">
        <v>32.393999999999998</v>
      </c>
      <c r="G71">
        <v>323.94</v>
      </c>
      <c r="H71" t="s">
        <v>53</v>
      </c>
      <c r="I71" t="str">
        <f t="shared" si="2"/>
        <v>PENDENTE</v>
      </c>
    </row>
    <row r="72" spans="1:9">
      <c r="A72">
        <v>69522</v>
      </c>
      <c r="B72" s="1">
        <v>42856</v>
      </c>
      <c r="C72">
        <v>252</v>
      </c>
      <c r="E72">
        <v>10</v>
      </c>
      <c r="F72">
        <v>32.393999999999998</v>
      </c>
      <c r="G72">
        <v>323.94</v>
      </c>
      <c r="H72" t="s">
        <v>53</v>
      </c>
      <c r="I72" t="str">
        <f t="shared" si="2"/>
        <v>PENDENTE</v>
      </c>
    </row>
    <row r="73" spans="1:9">
      <c r="A73">
        <v>71839</v>
      </c>
      <c r="B73" s="1">
        <v>42887</v>
      </c>
      <c r="C73">
        <v>95</v>
      </c>
      <c r="D73" t="s">
        <v>70</v>
      </c>
      <c r="E73">
        <v>10</v>
      </c>
      <c r="F73">
        <v>32.393999999999998</v>
      </c>
      <c r="G73">
        <v>323.94</v>
      </c>
      <c r="H73" t="s">
        <v>53</v>
      </c>
      <c r="I73" t="str">
        <f t="shared" si="2"/>
        <v>CONCLUIDO</v>
      </c>
    </row>
    <row r="74" spans="1:9">
      <c r="A74">
        <v>47400</v>
      </c>
      <c r="B74" s="1">
        <v>44075</v>
      </c>
      <c r="C74">
        <v>344</v>
      </c>
      <c r="D74" t="s">
        <v>71</v>
      </c>
      <c r="E74">
        <v>9</v>
      </c>
      <c r="F74">
        <v>35.994</v>
      </c>
      <c r="G74">
        <v>323.94600000000003</v>
      </c>
      <c r="H74" t="s">
        <v>72</v>
      </c>
      <c r="I74" t="str">
        <f t="shared" si="2"/>
        <v>CONCLUIDO</v>
      </c>
    </row>
    <row r="75" spans="1:9">
      <c r="A75">
        <v>48341</v>
      </c>
      <c r="B75" s="1">
        <v>44166</v>
      </c>
      <c r="C75">
        <v>344</v>
      </c>
      <c r="D75" t="s">
        <v>73</v>
      </c>
      <c r="E75">
        <v>9</v>
      </c>
      <c r="F75">
        <v>35.994</v>
      </c>
      <c r="G75">
        <v>323.94600000000003</v>
      </c>
      <c r="H75" t="s">
        <v>72</v>
      </c>
      <c r="I75" t="str">
        <f t="shared" si="2"/>
        <v>CONCLUIDO</v>
      </c>
    </row>
    <row r="76" spans="1:9">
      <c r="A76">
        <v>46671</v>
      </c>
      <c r="B76" s="1">
        <v>44013</v>
      </c>
      <c r="C76">
        <v>332</v>
      </c>
      <c r="D76" t="s">
        <v>74</v>
      </c>
      <c r="E76">
        <v>9</v>
      </c>
      <c r="F76">
        <v>35.994</v>
      </c>
      <c r="G76">
        <v>323.94600000000003</v>
      </c>
      <c r="H76" t="s">
        <v>75</v>
      </c>
      <c r="I76" t="str">
        <f t="shared" si="2"/>
        <v>CONCLUIDO</v>
      </c>
    </row>
    <row r="77" spans="1:9">
      <c r="A77">
        <v>47042</v>
      </c>
      <c r="B77" s="1">
        <v>44044</v>
      </c>
      <c r="C77">
        <v>25</v>
      </c>
      <c r="D77" t="s">
        <v>76</v>
      </c>
      <c r="E77">
        <v>9</v>
      </c>
      <c r="F77">
        <v>35.994</v>
      </c>
      <c r="G77">
        <v>323.94600000000003</v>
      </c>
      <c r="H77" t="s">
        <v>75</v>
      </c>
      <c r="I77" t="str">
        <f t="shared" si="2"/>
        <v>CONCLUIDO</v>
      </c>
    </row>
    <row r="78" spans="1:9">
      <c r="A78">
        <v>47681</v>
      </c>
      <c r="B78" s="1">
        <v>44105</v>
      </c>
      <c r="C78">
        <v>852</v>
      </c>
      <c r="E78">
        <v>9</v>
      </c>
      <c r="F78">
        <v>35.994</v>
      </c>
      <c r="G78">
        <v>323.94600000000003</v>
      </c>
      <c r="H78" t="s">
        <v>75</v>
      </c>
      <c r="I78" t="str">
        <f t="shared" si="2"/>
        <v>PENDENTE</v>
      </c>
    </row>
    <row r="79" spans="1:9">
      <c r="A79">
        <v>48375</v>
      </c>
      <c r="B79" s="1">
        <v>44166</v>
      </c>
      <c r="C79">
        <v>249</v>
      </c>
      <c r="D79" t="s">
        <v>77</v>
      </c>
      <c r="E79">
        <v>9</v>
      </c>
      <c r="F79">
        <v>35.994</v>
      </c>
      <c r="G79">
        <v>323.94600000000003</v>
      </c>
      <c r="H79" t="s">
        <v>75</v>
      </c>
      <c r="I79" t="str">
        <f t="shared" si="2"/>
        <v>CONCLUIDO</v>
      </c>
    </row>
    <row r="80" spans="1:9">
      <c r="A80">
        <v>48378</v>
      </c>
      <c r="B80" s="1">
        <v>44166</v>
      </c>
      <c r="C80">
        <v>176</v>
      </c>
      <c r="E80">
        <v>9</v>
      </c>
      <c r="F80">
        <v>35.994</v>
      </c>
      <c r="G80">
        <v>323.94600000000003</v>
      </c>
      <c r="H80" t="s">
        <v>75</v>
      </c>
      <c r="I80" t="str">
        <f t="shared" si="2"/>
        <v>PENDENTE</v>
      </c>
    </row>
    <row r="81" spans="1:9">
      <c r="A81">
        <v>49870</v>
      </c>
      <c r="B81" s="1">
        <v>43556</v>
      </c>
      <c r="C81">
        <v>891</v>
      </c>
      <c r="E81">
        <v>9</v>
      </c>
      <c r="F81">
        <v>35.994</v>
      </c>
      <c r="G81">
        <v>323.94600000000003</v>
      </c>
      <c r="H81" t="s">
        <v>75</v>
      </c>
      <c r="I81" t="str">
        <f t="shared" si="2"/>
        <v>PENDENTE</v>
      </c>
    </row>
    <row r="82" spans="1:9">
      <c r="A82">
        <v>50672</v>
      </c>
      <c r="B82" s="1">
        <v>43617</v>
      </c>
      <c r="C82">
        <v>568</v>
      </c>
      <c r="D82" t="s">
        <v>78</v>
      </c>
      <c r="E82">
        <v>9</v>
      </c>
      <c r="F82">
        <v>35.994</v>
      </c>
      <c r="G82">
        <v>323.94600000000003</v>
      </c>
      <c r="H82" t="s">
        <v>75</v>
      </c>
      <c r="I82" t="str">
        <f t="shared" si="2"/>
        <v>CONCLUIDO</v>
      </c>
    </row>
    <row r="83" spans="1:9">
      <c r="A83">
        <v>50727</v>
      </c>
      <c r="B83" s="1">
        <v>43617</v>
      </c>
      <c r="C83">
        <v>533</v>
      </c>
      <c r="D83" t="s">
        <v>79</v>
      </c>
      <c r="E83">
        <v>9</v>
      </c>
      <c r="F83">
        <v>35.994</v>
      </c>
      <c r="G83">
        <v>323.94600000000003</v>
      </c>
      <c r="H83" t="s">
        <v>75</v>
      </c>
      <c r="I83" t="str">
        <f t="shared" si="2"/>
        <v>CONCLUIDO</v>
      </c>
    </row>
    <row r="84" spans="1:9">
      <c r="A84">
        <v>46648</v>
      </c>
      <c r="B84" s="1">
        <v>44013</v>
      </c>
      <c r="C84">
        <v>502</v>
      </c>
      <c r="E84">
        <v>6</v>
      </c>
      <c r="F84">
        <v>53.994</v>
      </c>
      <c r="G84">
        <v>323.964</v>
      </c>
      <c r="H84" t="s">
        <v>80</v>
      </c>
      <c r="I84" t="str">
        <f t="shared" si="2"/>
        <v>PENDENTE</v>
      </c>
    </row>
    <row r="85" spans="1:9">
      <c r="A85">
        <v>46652</v>
      </c>
      <c r="B85" s="1">
        <v>44013</v>
      </c>
      <c r="C85">
        <v>346</v>
      </c>
      <c r="D85" t="s">
        <v>81</v>
      </c>
      <c r="E85">
        <v>6</v>
      </c>
      <c r="F85">
        <v>53.994</v>
      </c>
      <c r="G85">
        <v>323.964</v>
      </c>
      <c r="H85" t="s">
        <v>80</v>
      </c>
      <c r="I85" t="str">
        <f t="shared" si="2"/>
        <v>CONCLUIDO</v>
      </c>
    </row>
    <row r="86" spans="1:9">
      <c r="A86">
        <v>46974</v>
      </c>
      <c r="B86" s="1">
        <v>44044</v>
      </c>
      <c r="C86">
        <v>519</v>
      </c>
      <c r="D86" t="s">
        <v>82</v>
      </c>
      <c r="E86">
        <v>6</v>
      </c>
      <c r="F86">
        <v>53.994</v>
      </c>
      <c r="G86">
        <v>323.964</v>
      </c>
      <c r="H86" t="s">
        <v>80</v>
      </c>
      <c r="I86" t="str">
        <f t="shared" si="2"/>
        <v>CONCLUIDO</v>
      </c>
    </row>
    <row r="87" spans="1:9">
      <c r="A87">
        <v>47042</v>
      </c>
      <c r="B87" s="1">
        <v>44044</v>
      </c>
      <c r="C87">
        <v>25</v>
      </c>
      <c r="D87" t="s">
        <v>76</v>
      </c>
      <c r="E87">
        <v>6</v>
      </c>
      <c r="F87">
        <v>53.994</v>
      </c>
      <c r="G87">
        <v>323.964</v>
      </c>
      <c r="H87" t="s">
        <v>80</v>
      </c>
      <c r="I87" t="str">
        <f t="shared" si="2"/>
        <v>CONCLUIDO</v>
      </c>
    </row>
    <row r="88" spans="1:9">
      <c r="A88">
        <v>47056</v>
      </c>
      <c r="B88" s="1">
        <v>44044</v>
      </c>
      <c r="C88">
        <v>409</v>
      </c>
      <c r="E88">
        <v>6</v>
      </c>
      <c r="F88">
        <v>53.994</v>
      </c>
      <c r="G88">
        <v>323.964</v>
      </c>
      <c r="H88" t="s">
        <v>80</v>
      </c>
      <c r="I88" t="str">
        <f t="shared" si="2"/>
        <v>PENDENTE</v>
      </c>
    </row>
    <row r="89" spans="1:9">
      <c r="A89">
        <v>47366</v>
      </c>
      <c r="B89" s="1">
        <v>44075</v>
      </c>
      <c r="C89">
        <v>179</v>
      </c>
      <c r="E89">
        <v>6</v>
      </c>
      <c r="F89">
        <v>53.994</v>
      </c>
      <c r="G89">
        <v>323.964</v>
      </c>
      <c r="H89" t="s">
        <v>80</v>
      </c>
      <c r="I89" t="str">
        <f t="shared" si="2"/>
        <v>PENDENTE</v>
      </c>
    </row>
    <row r="90" spans="1:9">
      <c r="A90">
        <v>47395</v>
      </c>
      <c r="B90" s="1">
        <v>44075</v>
      </c>
      <c r="C90">
        <v>248</v>
      </c>
      <c r="D90" t="s">
        <v>83</v>
      </c>
      <c r="E90">
        <v>6</v>
      </c>
      <c r="F90">
        <v>53.994</v>
      </c>
      <c r="G90">
        <v>323.964</v>
      </c>
      <c r="H90" t="s">
        <v>80</v>
      </c>
      <c r="I90" t="str">
        <f t="shared" si="2"/>
        <v>CONCLUIDO</v>
      </c>
    </row>
    <row r="91" spans="1:9">
      <c r="A91">
        <v>47400</v>
      </c>
      <c r="B91" s="1">
        <v>44075</v>
      </c>
      <c r="C91">
        <v>344</v>
      </c>
      <c r="D91" t="s">
        <v>71</v>
      </c>
      <c r="E91">
        <v>6</v>
      </c>
      <c r="F91">
        <v>53.994</v>
      </c>
      <c r="G91">
        <v>323.964</v>
      </c>
      <c r="H91" t="s">
        <v>80</v>
      </c>
      <c r="I91" t="str">
        <f t="shared" si="2"/>
        <v>CONCLUIDO</v>
      </c>
    </row>
    <row r="92" spans="1:9">
      <c r="A92">
        <v>47705</v>
      </c>
      <c r="B92" s="1">
        <v>44105</v>
      </c>
      <c r="C92">
        <v>346</v>
      </c>
      <c r="E92">
        <v>6</v>
      </c>
      <c r="F92">
        <v>53.994</v>
      </c>
      <c r="G92">
        <v>323.964</v>
      </c>
      <c r="H92" t="s">
        <v>80</v>
      </c>
      <c r="I92" t="str">
        <f t="shared" si="2"/>
        <v>PENDENTE</v>
      </c>
    </row>
    <row r="93" spans="1:9">
      <c r="A93">
        <v>48059</v>
      </c>
      <c r="B93" s="1">
        <v>44136</v>
      </c>
      <c r="C93">
        <v>252</v>
      </c>
      <c r="D93" t="s">
        <v>84</v>
      </c>
      <c r="E93">
        <v>6</v>
      </c>
      <c r="F93">
        <v>53.994</v>
      </c>
      <c r="G93">
        <v>323.964</v>
      </c>
      <c r="H93" t="s">
        <v>80</v>
      </c>
      <c r="I93" t="str">
        <f t="shared" si="2"/>
        <v>CONCLUIDO</v>
      </c>
    </row>
    <row r="94" spans="1:9">
      <c r="A94">
        <v>48336</v>
      </c>
      <c r="B94" s="1">
        <v>44166</v>
      </c>
      <c r="C94">
        <v>248</v>
      </c>
      <c r="D94" t="s">
        <v>85</v>
      </c>
      <c r="E94">
        <v>6</v>
      </c>
      <c r="F94">
        <v>53.994</v>
      </c>
      <c r="G94">
        <v>323.964</v>
      </c>
      <c r="H94" t="s">
        <v>80</v>
      </c>
      <c r="I94" t="str">
        <f t="shared" si="2"/>
        <v>CONCLUIDO</v>
      </c>
    </row>
    <row r="95" spans="1:9">
      <c r="A95">
        <v>48359</v>
      </c>
      <c r="B95" s="1">
        <v>44166</v>
      </c>
      <c r="C95">
        <v>254</v>
      </c>
      <c r="D95" t="s">
        <v>86</v>
      </c>
      <c r="E95">
        <v>6</v>
      </c>
      <c r="F95">
        <v>53.994</v>
      </c>
      <c r="G95">
        <v>323.964</v>
      </c>
      <c r="H95" t="s">
        <v>80</v>
      </c>
      <c r="I95" t="str">
        <f t="shared" si="2"/>
        <v>CONCLUIDO</v>
      </c>
    </row>
    <row r="96" spans="1:9">
      <c r="A96">
        <v>49058</v>
      </c>
      <c r="B96" s="1">
        <v>43497</v>
      </c>
      <c r="C96">
        <v>250</v>
      </c>
      <c r="D96" t="s">
        <v>87</v>
      </c>
      <c r="E96">
        <v>6</v>
      </c>
      <c r="F96">
        <v>53.994</v>
      </c>
      <c r="G96">
        <v>323.964</v>
      </c>
      <c r="H96" t="s">
        <v>80</v>
      </c>
      <c r="I96" t="str">
        <f t="shared" si="2"/>
        <v>CONCLUIDO</v>
      </c>
    </row>
    <row r="97" spans="1:9">
      <c r="A97">
        <v>50225</v>
      </c>
      <c r="B97" s="1">
        <v>43586</v>
      </c>
      <c r="C97">
        <v>259</v>
      </c>
      <c r="D97" t="s">
        <v>88</v>
      </c>
      <c r="E97">
        <v>6</v>
      </c>
      <c r="F97">
        <v>53.994</v>
      </c>
      <c r="G97">
        <v>323.964</v>
      </c>
      <c r="H97" t="s">
        <v>80</v>
      </c>
      <c r="I97" t="str">
        <f t="shared" si="2"/>
        <v>CONCLUIDO</v>
      </c>
    </row>
    <row r="98" spans="1:9">
      <c r="A98">
        <v>50245</v>
      </c>
      <c r="B98" s="1">
        <v>43586</v>
      </c>
      <c r="C98">
        <v>246</v>
      </c>
      <c r="E98">
        <v>6</v>
      </c>
      <c r="F98">
        <v>53.994</v>
      </c>
      <c r="G98">
        <v>323.964</v>
      </c>
      <c r="H98" t="s">
        <v>80</v>
      </c>
      <c r="I98" t="str">
        <f t="shared" si="2"/>
        <v>PENDENTE</v>
      </c>
    </row>
  </sheetData>
  <pageMargins left="0.7" right="0.7" top="0.75" bottom="0.75" header="0.3" footer="0.3"/>
  <pageSetup paperSize="9" orientation="portrait" horizontalDpi="300" verticalDpi="3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3CD32-FB0D-4089-B576-E1875CD4663B}">
  <dimension ref="A1:K98"/>
  <sheetViews>
    <sheetView zoomScale="120" zoomScaleNormal="120" workbookViewId="0">
      <selection activeCell="F1" sqref="F1"/>
    </sheetView>
  </sheetViews>
  <sheetFormatPr defaultRowHeight="15"/>
  <cols>
    <col min="1" max="3" width="14.42578125" customWidth="1"/>
    <col min="4" max="4" width="17.140625" bestFit="1" customWidth="1"/>
    <col min="5" max="5" width="14.42578125" customWidth="1"/>
    <col min="6" max="6" width="19.85546875" bestFit="1" customWidth="1"/>
    <col min="7" max="7" width="20.28515625" bestFit="1" customWidth="1"/>
    <col min="8" max="8" width="14.42578125" customWidth="1"/>
    <col min="9" max="9" width="16.28515625" bestFit="1" customWidth="1"/>
    <col min="10" max="10" width="14.42578125" customWidth="1"/>
    <col min="11" max="11" width="16.5703125" bestFit="1" customWidth="1"/>
  </cols>
  <sheetData>
    <row r="1" spans="1:11">
      <c r="A1" s="2" t="s">
        <v>0</v>
      </c>
      <c r="B1" s="3" t="s">
        <v>1</v>
      </c>
      <c r="C1" s="2" t="s">
        <v>2</v>
      </c>
      <c r="D1" s="2" t="s">
        <v>89</v>
      </c>
      <c r="E1" s="2" t="s">
        <v>90</v>
      </c>
      <c r="F1" s="2" t="s">
        <v>91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</row>
    <row r="2" spans="1:11">
      <c r="A2">
        <v>47062</v>
      </c>
      <c r="B2" s="1">
        <v>44044</v>
      </c>
      <c r="C2">
        <v>554</v>
      </c>
      <c r="D2" t="s">
        <v>92</v>
      </c>
      <c r="E2" t="s">
        <v>93</v>
      </c>
      <c r="F2" t="str">
        <f>_xlfn.CONCAT(D2," ",E2)</f>
        <v>Karine Lago</v>
      </c>
      <c r="G2" t="s">
        <v>9</v>
      </c>
      <c r="H2">
        <v>16</v>
      </c>
      <c r="I2">
        <v>20.894500000000001</v>
      </c>
      <c r="J2">
        <v>317.59640000000002</v>
      </c>
      <c r="K2" t="s">
        <v>10</v>
      </c>
    </row>
    <row r="3" spans="1:11">
      <c r="A3">
        <v>49489</v>
      </c>
      <c r="B3" s="1">
        <v>43525</v>
      </c>
      <c r="C3">
        <v>362</v>
      </c>
      <c r="D3" t="s">
        <v>94</v>
      </c>
      <c r="E3" t="s">
        <v>95</v>
      </c>
      <c r="F3" t="str">
        <f t="shared" ref="F3:F66" si="0">_xlfn.CONCAT(D3," ",E3)</f>
        <v>Ana Silva</v>
      </c>
      <c r="G3" t="s">
        <v>11</v>
      </c>
      <c r="H3">
        <v>16</v>
      </c>
      <c r="I3">
        <v>20.894500000000001</v>
      </c>
      <c r="J3">
        <v>317.59640000000002</v>
      </c>
      <c r="K3" t="s">
        <v>10</v>
      </c>
    </row>
    <row r="4" spans="1:11">
      <c r="A4">
        <v>49825</v>
      </c>
      <c r="B4" s="1">
        <v>43556</v>
      </c>
      <c r="C4">
        <v>842</v>
      </c>
      <c r="D4" t="s">
        <v>96</v>
      </c>
      <c r="E4" t="s">
        <v>97</v>
      </c>
      <c r="F4" t="str">
        <f t="shared" si="0"/>
        <v>Beatriz Alves</v>
      </c>
      <c r="G4" t="s">
        <v>12</v>
      </c>
      <c r="H4">
        <v>16</v>
      </c>
      <c r="I4">
        <v>20.894500000000001</v>
      </c>
      <c r="J4">
        <v>317.59640000000002</v>
      </c>
      <c r="K4" t="s">
        <v>13</v>
      </c>
    </row>
    <row r="5" spans="1:11">
      <c r="A5">
        <v>51739</v>
      </c>
      <c r="B5" s="1">
        <v>43678</v>
      </c>
      <c r="C5">
        <v>259</v>
      </c>
      <c r="D5" t="s">
        <v>98</v>
      </c>
      <c r="E5" t="s">
        <v>99</v>
      </c>
      <c r="F5" t="str">
        <f t="shared" si="0"/>
        <v>Júlia Carvalho</v>
      </c>
      <c r="G5" t="s">
        <v>14</v>
      </c>
      <c r="H5">
        <v>5</v>
      </c>
      <c r="I5">
        <v>63.9</v>
      </c>
      <c r="J5">
        <v>319.5</v>
      </c>
      <c r="K5" t="s">
        <v>15</v>
      </c>
    </row>
    <row r="6" spans="1:11">
      <c r="A6">
        <v>53459</v>
      </c>
      <c r="B6" s="1">
        <v>43709</v>
      </c>
      <c r="C6">
        <v>2</v>
      </c>
      <c r="D6" t="s">
        <v>100</v>
      </c>
      <c r="E6" t="s">
        <v>101</v>
      </c>
      <c r="F6" t="str">
        <f t="shared" si="0"/>
        <v>Carlos Albuquerque</v>
      </c>
      <c r="G6" t="s">
        <v>16</v>
      </c>
      <c r="H6">
        <v>5</v>
      </c>
      <c r="I6">
        <v>63.9</v>
      </c>
      <c r="J6">
        <v>319.5</v>
      </c>
      <c r="K6" t="s">
        <v>15</v>
      </c>
    </row>
    <row r="7" spans="1:11">
      <c r="A7">
        <v>55275</v>
      </c>
      <c r="B7" s="1">
        <v>43739</v>
      </c>
      <c r="C7">
        <v>570</v>
      </c>
      <c r="D7" t="s">
        <v>102</v>
      </c>
      <c r="E7" t="s">
        <v>103</v>
      </c>
      <c r="F7" t="str">
        <f t="shared" si="0"/>
        <v>Alberto Magalhães</v>
      </c>
      <c r="G7" t="s">
        <v>17</v>
      </c>
      <c r="H7">
        <v>5</v>
      </c>
      <c r="I7">
        <v>63.9</v>
      </c>
      <c r="J7">
        <v>319.5</v>
      </c>
      <c r="K7" t="s">
        <v>15</v>
      </c>
    </row>
    <row r="8" spans="1:11">
      <c r="A8">
        <v>57128</v>
      </c>
      <c r="B8" s="1">
        <v>43770</v>
      </c>
      <c r="C8">
        <v>343</v>
      </c>
      <c r="D8" t="s">
        <v>104</v>
      </c>
      <c r="E8" t="s">
        <v>105</v>
      </c>
      <c r="F8" t="str">
        <f t="shared" si="0"/>
        <v>Lucas Pereira</v>
      </c>
      <c r="G8" t="s">
        <v>18</v>
      </c>
      <c r="H8">
        <v>5</v>
      </c>
      <c r="I8">
        <v>63.9</v>
      </c>
      <c r="J8">
        <v>319.5</v>
      </c>
      <c r="K8" t="s">
        <v>15</v>
      </c>
    </row>
    <row r="9" spans="1:11">
      <c r="A9">
        <v>59012</v>
      </c>
      <c r="B9" s="1">
        <v>43800</v>
      </c>
      <c r="C9">
        <v>479</v>
      </c>
      <c r="D9" t="s">
        <v>106</v>
      </c>
      <c r="E9" t="s">
        <v>107</v>
      </c>
      <c r="F9" t="str">
        <f t="shared" si="0"/>
        <v>Teresa Costa</v>
      </c>
      <c r="H9">
        <v>5</v>
      </c>
      <c r="I9">
        <v>63.9</v>
      </c>
      <c r="J9">
        <v>319.5</v>
      </c>
      <c r="K9" t="s">
        <v>15</v>
      </c>
    </row>
    <row r="10" spans="1:11">
      <c r="A10">
        <v>59064</v>
      </c>
      <c r="B10" s="1">
        <v>43800</v>
      </c>
      <c r="C10">
        <v>825</v>
      </c>
      <c r="D10" t="s">
        <v>94</v>
      </c>
      <c r="E10" t="s">
        <v>108</v>
      </c>
      <c r="F10" t="str">
        <f t="shared" si="0"/>
        <v>Ana Lima</v>
      </c>
      <c r="H10">
        <v>5</v>
      </c>
      <c r="I10">
        <v>63.9</v>
      </c>
      <c r="J10">
        <v>319.5</v>
      </c>
      <c r="K10" t="s">
        <v>15</v>
      </c>
    </row>
    <row r="11" spans="1:11">
      <c r="A11">
        <v>61188</v>
      </c>
      <c r="B11" s="1">
        <v>42736</v>
      </c>
      <c r="C11">
        <v>898</v>
      </c>
      <c r="D11" t="s">
        <v>109</v>
      </c>
      <c r="E11" t="s">
        <v>95</v>
      </c>
      <c r="F11" t="str">
        <f t="shared" si="0"/>
        <v>Luisa Silva</v>
      </c>
      <c r="G11" t="s">
        <v>19</v>
      </c>
      <c r="H11">
        <v>5</v>
      </c>
      <c r="I11">
        <v>63.9</v>
      </c>
      <c r="J11">
        <v>319.5</v>
      </c>
      <c r="K11" t="s">
        <v>15</v>
      </c>
    </row>
    <row r="12" spans="1:11">
      <c r="A12">
        <v>65164</v>
      </c>
      <c r="B12" s="1">
        <v>42795</v>
      </c>
      <c r="C12">
        <v>516</v>
      </c>
      <c r="D12" t="s">
        <v>110</v>
      </c>
      <c r="E12" t="s">
        <v>111</v>
      </c>
      <c r="F12" t="str">
        <f t="shared" si="0"/>
        <v>Roberta Gouveia</v>
      </c>
      <c r="G12" t="s">
        <v>20</v>
      </c>
      <c r="H12">
        <v>5</v>
      </c>
      <c r="I12">
        <v>63.9</v>
      </c>
      <c r="J12">
        <v>319.5</v>
      </c>
      <c r="K12" t="s">
        <v>15</v>
      </c>
    </row>
    <row r="13" spans="1:11">
      <c r="A13">
        <v>65200</v>
      </c>
      <c r="B13" s="1">
        <v>42795</v>
      </c>
      <c r="C13">
        <v>91</v>
      </c>
      <c r="D13" t="s">
        <v>112</v>
      </c>
      <c r="E13" t="s">
        <v>113</v>
      </c>
      <c r="F13" t="str">
        <f t="shared" si="0"/>
        <v>Thiago Monteiro</v>
      </c>
      <c r="G13" t="s">
        <v>21</v>
      </c>
      <c r="H13">
        <v>5</v>
      </c>
      <c r="I13">
        <v>63.9</v>
      </c>
      <c r="J13">
        <v>319.5</v>
      </c>
      <c r="K13" t="s">
        <v>15</v>
      </c>
    </row>
    <row r="14" spans="1:11">
      <c r="A14">
        <v>67279</v>
      </c>
      <c r="B14" s="1">
        <v>42826</v>
      </c>
      <c r="C14">
        <v>898</v>
      </c>
      <c r="D14" t="s">
        <v>114</v>
      </c>
      <c r="E14" t="s">
        <v>115</v>
      </c>
      <c r="F14" t="str">
        <f t="shared" si="0"/>
        <v>Pedro Marques</v>
      </c>
      <c r="G14" t="s">
        <v>22</v>
      </c>
      <c r="H14">
        <v>5</v>
      </c>
      <c r="I14">
        <v>63.9</v>
      </c>
      <c r="J14">
        <v>319.5</v>
      </c>
      <c r="K14" t="s">
        <v>15</v>
      </c>
    </row>
    <row r="15" spans="1:11">
      <c r="A15">
        <v>67322</v>
      </c>
      <c r="B15" s="1">
        <v>42826</v>
      </c>
      <c r="C15">
        <v>847</v>
      </c>
      <c r="D15" t="s">
        <v>116</v>
      </c>
      <c r="E15" t="s">
        <v>117</v>
      </c>
      <c r="F15" t="str">
        <f t="shared" si="0"/>
        <v>Davi Duarte</v>
      </c>
      <c r="G15" t="s">
        <v>23</v>
      </c>
      <c r="H15">
        <v>5</v>
      </c>
      <c r="I15">
        <v>63.9</v>
      </c>
      <c r="J15">
        <v>319.5</v>
      </c>
      <c r="K15" t="s">
        <v>15</v>
      </c>
    </row>
    <row r="16" spans="1:11">
      <c r="A16">
        <v>71881</v>
      </c>
      <c r="B16" s="1">
        <v>42887</v>
      </c>
      <c r="C16">
        <v>522</v>
      </c>
      <c r="D16" t="s">
        <v>118</v>
      </c>
      <c r="E16" t="s">
        <v>119</v>
      </c>
      <c r="F16" t="str">
        <f t="shared" si="0"/>
        <v>Adriano Montenegro</v>
      </c>
      <c r="G16" t="s">
        <v>24</v>
      </c>
      <c r="H16">
        <v>5</v>
      </c>
      <c r="I16">
        <v>63.9</v>
      </c>
      <c r="J16">
        <v>319.5</v>
      </c>
      <c r="K16" t="s">
        <v>15</v>
      </c>
    </row>
    <row r="17" spans="1:11">
      <c r="A17">
        <v>51711</v>
      </c>
      <c r="B17" s="1">
        <v>43678</v>
      </c>
      <c r="C17">
        <v>567</v>
      </c>
      <c r="D17" t="s">
        <v>120</v>
      </c>
      <c r="E17" t="s">
        <v>121</v>
      </c>
      <c r="F17" t="str">
        <f t="shared" si="0"/>
        <v>Priscila Fagundes</v>
      </c>
      <c r="G17" t="s">
        <v>25</v>
      </c>
      <c r="H17">
        <v>5</v>
      </c>
      <c r="I17">
        <v>63.9</v>
      </c>
      <c r="J17">
        <v>319.5</v>
      </c>
      <c r="K17" t="s">
        <v>26</v>
      </c>
    </row>
    <row r="18" spans="1:11">
      <c r="A18">
        <v>53518</v>
      </c>
      <c r="B18" s="1">
        <v>43709</v>
      </c>
      <c r="C18">
        <v>91</v>
      </c>
      <c r="D18" t="s">
        <v>122</v>
      </c>
      <c r="E18" t="s">
        <v>123</v>
      </c>
      <c r="F18" t="str">
        <f t="shared" si="0"/>
        <v>Thais Muniz</v>
      </c>
      <c r="H18">
        <v>5</v>
      </c>
      <c r="I18">
        <v>63.9</v>
      </c>
      <c r="J18">
        <v>319.5</v>
      </c>
      <c r="K18" t="s">
        <v>26</v>
      </c>
    </row>
    <row r="19" spans="1:11">
      <c r="A19">
        <v>53560</v>
      </c>
      <c r="B19" s="1">
        <v>43709</v>
      </c>
      <c r="C19">
        <v>479</v>
      </c>
      <c r="D19" t="s">
        <v>124</v>
      </c>
      <c r="E19" t="s">
        <v>125</v>
      </c>
      <c r="F19" t="str">
        <f t="shared" si="0"/>
        <v>Matheus Dantas</v>
      </c>
      <c r="G19" t="s">
        <v>27</v>
      </c>
      <c r="H19">
        <v>5</v>
      </c>
      <c r="I19">
        <v>63.9</v>
      </c>
      <c r="J19">
        <v>319.5</v>
      </c>
      <c r="K19" t="s">
        <v>26</v>
      </c>
    </row>
    <row r="20" spans="1:11">
      <c r="A20">
        <v>51143</v>
      </c>
      <c r="B20" s="1">
        <v>43647</v>
      </c>
      <c r="C20">
        <v>122</v>
      </c>
      <c r="D20" t="s">
        <v>126</v>
      </c>
      <c r="E20" t="s">
        <v>127</v>
      </c>
      <c r="F20" t="str">
        <f t="shared" si="0"/>
        <v>Rodrigo Vilela</v>
      </c>
      <c r="G20" t="s">
        <v>28</v>
      </c>
      <c r="H20">
        <v>24</v>
      </c>
      <c r="I20">
        <v>15.7455</v>
      </c>
      <c r="J20">
        <v>321.20819999999998</v>
      </c>
      <c r="K20" t="s">
        <v>29</v>
      </c>
    </row>
    <row r="21" spans="1:11">
      <c r="A21">
        <v>51154</v>
      </c>
      <c r="B21" s="1">
        <v>43647</v>
      </c>
      <c r="C21">
        <v>562</v>
      </c>
      <c r="D21" t="s">
        <v>128</v>
      </c>
      <c r="F21" t="str">
        <f t="shared" si="0"/>
        <v xml:space="preserve">Andé </v>
      </c>
      <c r="G21" t="s">
        <v>30</v>
      </c>
      <c r="H21">
        <v>24</v>
      </c>
      <c r="I21">
        <v>15.7455</v>
      </c>
      <c r="J21">
        <v>321.20819999999998</v>
      </c>
      <c r="K21" t="s">
        <v>31</v>
      </c>
    </row>
    <row r="22" spans="1:11">
      <c r="A22">
        <v>51154</v>
      </c>
      <c r="B22" s="1">
        <v>43647</v>
      </c>
      <c r="C22">
        <v>562</v>
      </c>
      <c r="F22" t="str">
        <f t="shared" si="0"/>
        <v xml:space="preserve"> </v>
      </c>
      <c r="G22" t="s">
        <v>30</v>
      </c>
      <c r="H22">
        <v>10</v>
      </c>
      <c r="I22">
        <v>32.393999999999998</v>
      </c>
      <c r="J22">
        <v>323.94</v>
      </c>
      <c r="K22" t="s">
        <v>32</v>
      </c>
    </row>
    <row r="23" spans="1:11">
      <c r="A23">
        <v>53485</v>
      </c>
      <c r="B23" s="1">
        <v>43709</v>
      </c>
      <c r="C23">
        <v>5</v>
      </c>
      <c r="F23" t="str">
        <f t="shared" si="0"/>
        <v xml:space="preserve"> </v>
      </c>
      <c r="G23" t="s">
        <v>33</v>
      </c>
      <c r="H23">
        <v>10</v>
      </c>
      <c r="I23">
        <v>32.393999999999998</v>
      </c>
      <c r="J23">
        <v>323.94</v>
      </c>
      <c r="K23" t="s">
        <v>32</v>
      </c>
    </row>
    <row r="24" spans="1:11">
      <c r="A24">
        <v>55322</v>
      </c>
      <c r="B24" s="1">
        <v>43739</v>
      </c>
      <c r="C24">
        <v>562</v>
      </c>
      <c r="F24" t="str">
        <f t="shared" si="0"/>
        <v xml:space="preserve"> </v>
      </c>
      <c r="G24" t="s">
        <v>34</v>
      </c>
      <c r="H24">
        <v>10</v>
      </c>
      <c r="I24">
        <v>32.393999999999998</v>
      </c>
      <c r="J24">
        <v>323.94</v>
      </c>
      <c r="K24" t="s">
        <v>32</v>
      </c>
    </row>
    <row r="25" spans="1:11">
      <c r="A25">
        <v>55323</v>
      </c>
      <c r="B25" s="1">
        <v>43739</v>
      </c>
      <c r="C25">
        <v>122</v>
      </c>
      <c r="F25" t="str">
        <f t="shared" si="0"/>
        <v xml:space="preserve"> </v>
      </c>
      <c r="G25" t="s">
        <v>35</v>
      </c>
      <c r="H25">
        <v>10</v>
      </c>
      <c r="I25">
        <v>32.393999999999998</v>
      </c>
      <c r="J25">
        <v>323.94</v>
      </c>
      <c r="K25" t="s">
        <v>32</v>
      </c>
    </row>
    <row r="26" spans="1:11">
      <c r="A26">
        <v>57051</v>
      </c>
      <c r="B26" s="1">
        <v>43770</v>
      </c>
      <c r="C26">
        <v>884</v>
      </c>
      <c r="F26" t="str">
        <f t="shared" si="0"/>
        <v xml:space="preserve"> </v>
      </c>
      <c r="G26" t="s">
        <v>36</v>
      </c>
      <c r="H26">
        <v>10</v>
      </c>
      <c r="I26">
        <v>32.393999999999998</v>
      </c>
      <c r="J26">
        <v>323.94</v>
      </c>
      <c r="K26" t="s">
        <v>32</v>
      </c>
    </row>
    <row r="27" spans="1:11">
      <c r="A27">
        <v>57061</v>
      </c>
      <c r="B27" s="1">
        <v>43770</v>
      </c>
      <c r="C27">
        <v>259</v>
      </c>
      <c r="F27" t="str">
        <f t="shared" si="0"/>
        <v xml:space="preserve"> </v>
      </c>
      <c r="G27" t="s">
        <v>37</v>
      </c>
      <c r="H27">
        <v>10</v>
      </c>
      <c r="I27">
        <v>32.393999999999998</v>
      </c>
      <c r="J27">
        <v>323.94</v>
      </c>
      <c r="K27" t="s">
        <v>32</v>
      </c>
    </row>
    <row r="28" spans="1:11">
      <c r="A28">
        <v>57154</v>
      </c>
      <c r="B28" s="1">
        <v>43770</v>
      </c>
      <c r="C28">
        <v>145</v>
      </c>
      <c r="F28" t="str">
        <f t="shared" si="0"/>
        <v xml:space="preserve"> </v>
      </c>
      <c r="G28" t="s">
        <v>38</v>
      </c>
      <c r="H28">
        <v>10</v>
      </c>
      <c r="I28">
        <v>32.393999999999998</v>
      </c>
      <c r="J28">
        <v>323.94</v>
      </c>
      <c r="K28" t="s">
        <v>32</v>
      </c>
    </row>
    <row r="29" spans="1:11">
      <c r="A29">
        <v>61243</v>
      </c>
      <c r="B29" s="1">
        <v>42736</v>
      </c>
      <c r="C29">
        <v>562</v>
      </c>
      <c r="F29" t="str">
        <f t="shared" si="0"/>
        <v xml:space="preserve"> </v>
      </c>
      <c r="G29" t="s">
        <v>39</v>
      </c>
      <c r="H29">
        <v>10</v>
      </c>
      <c r="I29">
        <v>32.393999999999998</v>
      </c>
      <c r="J29">
        <v>323.94</v>
      </c>
      <c r="K29" t="s">
        <v>32</v>
      </c>
    </row>
    <row r="30" spans="1:11">
      <c r="A30">
        <v>63200</v>
      </c>
      <c r="B30" s="1">
        <v>42767</v>
      </c>
      <c r="C30">
        <v>566</v>
      </c>
      <c r="F30" t="str">
        <f t="shared" si="0"/>
        <v xml:space="preserve"> </v>
      </c>
      <c r="G30" t="s">
        <v>40</v>
      </c>
      <c r="H30">
        <v>10</v>
      </c>
      <c r="I30">
        <v>32.393999999999998</v>
      </c>
      <c r="J30">
        <v>323.94</v>
      </c>
      <c r="K30" t="s">
        <v>32</v>
      </c>
    </row>
    <row r="31" spans="1:11">
      <c r="A31">
        <v>65236</v>
      </c>
      <c r="B31" s="1">
        <v>42795</v>
      </c>
      <c r="C31">
        <v>533</v>
      </c>
      <c r="F31" t="str">
        <f t="shared" si="0"/>
        <v xml:space="preserve"> </v>
      </c>
      <c r="G31" t="s">
        <v>41</v>
      </c>
      <c r="H31">
        <v>10</v>
      </c>
      <c r="I31">
        <v>32.393999999999998</v>
      </c>
      <c r="J31">
        <v>323.94</v>
      </c>
      <c r="K31" t="s">
        <v>32</v>
      </c>
    </row>
    <row r="32" spans="1:11">
      <c r="A32">
        <v>67273</v>
      </c>
      <c r="B32" s="1">
        <v>42826</v>
      </c>
      <c r="C32">
        <v>292</v>
      </c>
      <c r="F32" t="str">
        <f t="shared" si="0"/>
        <v xml:space="preserve"> </v>
      </c>
      <c r="G32" t="s">
        <v>42</v>
      </c>
      <c r="H32">
        <v>10</v>
      </c>
      <c r="I32">
        <v>32.393999999999998</v>
      </c>
      <c r="J32">
        <v>323.94</v>
      </c>
      <c r="K32" t="s">
        <v>32</v>
      </c>
    </row>
    <row r="33" spans="1:11">
      <c r="A33">
        <v>67316</v>
      </c>
      <c r="B33" s="1">
        <v>42826</v>
      </c>
      <c r="C33">
        <v>823</v>
      </c>
      <c r="F33" t="str">
        <f t="shared" si="0"/>
        <v xml:space="preserve"> </v>
      </c>
      <c r="H33">
        <v>10</v>
      </c>
      <c r="I33">
        <v>32.393999999999998</v>
      </c>
      <c r="J33">
        <v>323.94</v>
      </c>
      <c r="K33" t="s">
        <v>32</v>
      </c>
    </row>
    <row r="34" spans="1:11">
      <c r="A34">
        <v>67325</v>
      </c>
      <c r="B34" s="1">
        <v>42826</v>
      </c>
      <c r="C34">
        <v>562</v>
      </c>
      <c r="F34" t="str">
        <f t="shared" si="0"/>
        <v xml:space="preserve"> </v>
      </c>
      <c r="H34">
        <v>10</v>
      </c>
      <c r="I34">
        <v>32.393999999999998</v>
      </c>
      <c r="J34">
        <v>323.94</v>
      </c>
      <c r="K34" t="s">
        <v>32</v>
      </c>
    </row>
    <row r="35" spans="1:11">
      <c r="A35">
        <v>69401</v>
      </c>
      <c r="B35" s="1">
        <v>42856</v>
      </c>
      <c r="C35">
        <v>166</v>
      </c>
      <c r="F35" t="str">
        <f t="shared" si="0"/>
        <v xml:space="preserve"> </v>
      </c>
      <c r="G35" t="s">
        <v>43</v>
      </c>
      <c r="H35">
        <v>10</v>
      </c>
      <c r="I35">
        <v>32.393999999999998</v>
      </c>
      <c r="J35">
        <v>323.94</v>
      </c>
      <c r="K35" t="s">
        <v>32</v>
      </c>
    </row>
    <row r="36" spans="1:11">
      <c r="A36">
        <v>69422</v>
      </c>
      <c r="B36" s="1">
        <v>42856</v>
      </c>
      <c r="C36">
        <v>888</v>
      </c>
      <c r="F36" t="str">
        <f t="shared" si="0"/>
        <v xml:space="preserve"> </v>
      </c>
      <c r="G36" t="s">
        <v>44</v>
      </c>
      <c r="H36">
        <v>10</v>
      </c>
      <c r="I36">
        <v>32.393999999999998</v>
      </c>
      <c r="J36">
        <v>323.94</v>
      </c>
      <c r="K36" t="s">
        <v>32</v>
      </c>
    </row>
    <row r="37" spans="1:11">
      <c r="A37">
        <v>69526</v>
      </c>
      <c r="B37" s="1">
        <v>42856</v>
      </c>
      <c r="C37">
        <v>513</v>
      </c>
      <c r="F37" t="str">
        <f t="shared" si="0"/>
        <v xml:space="preserve"> </v>
      </c>
      <c r="G37" t="s">
        <v>45</v>
      </c>
      <c r="H37">
        <v>10</v>
      </c>
      <c r="I37">
        <v>32.393999999999998</v>
      </c>
      <c r="J37">
        <v>323.94</v>
      </c>
      <c r="K37" t="s">
        <v>32</v>
      </c>
    </row>
    <row r="38" spans="1:11">
      <c r="A38">
        <v>69540</v>
      </c>
      <c r="B38" s="1">
        <v>42856</v>
      </c>
      <c r="C38">
        <v>145</v>
      </c>
      <c r="F38" t="str">
        <f t="shared" si="0"/>
        <v xml:space="preserve"> </v>
      </c>
      <c r="H38">
        <v>10</v>
      </c>
      <c r="I38">
        <v>32.393999999999998</v>
      </c>
      <c r="J38">
        <v>323.94</v>
      </c>
      <c r="K38" t="s">
        <v>32</v>
      </c>
    </row>
    <row r="39" spans="1:11">
      <c r="A39">
        <v>71830</v>
      </c>
      <c r="B39" s="1">
        <v>42887</v>
      </c>
      <c r="C39">
        <v>164</v>
      </c>
      <c r="F39" t="str">
        <f t="shared" si="0"/>
        <v xml:space="preserve"> </v>
      </c>
      <c r="G39" t="s">
        <v>46</v>
      </c>
      <c r="H39">
        <v>10</v>
      </c>
      <c r="I39">
        <v>32.393999999999998</v>
      </c>
      <c r="J39">
        <v>323.94</v>
      </c>
      <c r="K39" t="s">
        <v>32</v>
      </c>
    </row>
    <row r="40" spans="1:11">
      <c r="A40">
        <v>71844</v>
      </c>
      <c r="B40" s="1">
        <v>42887</v>
      </c>
      <c r="C40">
        <v>254</v>
      </c>
      <c r="F40" t="str">
        <f t="shared" si="0"/>
        <v xml:space="preserve"> </v>
      </c>
      <c r="G40" t="s">
        <v>47</v>
      </c>
      <c r="H40">
        <v>10</v>
      </c>
      <c r="I40">
        <v>32.393999999999998</v>
      </c>
      <c r="J40">
        <v>323.94</v>
      </c>
      <c r="K40" t="s">
        <v>32</v>
      </c>
    </row>
    <row r="41" spans="1:11">
      <c r="A41">
        <v>51169</v>
      </c>
      <c r="B41" s="1">
        <v>43647</v>
      </c>
      <c r="C41">
        <v>124</v>
      </c>
      <c r="F41" t="str">
        <f t="shared" si="0"/>
        <v xml:space="preserve"> </v>
      </c>
      <c r="G41" t="s">
        <v>48</v>
      </c>
      <c r="H41">
        <v>10</v>
      </c>
      <c r="I41">
        <v>32.393999999999998</v>
      </c>
      <c r="J41">
        <v>323.94</v>
      </c>
      <c r="K41" t="s">
        <v>49</v>
      </c>
    </row>
    <row r="42" spans="1:11">
      <c r="A42">
        <v>51751</v>
      </c>
      <c r="B42" s="1">
        <v>43678</v>
      </c>
      <c r="C42">
        <v>272</v>
      </c>
      <c r="F42" t="str">
        <f t="shared" si="0"/>
        <v xml:space="preserve"> </v>
      </c>
      <c r="H42">
        <v>10</v>
      </c>
      <c r="I42">
        <v>32.393999999999998</v>
      </c>
      <c r="J42">
        <v>323.94</v>
      </c>
      <c r="K42" t="s">
        <v>49</v>
      </c>
    </row>
    <row r="43" spans="1:11">
      <c r="A43">
        <v>55323</v>
      </c>
      <c r="B43" s="1">
        <v>43739</v>
      </c>
      <c r="C43">
        <v>122</v>
      </c>
      <c r="F43" t="str">
        <f t="shared" si="0"/>
        <v xml:space="preserve"> </v>
      </c>
      <c r="G43" t="s">
        <v>35</v>
      </c>
      <c r="H43">
        <v>10</v>
      </c>
      <c r="I43">
        <v>32.393999999999998</v>
      </c>
      <c r="J43">
        <v>323.94</v>
      </c>
      <c r="K43" t="s">
        <v>49</v>
      </c>
    </row>
    <row r="44" spans="1:11">
      <c r="A44">
        <v>55328</v>
      </c>
      <c r="B44" s="1">
        <v>43739</v>
      </c>
      <c r="C44">
        <v>251</v>
      </c>
      <c r="F44" t="str">
        <f t="shared" si="0"/>
        <v xml:space="preserve"> </v>
      </c>
      <c r="G44" t="s">
        <v>50</v>
      </c>
      <c r="H44">
        <v>10</v>
      </c>
      <c r="I44">
        <v>32.393999999999998</v>
      </c>
      <c r="J44">
        <v>323.94</v>
      </c>
      <c r="K44" t="s">
        <v>49</v>
      </c>
    </row>
    <row r="45" spans="1:11">
      <c r="A45">
        <v>59011</v>
      </c>
      <c r="B45" s="1">
        <v>43800</v>
      </c>
      <c r="C45">
        <v>176</v>
      </c>
      <c r="F45" t="str">
        <f t="shared" si="0"/>
        <v xml:space="preserve"> </v>
      </c>
      <c r="G45" t="s">
        <v>51</v>
      </c>
      <c r="H45">
        <v>10</v>
      </c>
      <c r="I45">
        <v>32.393999999999998</v>
      </c>
      <c r="J45">
        <v>323.94</v>
      </c>
      <c r="K45" t="s">
        <v>49</v>
      </c>
    </row>
    <row r="46" spans="1:11">
      <c r="A46">
        <v>51081</v>
      </c>
      <c r="B46" s="1">
        <v>43647</v>
      </c>
      <c r="C46">
        <v>378</v>
      </c>
      <c r="F46" t="str">
        <f t="shared" si="0"/>
        <v xml:space="preserve"> </v>
      </c>
      <c r="G46" t="s">
        <v>52</v>
      </c>
      <c r="H46">
        <v>10</v>
      </c>
      <c r="I46">
        <v>32.393999999999998</v>
      </c>
      <c r="J46">
        <v>323.94</v>
      </c>
      <c r="K46" t="s">
        <v>53</v>
      </c>
    </row>
    <row r="47" spans="1:11">
      <c r="A47">
        <v>51704</v>
      </c>
      <c r="B47" s="1">
        <v>43678</v>
      </c>
      <c r="C47">
        <v>873</v>
      </c>
      <c r="F47" t="str">
        <f t="shared" si="0"/>
        <v xml:space="preserve"> </v>
      </c>
      <c r="G47" t="s">
        <v>54</v>
      </c>
      <c r="H47">
        <v>10</v>
      </c>
      <c r="I47">
        <v>32.393999999999998</v>
      </c>
      <c r="J47">
        <v>323.94</v>
      </c>
      <c r="K47" t="s">
        <v>53</v>
      </c>
    </row>
    <row r="48" spans="1:11">
      <c r="A48">
        <v>51739</v>
      </c>
      <c r="B48" s="1">
        <v>43678</v>
      </c>
      <c r="C48">
        <v>259</v>
      </c>
      <c r="F48" t="str">
        <f t="shared" si="0"/>
        <v xml:space="preserve"> </v>
      </c>
      <c r="G48" t="s">
        <v>14</v>
      </c>
      <c r="H48">
        <v>10</v>
      </c>
      <c r="I48">
        <v>32.393999999999998</v>
      </c>
      <c r="J48">
        <v>323.94</v>
      </c>
      <c r="K48" t="s">
        <v>53</v>
      </c>
    </row>
    <row r="49" spans="1:11">
      <c r="A49">
        <v>51809</v>
      </c>
      <c r="B49" s="1">
        <v>43678</v>
      </c>
      <c r="C49">
        <v>41</v>
      </c>
      <c r="F49" t="str">
        <f t="shared" si="0"/>
        <v xml:space="preserve"> </v>
      </c>
      <c r="G49" t="s">
        <v>55</v>
      </c>
      <c r="H49">
        <v>10</v>
      </c>
      <c r="I49">
        <v>32.393999999999998</v>
      </c>
      <c r="J49">
        <v>323.94</v>
      </c>
      <c r="K49" t="s">
        <v>53</v>
      </c>
    </row>
    <row r="50" spans="1:11">
      <c r="A50">
        <v>51837</v>
      </c>
      <c r="B50" s="1">
        <v>43678</v>
      </c>
      <c r="C50">
        <v>146</v>
      </c>
      <c r="F50" t="str">
        <f t="shared" si="0"/>
        <v xml:space="preserve"> </v>
      </c>
      <c r="G50" t="s">
        <v>56</v>
      </c>
      <c r="H50">
        <v>10</v>
      </c>
      <c r="I50">
        <v>32.393999999999998</v>
      </c>
      <c r="J50">
        <v>323.94</v>
      </c>
      <c r="K50" t="s">
        <v>53</v>
      </c>
    </row>
    <row r="51" spans="1:11">
      <c r="A51">
        <v>51855</v>
      </c>
      <c r="B51" s="1">
        <v>43678</v>
      </c>
      <c r="C51">
        <v>154</v>
      </c>
      <c r="F51" t="str">
        <f t="shared" si="0"/>
        <v xml:space="preserve"> </v>
      </c>
      <c r="G51" t="s">
        <v>57</v>
      </c>
      <c r="H51">
        <v>10</v>
      </c>
      <c r="I51">
        <v>32.393999999999998</v>
      </c>
      <c r="J51">
        <v>323.94</v>
      </c>
      <c r="K51" t="s">
        <v>53</v>
      </c>
    </row>
    <row r="52" spans="1:11">
      <c r="A52">
        <v>53454</v>
      </c>
      <c r="B52" s="1">
        <v>43709</v>
      </c>
      <c r="C52">
        <v>113</v>
      </c>
      <c r="F52" t="str">
        <f t="shared" si="0"/>
        <v xml:space="preserve"> </v>
      </c>
      <c r="G52" t="s">
        <v>58</v>
      </c>
      <c r="H52">
        <v>10</v>
      </c>
      <c r="I52">
        <v>32.393999999999998</v>
      </c>
      <c r="J52">
        <v>323.94</v>
      </c>
      <c r="K52" t="s">
        <v>53</v>
      </c>
    </row>
    <row r="53" spans="1:11">
      <c r="A53">
        <v>53459</v>
      </c>
      <c r="B53" s="1">
        <v>43709</v>
      </c>
      <c r="C53">
        <v>2</v>
      </c>
      <c r="F53" t="str">
        <f t="shared" si="0"/>
        <v xml:space="preserve"> </v>
      </c>
      <c r="G53" t="s">
        <v>16</v>
      </c>
      <c r="H53">
        <v>10</v>
      </c>
      <c r="I53">
        <v>32.393999999999998</v>
      </c>
      <c r="J53">
        <v>323.94</v>
      </c>
      <c r="K53" t="s">
        <v>53</v>
      </c>
    </row>
    <row r="54" spans="1:11">
      <c r="A54">
        <v>53480</v>
      </c>
      <c r="B54" s="1">
        <v>43709</v>
      </c>
      <c r="C54">
        <v>900</v>
      </c>
      <c r="F54" t="str">
        <f t="shared" si="0"/>
        <v xml:space="preserve"> </v>
      </c>
      <c r="H54">
        <v>10</v>
      </c>
      <c r="I54">
        <v>32.393999999999998</v>
      </c>
      <c r="J54">
        <v>323.94</v>
      </c>
      <c r="K54" t="s">
        <v>53</v>
      </c>
    </row>
    <row r="55" spans="1:11">
      <c r="A55">
        <v>53483</v>
      </c>
      <c r="B55" s="1">
        <v>43709</v>
      </c>
      <c r="C55">
        <v>87</v>
      </c>
      <c r="F55" t="str">
        <f t="shared" si="0"/>
        <v xml:space="preserve"> </v>
      </c>
      <c r="G55" t="s">
        <v>59</v>
      </c>
      <c r="H55">
        <v>10</v>
      </c>
      <c r="I55">
        <v>32.393999999999998</v>
      </c>
      <c r="J55">
        <v>323.94</v>
      </c>
      <c r="K55" t="s">
        <v>53</v>
      </c>
    </row>
    <row r="56" spans="1:11">
      <c r="A56">
        <v>53499</v>
      </c>
      <c r="B56" s="1">
        <v>43709</v>
      </c>
      <c r="C56">
        <v>449</v>
      </c>
      <c r="F56" t="str">
        <f t="shared" si="0"/>
        <v xml:space="preserve"> </v>
      </c>
      <c r="G56" t="s">
        <v>60</v>
      </c>
      <c r="H56">
        <v>10</v>
      </c>
      <c r="I56">
        <v>32.393999999999998</v>
      </c>
      <c r="J56">
        <v>323.94</v>
      </c>
      <c r="K56" t="s">
        <v>53</v>
      </c>
    </row>
    <row r="57" spans="1:11">
      <c r="A57">
        <v>53531</v>
      </c>
      <c r="B57" s="1">
        <v>43709</v>
      </c>
      <c r="C57">
        <v>503</v>
      </c>
      <c r="F57" t="str">
        <f t="shared" si="0"/>
        <v xml:space="preserve"> </v>
      </c>
      <c r="G57" t="s">
        <v>61</v>
      </c>
      <c r="H57">
        <v>10</v>
      </c>
      <c r="I57">
        <v>32.393999999999998</v>
      </c>
      <c r="J57">
        <v>323.94</v>
      </c>
      <c r="K57" t="s">
        <v>53</v>
      </c>
    </row>
    <row r="58" spans="1:11">
      <c r="A58">
        <v>53536</v>
      </c>
      <c r="B58" s="1">
        <v>43709</v>
      </c>
      <c r="C58">
        <v>516</v>
      </c>
      <c r="F58" t="str">
        <f t="shared" si="0"/>
        <v xml:space="preserve"> </v>
      </c>
      <c r="H58">
        <v>10</v>
      </c>
      <c r="I58">
        <v>32.393999999999998</v>
      </c>
      <c r="J58">
        <v>323.94</v>
      </c>
      <c r="K58" t="s">
        <v>53</v>
      </c>
    </row>
    <row r="59" spans="1:11">
      <c r="A59">
        <v>53562</v>
      </c>
      <c r="B59" s="1">
        <v>43709</v>
      </c>
      <c r="C59">
        <v>71</v>
      </c>
      <c r="F59" t="str">
        <f t="shared" si="0"/>
        <v xml:space="preserve"> </v>
      </c>
      <c r="G59" t="s">
        <v>62</v>
      </c>
      <c r="H59">
        <v>10</v>
      </c>
      <c r="I59">
        <v>32.393999999999998</v>
      </c>
      <c r="J59">
        <v>323.94</v>
      </c>
      <c r="K59" t="s">
        <v>53</v>
      </c>
    </row>
    <row r="60" spans="1:11">
      <c r="A60">
        <v>55243</v>
      </c>
      <c r="B60" s="1">
        <v>43739</v>
      </c>
      <c r="C60">
        <v>239</v>
      </c>
      <c r="F60" t="str">
        <f t="shared" si="0"/>
        <v xml:space="preserve"> </v>
      </c>
      <c r="G60" t="s">
        <v>63</v>
      </c>
      <c r="H60">
        <v>10</v>
      </c>
      <c r="I60">
        <v>32.393999999999998</v>
      </c>
      <c r="J60">
        <v>323.94</v>
      </c>
      <c r="K60" t="s">
        <v>53</v>
      </c>
    </row>
    <row r="61" spans="1:11">
      <c r="A61">
        <v>55254</v>
      </c>
      <c r="B61" s="1">
        <v>43739</v>
      </c>
      <c r="C61">
        <v>240</v>
      </c>
      <c r="F61" t="str">
        <f t="shared" si="0"/>
        <v xml:space="preserve"> </v>
      </c>
      <c r="G61" t="s">
        <v>64</v>
      </c>
      <c r="H61">
        <v>10</v>
      </c>
      <c r="I61">
        <v>32.393999999999998</v>
      </c>
      <c r="J61">
        <v>323.94</v>
      </c>
      <c r="K61" t="s">
        <v>53</v>
      </c>
    </row>
    <row r="62" spans="1:11">
      <c r="A62">
        <v>55309</v>
      </c>
      <c r="B62" s="1">
        <v>43739</v>
      </c>
      <c r="C62">
        <v>124</v>
      </c>
      <c r="F62" t="str">
        <f t="shared" si="0"/>
        <v xml:space="preserve"> </v>
      </c>
      <c r="G62" t="s">
        <v>65</v>
      </c>
      <c r="H62">
        <v>10</v>
      </c>
      <c r="I62">
        <v>32.393999999999998</v>
      </c>
      <c r="J62">
        <v>323.94</v>
      </c>
      <c r="K62" t="s">
        <v>53</v>
      </c>
    </row>
    <row r="63" spans="1:11">
      <c r="A63">
        <v>57051</v>
      </c>
      <c r="B63" s="1">
        <v>43770</v>
      </c>
      <c r="C63">
        <v>884</v>
      </c>
      <c r="F63" t="str">
        <f t="shared" si="0"/>
        <v xml:space="preserve"> </v>
      </c>
      <c r="G63" t="s">
        <v>36</v>
      </c>
      <c r="H63">
        <v>10</v>
      </c>
      <c r="I63">
        <v>32.393999999999998</v>
      </c>
      <c r="J63">
        <v>323.94</v>
      </c>
      <c r="K63" t="s">
        <v>53</v>
      </c>
    </row>
    <row r="64" spans="1:11">
      <c r="A64">
        <v>57061</v>
      </c>
      <c r="B64" s="1">
        <v>43770</v>
      </c>
      <c r="C64">
        <v>259</v>
      </c>
      <c r="F64" t="str">
        <f t="shared" si="0"/>
        <v xml:space="preserve"> </v>
      </c>
      <c r="G64" t="s">
        <v>37</v>
      </c>
      <c r="H64">
        <v>10</v>
      </c>
      <c r="I64">
        <v>32.393999999999998</v>
      </c>
      <c r="J64">
        <v>323.94</v>
      </c>
      <c r="K64" t="s">
        <v>53</v>
      </c>
    </row>
    <row r="65" spans="1:11">
      <c r="A65">
        <v>57099</v>
      </c>
      <c r="B65" s="1">
        <v>43770</v>
      </c>
      <c r="C65">
        <v>183</v>
      </c>
      <c r="F65" t="str">
        <f t="shared" si="0"/>
        <v xml:space="preserve"> </v>
      </c>
      <c r="G65" t="s">
        <v>66</v>
      </c>
      <c r="H65">
        <v>10</v>
      </c>
      <c r="I65">
        <v>32.393999999999998</v>
      </c>
      <c r="J65">
        <v>323.94</v>
      </c>
      <c r="K65" t="s">
        <v>53</v>
      </c>
    </row>
    <row r="66" spans="1:11">
      <c r="A66">
        <v>58981</v>
      </c>
      <c r="B66" s="1">
        <v>43800</v>
      </c>
      <c r="C66">
        <v>516</v>
      </c>
      <c r="F66" t="str">
        <f t="shared" si="0"/>
        <v xml:space="preserve"> </v>
      </c>
      <c r="G66" t="s">
        <v>67</v>
      </c>
      <c r="H66">
        <v>10</v>
      </c>
      <c r="I66">
        <v>32.393999999999998</v>
      </c>
      <c r="J66">
        <v>323.94</v>
      </c>
      <c r="K66" t="s">
        <v>53</v>
      </c>
    </row>
    <row r="67" spans="1:11">
      <c r="A67">
        <v>63171</v>
      </c>
      <c r="B67" s="1">
        <v>42767</v>
      </c>
      <c r="C67">
        <v>565</v>
      </c>
      <c r="F67" t="str">
        <f t="shared" ref="F67:F98" si="1">_xlfn.CONCAT(D67," ",E67)</f>
        <v xml:space="preserve"> </v>
      </c>
      <c r="G67" t="s">
        <v>68</v>
      </c>
      <c r="H67">
        <v>10</v>
      </c>
      <c r="I67">
        <v>32.393999999999998</v>
      </c>
      <c r="J67">
        <v>323.94</v>
      </c>
      <c r="K67" t="s">
        <v>53</v>
      </c>
    </row>
    <row r="68" spans="1:11">
      <c r="A68">
        <v>63223</v>
      </c>
      <c r="B68" s="1">
        <v>42767</v>
      </c>
      <c r="C68">
        <v>884</v>
      </c>
      <c r="F68" t="str">
        <f t="shared" si="1"/>
        <v xml:space="preserve"> </v>
      </c>
      <c r="G68" t="s">
        <v>69</v>
      </c>
      <c r="H68">
        <v>10</v>
      </c>
      <c r="I68">
        <v>32.393999999999998</v>
      </c>
      <c r="J68">
        <v>323.94</v>
      </c>
      <c r="K68" t="s">
        <v>53</v>
      </c>
    </row>
    <row r="69" spans="1:11">
      <c r="A69">
        <v>65174</v>
      </c>
      <c r="B69" s="1">
        <v>42795</v>
      </c>
      <c r="C69">
        <v>269</v>
      </c>
      <c r="F69" t="str">
        <f t="shared" si="1"/>
        <v xml:space="preserve"> </v>
      </c>
      <c r="H69">
        <v>10</v>
      </c>
      <c r="I69">
        <v>32.393999999999998</v>
      </c>
      <c r="J69">
        <v>323.94</v>
      </c>
      <c r="K69" t="s">
        <v>53</v>
      </c>
    </row>
    <row r="70" spans="1:11">
      <c r="A70">
        <v>65207</v>
      </c>
      <c r="B70" s="1">
        <v>42795</v>
      </c>
      <c r="C70">
        <v>95</v>
      </c>
      <c r="F70" t="str">
        <f t="shared" si="1"/>
        <v xml:space="preserve"> </v>
      </c>
      <c r="H70">
        <v>10</v>
      </c>
      <c r="I70">
        <v>32.393999999999998</v>
      </c>
      <c r="J70">
        <v>323.94</v>
      </c>
      <c r="K70" t="s">
        <v>53</v>
      </c>
    </row>
    <row r="71" spans="1:11">
      <c r="A71">
        <v>67347</v>
      </c>
      <c r="B71" s="1">
        <v>42826</v>
      </c>
      <c r="C71">
        <v>332</v>
      </c>
      <c r="F71" t="str">
        <f t="shared" si="1"/>
        <v xml:space="preserve"> </v>
      </c>
      <c r="H71">
        <v>10</v>
      </c>
      <c r="I71">
        <v>32.393999999999998</v>
      </c>
      <c r="J71">
        <v>323.94</v>
      </c>
      <c r="K71" t="s">
        <v>53</v>
      </c>
    </row>
    <row r="72" spans="1:11">
      <c r="A72">
        <v>69522</v>
      </c>
      <c r="B72" s="1">
        <v>42856</v>
      </c>
      <c r="C72">
        <v>252</v>
      </c>
      <c r="F72" t="str">
        <f t="shared" si="1"/>
        <v xml:space="preserve"> </v>
      </c>
      <c r="H72">
        <v>10</v>
      </c>
      <c r="I72">
        <v>32.393999999999998</v>
      </c>
      <c r="J72">
        <v>323.94</v>
      </c>
      <c r="K72" t="s">
        <v>53</v>
      </c>
    </row>
    <row r="73" spans="1:11">
      <c r="A73">
        <v>71839</v>
      </c>
      <c r="B73" s="1">
        <v>42887</v>
      </c>
      <c r="C73">
        <v>95</v>
      </c>
      <c r="F73" t="str">
        <f t="shared" si="1"/>
        <v xml:space="preserve"> </v>
      </c>
      <c r="G73" t="s">
        <v>70</v>
      </c>
      <c r="H73">
        <v>10</v>
      </c>
      <c r="I73">
        <v>32.393999999999998</v>
      </c>
      <c r="J73">
        <v>323.94</v>
      </c>
      <c r="K73" t="s">
        <v>53</v>
      </c>
    </row>
    <row r="74" spans="1:11">
      <c r="A74">
        <v>47400</v>
      </c>
      <c r="B74" s="1">
        <v>44075</v>
      </c>
      <c r="C74">
        <v>344</v>
      </c>
      <c r="F74" t="str">
        <f t="shared" si="1"/>
        <v xml:space="preserve"> </v>
      </c>
      <c r="G74" t="s">
        <v>71</v>
      </c>
      <c r="H74">
        <v>9</v>
      </c>
      <c r="I74">
        <v>35.994</v>
      </c>
      <c r="J74">
        <v>323.94600000000003</v>
      </c>
      <c r="K74" t="s">
        <v>72</v>
      </c>
    </row>
    <row r="75" spans="1:11">
      <c r="A75">
        <v>48341</v>
      </c>
      <c r="B75" s="1">
        <v>44166</v>
      </c>
      <c r="C75">
        <v>344</v>
      </c>
      <c r="F75" t="str">
        <f t="shared" si="1"/>
        <v xml:space="preserve"> </v>
      </c>
      <c r="G75" t="s">
        <v>73</v>
      </c>
      <c r="H75">
        <v>9</v>
      </c>
      <c r="I75">
        <v>35.994</v>
      </c>
      <c r="J75">
        <v>323.94600000000003</v>
      </c>
      <c r="K75" t="s">
        <v>72</v>
      </c>
    </row>
    <row r="76" spans="1:11">
      <c r="A76">
        <v>46671</v>
      </c>
      <c r="B76" s="1">
        <v>44013</v>
      </c>
      <c r="C76">
        <v>332</v>
      </c>
      <c r="F76" t="str">
        <f t="shared" si="1"/>
        <v xml:space="preserve"> </v>
      </c>
      <c r="G76" t="s">
        <v>74</v>
      </c>
      <c r="H76">
        <v>9</v>
      </c>
      <c r="I76">
        <v>35.994</v>
      </c>
      <c r="J76">
        <v>323.94600000000003</v>
      </c>
      <c r="K76" t="s">
        <v>75</v>
      </c>
    </row>
    <row r="77" spans="1:11">
      <c r="A77">
        <v>47042</v>
      </c>
      <c r="B77" s="1">
        <v>44044</v>
      </c>
      <c r="C77">
        <v>25</v>
      </c>
      <c r="F77" t="str">
        <f t="shared" si="1"/>
        <v xml:space="preserve"> </v>
      </c>
      <c r="G77" t="s">
        <v>76</v>
      </c>
      <c r="H77">
        <v>9</v>
      </c>
      <c r="I77">
        <v>35.994</v>
      </c>
      <c r="J77">
        <v>323.94600000000003</v>
      </c>
      <c r="K77" t="s">
        <v>75</v>
      </c>
    </row>
    <row r="78" spans="1:11">
      <c r="A78">
        <v>47681</v>
      </c>
      <c r="B78" s="1">
        <v>44105</v>
      </c>
      <c r="C78">
        <v>852</v>
      </c>
      <c r="F78" t="str">
        <f t="shared" si="1"/>
        <v xml:space="preserve"> </v>
      </c>
      <c r="H78">
        <v>9</v>
      </c>
      <c r="I78">
        <v>35.994</v>
      </c>
      <c r="J78">
        <v>323.94600000000003</v>
      </c>
      <c r="K78" t="s">
        <v>75</v>
      </c>
    </row>
    <row r="79" spans="1:11">
      <c r="A79">
        <v>48375</v>
      </c>
      <c r="B79" s="1">
        <v>44166</v>
      </c>
      <c r="C79">
        <v>249</v>
      </c>
      <c r="F79" t="str">
        <f t="shared" si="1"/>
        <v xml:space="preserve"> </v>
      </c>
      <c r="G79" t="s">
        <v>77</v>
      </c>
      <c r="H79">
        <v>9</v>
      </c>
      <c r="I79">
        <v>35.994</v>
      </c>
      <c r="J79">
        <v>323.94600000000003</v>
      </c>
      <c r="K79" t="s">
        <v>75</v>
      </c>
    </row>
    <row r="80" spans="1:11">
      <c r="A80">
        <v>48378</v>
      </c>
      <c r="B80" s="1">
        <v>44166</v>
      </c>
      <c r="C80">
        <v>176</v>
      </c>
      <c r="F80" t="str">
        <f t="shared" si="1"/>
        <v xml:space="preserve"> </v>
      </c>
      <c r="H80">
        <v>9</v>
      </c>
      <c r="I80">
        <v>35.994</v>
      </c>
      <c r="J80">
        <v>323.94600000000003</v>
      </c>
      <c r="K80" t="s">
        <v>75</v>
      </c>
    </row>
    <row r="81" spans="1:11">
      <c r="A81">
        <v>49870</v>
      </c>
      <c r="B81" s="1">
        <v>43556</v>
      </c>
      <c r="C81">
        <v>891</v>
      </c>
      <c r="F81" t="str">
        <f t="shared" si="1"/>
        <v xml:space="preserve"> </v>
      </c>
      <c r="H81">
        <v>9</v>
      </c>
      <c r="I81">
        <v>35.994</v>
      </c>
      <c r="J81">
        <v>323.94600000000003</v>
      </c>
      <c r="K81" t="s">
        <v>75</v>
      </c>
    </row>
    <row r="82" spans="1:11">
      <c r="A82">
        <v>50672</v>
      </c>
      <c r="B82" s="1">
        <v>43617</v>
      </c>
      <c r="C82">
        <v>568</v>
      </c>
      <c r="F82" t="str">
        <f t="shared" si="1"/>
        <v xml:space="preserve"> </v>
      </c>
      <c r="G82" t="s">
        <v>78</v>
      </c>
      <c r="H82">
        <v>9</v>
      </c>
      <c r="I82">
        <v>35.994</v>
      </c>
      <c r="J82">
        <v>323.94600000000003</v>
      </c>
      <c r="K82" t="s">
        <v>75</v>
      </c>
    </row>
    <row r="83" spans="1:11">
      <c r="A83">
        <v>50727</v>
      </c>
      <c r="B83" s="1">
        <v>43617</v>
      </c>
      <c r="C83">
        <v>533</v>
      </c>
      <c r="F83" t="str">
        <f t="shared" si="1"/>
        <v xml:space="preserve"> </v>
      </c>
      <c r="G83" t="s">
        <v>79</v>
      </c>
      <c r="H83">
        <v>9</v>
      </c>
      <c r="I83">
        <v>35.994</v>
      </c>
      <c r="J83">
        <v>323.94600000000003</v>
      </c>
      <c r="K83" t="s">
        <v>75</v>
      </c>
    </row>
    <row r="84" spans="1:11">
      <c r="A84">
        <v>46648</v>
      </c>
      <c r="B84" s="1">
        <v>44013</v>
      </c>
      <c r="C84">
        <v>502</v>
      </c>
      <c r="F84" t="str">
        <f t="shared" si="1"/>
        <v xml:space="preserve"> </v>
      </c>
      <c r="H84">
        <v>6</v>
      </c>
      <c r="I84">
        <v>53.994</v>
      </c>
      <c r="J84">
        <v>323.964</v>
      </c>
      <c r="K84" t="s">
        <v>80</v>
      </c>
    </row>
    <row r="85" spans="1:11">
      <c r="A85">
        <v>46652</v>
      </c>
      <c r="B85" s="1">
        <v>44013</v>
      </c>
      <c r="C85">
        <v>346</v>
      </c>
      <c r="F85" t="str">
        <f t="shared" si="1"/>
        <v xml:space="preserve"> </v>
      </c>
      <c r="G85" t="s">
        <v>81</v>
      </c>
      <c r="H85">
        <v>6</v>
      </c>
      <c r="I85">
        <v>53.994</v>
      </c>
      <c r="J85">
        <v>323.964</v>
      </c>
      <c r="K85" t="s">
        <v>80</v>
      </c>
    </row>
    <row r="86" spans="1:11">
      <c r="A86">
        <v>46974</v>
      </c>
      <c r="B86" s="1">
        <v>44044</v>
      </c>
      <c r="C86">
        <v>519</v>
      </c>
      <c r="F86" t="str">
        <f t="shared" si="1"/>
        <v xml:space="preserve"> </v>
      </c>
      <c r="G86" t="s">
        <v>82</v>
      </c>
      <c r="H86">
        <v>6</v>
      </c>
      <c r="I86">
        <v>53.994</v>
      </c>
      <c r="J86">
        <v>323.964</v>
      </c>
      <c r="K86" t="s">
        <v>80</v>
      </c>
    </row>
    <row r="87" spans="1:11">
      <c r="A87">
        <v>47042</v>
      </c>
      <c r="B87" s="1">
        <v>44044</v>
      </c>
      <c r="C87">
        <v>25</v>
      </c>
      <c r="F87" t="str">
        <f t="shared" si="1"/>
        <v xml:space="preserve"> </v>
      </c>
      <c r="G87" t="s">
        <v>76</v>
      </c>
      <c r="H87">
        <v>6</v>
      </c>
      <c r="I87">
        <v>53.994</v>
      </c>
      <c r="J87">
        <v>323.964</v>
      </c>
      <c r="K87" t="s">
        <v>80</v>
      </c>
    </row>
    <row r="88" spans="1:11">
      <c r="A88">
        <v>47056</v>
      </c>
      <c r="B88" s="1">
        <v>44044</v>
      </c>
      <c r="C88">
        <v>409</v>
      </c>
      <c r="F88" t="str">
        <f t="shared" si="1"/>
        <v xml:space="preserve"> </v>
      </c>
      <c r="H88">
        <v>6</v>
      </c>
      <c r="I88">
        <v>53.994</v>
      </c>
      <c r="J88">
        <v>323.964</v>
      </c>
      <c r="K88" t="s">
        <v>80</v>
      </c>
    </row>
    <row r="89" spans="1:11">
      <c r="A89">
        <v>47366</v>
      </c>
      <c r="B89" s="1">
        <v>44075</v>
      </c>
      <c r="C89">
        <v>179</v>
      </c>
      <c r="F89" t="str">
        <f t="shared" si="1"/>
        <v xml:space="preserve"> </v>
      </c>
      <c r="H89">
        <v>6</v>
      </c>
      <c r="I89">
        <v>53.994</v>
      </c>
      <c r="J89">
        <v>323.964</v>
      </c>
      <c r="K89" t="s">
        <v>80</v>
      </c>
    </row>
    <row r="90" spans="1:11">
      <c r="A90">
        <v>47395</v>
      </c>
      <c r="B90" s="1">
        <v>44075</v>
      </c>
      <c r="C90">
        <v>248</v>
      </c>
      <c r="F90" t="str">
        <f t="shared" si="1"/>
        <v xml:space="preserve"> </v>
      </c>
      <c r="G90" t="s">
        <v>83</v>
      </c>
      <c r="H90">
        <v>6</v>
      </c>
      <c r="I90">
        <v>53.994</v>
      </c>
      <c r="J90">
        <v>323.964</v>
      </c>
      <c r="K90" t="s">
        <v>80</v>
      </c>
    </row>
    <row r="91" spans="1:11">
      <c r="A91">
        <v>47400</v>
      </c>
      <c r="B91" s="1">
        <v>44075</v>
      </c>
      <c r="C91">
        <v>344</v>
      </c>
      <c r="F91" t="str">
        <f t="shared" si="1"/>
        <v xml:space="preserve"> </v>
      </c>
      <c r="G91" t="s">
        <v>71</v>
      </c>
      <c r="H91">
        <v>6</v>
      </c>
      <c r="I91">
        <v>53.994</v>
      </c>
      <c r="J91">
        <v>323.964</v>
      </c>
      <c r="K91" t="s">
        <v>80</v>
      </c>
    </row>
    <row r="92" spans="1:11">
      <c r="A92">
        <v>47705</v>
      </c>
      <c r="B92" s="1">
        <v>44105</v>
      </c>
      <c r="C92">
        <v>346</v>
      </c>
      <c r="F92" t="str">
        <f t="shared" si="1"/>
        <v xml:space="preserve"> </v>
      </c>
      <c r="H92">
        <v>6</v>
      </c>
      <c r="I92">
        <v>53.994</v>
      </c>
      <c r="J92">
        <v>323.964</v>
      </c>
      <c r="K92" t="s">
        <v>80</v>
      </c>
    </row>
    <row r="93" spans="1:11">
      <c r="A93">
        <v>48059</v>
      </c>
      <c r="B93" s="1">
        <v>44136</v>
      </c>
      <c r="C93">
        <v>252</v>
      </c>
      <c r="F93" t="str">
        <f t="shared" si="1"/>
        <v xml:space="preserve"> </v>
      </c>
      <c r="G93" t="s">
        <v>84</v>
      </c>
      <c r="H93">
        <v>6</v>
      </c>
      <c r="I93">
        <v>53.994</v>
      </c>
      <c r="J93">
        <v>323.964</v>
      </c>
      <c r="K93" t="s">
        <v>80</v>
      </c>
    </row>
    <row r="94" spans="1:11">
      <c r="A94">
        <v>48336</v>
      </c>
      <c r="B94" s="1">
        <v>44166</v>
      </c>
      <c r="C94">
        <v>248</v>
      </c>
      <c r="F94" t="str">
        <f t="shared" si="1"/>
        <v xml:space="preserve"> </v>
      </c>
      <c r="G94" t="s">
        <v>85</v>
      </c>
      <c r="H94">
        <v>6</v>
      </c>
      <c r="I94">
        <v>53.994</v>
      </c>
      <c r="J94">
        <v>323.964</v>
      </c>
      <c r="K94" t="s">
        <v>80</v>
      </c>
    </row>
    <row r="95" spans="1:11">
      <c r="A95">
        <v>48359</v>
      </c>
      <c r="B95" s="1">
        <v>44166</v>
      </c>
      <c r="C95">
        <v>254</v>
      </c>
      <c r="F95" t="str">
        <f t="shared" si="1"/>
        <v xml:space="preserve"> </v>
      </c>
      <c r="G95" t="s">
        <v>86</v>
      </c>
      <c r="H95">
        <v>6</v>
      </c>
      <c r="I95">
        <v>53.994</v>
      </c>
      <c r="J95">
        <v>323.964</v>
      </c>
      <c r="K95" t="s">
        <v>80</v>
      </c>
    </row>
    <row r="96" spans="1:11">
      <c r="A96">
        <v>49058</v>
      </c>
      <c r="B96" s="1">
        <v>43497</v>
      </c>
      <c r="C96">
        <v>250</v>
      </c>
      <c r="F96" t="str">
        <f t="shared" si="1"/>
        <v xml:space="preserve"> </v>
      </c>
      <c r="G96" t="s">
        <v>87</v>
      </c>
      <c r="H96">
        <v>6</v>
      </c>
      <c r="I96">
        <v>53.994</v>
      </c>
      <c r="J96">
        <v>323.964</v>
      </c>
      <c r="K96" t="s">
        <v>80</v>
      </c>
    </row>
    <row r="97" spans="1:11">
      <c r="A97">
        <v>50225</v>
      </c>
      <c r="B97" s="1">
        <v>43586</v>
      </c>
      <c r="C97">
        <v>259</v>
      </c>
      <c r="F97" t="str">
        <f t="shared" si="1"/>
        <v xml:space="preserve"> </v>
      </c>
      <c r="G97" t="s">
        <v>88</v>
      </c>
      <c r="H97">
        <v>6</v>
      </c>
      <c r="I97">
        <v>53.994</v>
      </c>
      <c r="J97">
        <v>323.964</v>
      </c>
      <c r="K97" t="s">
        <v>80</v>
      </c>
    </row>
    <row r="98" spans="1:11">
      <c r="A98">
        <v>50245</v>
      </c>
      <c r="B98" s="1">
        <v>43586</v>
      </c>
      <c r="C98">
        <v>246</v>
      </c>
      <c r="E98">
        <v>6</v>
      </c>
      <c r="F98" t="str">
        <f t="shared" si="1"/>
        <v xml:space="preserve"> 6</v>
      </c>
      <c r="G98">
        <v>53.994</v>
      </c>
      <c r="H98">
        <v>323.964</v>
      </c>
      <c r="I98" t="s">
        <v>80</v>
      </c>
    </row>
  </sheetData>
  <pageMargins left="0.511811024" right="0.511811024" top="0.78740157499999996" bottom="0.78740157499999996" header="0.31496062000000002" footer="0.31496062000000002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6C805-EB84-48EF-87FB-F667D6385436}">
  <dimension ref="A1:N98"/>
  <sheetViews>
    <sheetView tabSelected="1" zoomScale="120" zoomScaleNormal="120" workbookViewId="0">
      <selection activeCell="M1" sqref="M1:M1048576"/>
    </sheetView>
  </sheetViews>
  <sheetFormatPr defaultRowHeight="15"/>
  <cols>
    <col min="1" max="2" width="14.42578125" customWidth="1"/>
    <col min="3" max="3" width="24" bestFit="1" customWidth="1"/>
    <col min="4" max="8" width="14.42578125" customWidth="1"/>
    <col min="9" max="9" width="19.5703125" customWidth="1"/>
    <col min="13" max="13" width="10.85546875" bestFit="1" customWidth="1"/>
    <col min="14" max="14" width="13.28515625" customWidth="1"/>
  </cols>
  <sheetData>
    <row r="1" spans="1:14" ht="90">
      <c r="A1" s="4" t="s">
        <v>0</v>
      </c>
      <c r="B1" s="5" t="s">
        <v>1</v>
      </c>
      <c r="C1" s="5" t="s">
        <v>129</v>
      </c>
      <c r="D1" s="5" t="s">
        <v>130</v>
      </c>
      <c r="E1" s="4" t="s">
        <v>2</v>
      </c>
      <c r="F1" s="4" t="s">
        <v>4</v>
      </c>
      <c r="G1" s="4" t="s">
        <v>6</v>
      </c>
      <c r="H1" s="4" t="s">
        <v>7</v>
      </c>
      <c r="I1" s="4" t="s">
        <v>131</v>
      </c>
      <c r="J1" s="4" t="s">
        <v>132</v>
      </c>
      <c r="K1" s="4" t="s">
        <v>133</v>
      </c>
      <c r="L1" s="4" t="s">
        <v>134</v>
      </c>
      <c r="M1" s="4" t="s">
        <v>135</v>
      </c>
      <c r="N1" s="4" t="s">
        <v>136</v>
      </c>
    </row>
    <row r="2" spans="1:14">
      <c r="A2">
        <v>47062</v>
      </c>
      <c r="B2" s="1">
        <v>44044</v>
      </c>
      <c r="C2" s="7">
        <f>WEEKDAY(B2)</f>
        <v>7</v>
      </c>
      <c r="D2" s="7">
        <f>WEEKNUM(B2)</f>
        <v>31</v>
      </c>
      <c r="E2">
        <v>554</v>
      </c>
      <c r="F2">
        <v>16</v>
      </c>
      <c r="G2">
        <v>317.59640000000002</v>
      </c>
      <c r="H2" t="s">
        <v>10</v>
      </c>
      <c r="I2">
        <v>69657</v>
      </c>
      <c r="J2" s="6">
        <f>I2/60</f>
        <v>1160.95</v>
      </c>
      <c r="K2" s="6">
        <f>I2/3600</f>
        <v>19.349166666666665</v>
      </c>
      <c r="L2" s="6">
        <f>(I2/3600)/8</f>
        <v>2.4186458333333332</v>
      </c>
      <c r="M2" s="1">
        <f>B2+L2</f>
        <v>44046.418645833335</v>
      </c>
      <c r="N2" s="7">
        <f>WEEKDAY(M2)</f>
        <v>2</v>
      </c>
    </row>
    <row r="3" spans="1:14">
      <c r="A3">
        <v>49489</v>
      </c>
      <c r="B3" s="1">
        <v>43525</v>
      </c>
      <c r="C3" s="7">
        <f t="shared" ref="C3:C66" si="0">WEEKDAY(B3)</f>
        <v>6</v>
      </c>
      <c r="D3" s="7">
        <f t="shared" ref="D3:D66" si="1">WEEKNUM(B3)</f>
        <v>9</v>
      </c>
      <c r="E3">
        <v>362</v>
      </c>
      <c r="F3">
        <v>16</v>
      </c>
      <c r="G3">
        <v>317.59640000000002</v>
      </c>
      <c r="H3" t="s">
        <v>10</v>
      </c>
      <c r="I3">
        <v>42451</v>
      </c>
      <c r="J3" s="6">
        <f t="shared" ref="J3:J66" si="2">I3/60</f>
        <v>707.51666666666665</v>
      </c>
      <c r="K3" s="6">
        <f t="shared" ref="K3:K66" si="3">I3/3600</f>
        <v>11.791944444444445</v>
      </c>
      <c r="L3" s="6">
        <f t="shared" ref="L3:L66" si="4">(I3/3600)/8</f>
        <v>1.4739930555555556</v>
      </c>
      <c r="M3" s="1">
        <f t="shared" ref="M3:M66" si="5">B3+L3</f>
        <v>43526.473993055559</v>
      </c>
      <c r="N3" s="7">
        <f t="shared" ref="N3:N66" si="6">WEEKDAY(M3)</f>
        <v>7</v>
      </c>
    </row>
    <row r="4" spans="1:14">
      <c r="A4">
        <v>49825</v>
      </c>
      <c r="B4" s="1">
        <v>43556</v>
      </c>
      <c r="C4" s="7">
        <f t="shared" si="0"/>
        <v>2</v>
      </c>
      <c r="D4" s="7">
        <f t="shared" si="1"/>
        <v>14</v>
      </c>
      <c r="E4">
        <v>842</v>
      </c>
      <c r="F4">
        <v>16</v>
      </c>
      <c r="G4">
        <v>317.59640000000002</v>
      </c>
      <c r="H4" t="s">
        <v>13</v>
      </c>
      <c r="I4">
        <v>26504</v>
      </c>
      <c r="J4" s="6">
        <f t="shared" si="2"/>
        <v>441.73333333333335</v>
      </c>
      <c r="K4" s="6">
        <f t="shared" si="3"/>
        <v>7.362222222222222</v>
      </c>
      <c r="L4" s="6">
        <f t="shared" si="4"/>
        <v>0.92027777777777775</v>
      </c>
      <c r="M4" s="1">
        <f t="shared" si="5"/>
        <v>43556.920277777775</v>
      </c>
      <c r="N4" s="7">
        <f t="shared" si="6"/>
        <v>2</v>
      </c>
    </row>
    <row r="5" spans="1:14">
      <c r="A5">
        <v>51739</v>
      </c>
      <c r="B5" s="1">
        <v>43678</v>
      </c>
      <c r="C5" s="7">
        <f t="shared" si="0"/>
        <v>5</v>
      </c>
      <c r="D5" s="7">
        <f t="shared" si="1"/>
        <v>31</v>
      </c>
      <c r="E5">
        <v>259</v>
      </c>
      <c r="F5">
        <v>5</v>
      </c>
      <c r="G5">
        <v>319.5</v>
      </c>
      <c r="H5" t="s">
        <v>15</v>
      </c>
      <c r="I5">
        <v>55744</v>
      </c>
      <c r="J5" s="6">
        <f t="shared" si="2"/>
        <v>929.06666666666672</v>
      </c>
      <c r="K5" s="6">
        <f t="shared" si="3"/>
        <v>15.484444444444444</v>
      </c>
      <c r="L5" s="6">
        <f t="shared" si="4"/>
        <v>1.9355555555555555</v>
      </c>
      <c r="M5" s="1">
        <f t="shared" si="5"/>
        <v>43679.935555555552</v>
      </c>
      <c r="N5" s="7">
        <f t="shared" si="6"/>
        <v>6</v>
      </c>
    </row>
    <row r="6" spans="1:14">
      <c r="A6">
        <v>53459</v>
      </c>
      <c r="B6" s="1">
        <v>43709</v>
      </c>
      <c r="C6" s="7">
        <f t="shared" si="0"/>
        <v>1</v>
      </c>
      <c r="D6" s="7">
        <f t="shared" si="1"/>
        <v>36</v>
      </c>
      <c r="E6">
        <v>2</v>
      </c>
      <c r="F6">
        <v>5</v>
      </c>
      <c r="G6">
        <v>319.5</v>
      </c>
      <c r="H6" t="s">
        <v>15</v>
      </c>
      <c r="I6">
        <v>81369</v>
      </c>
      <c r="J6" s="6">
        <f t="shared" si="2"/>
        <v>1356.15</v>
      </c>
      <c r="K6" s="6">
        <f t="shared" si="3"/>
        <v>22.602499999999999</v>
      </c>
      <c r="L6" s="6">
        <f t="shared" si="4"/>
        <v>2.8253124999999999</v>
      </c>
      <c r="M6" s="1">
        <f t="shared" si="5"/>
        <v>43711.825312499997</v>
      </c>
      <c r="N6" s="7">
        <f t="shared" si="6"/>
        <v>3</v>
      </c>
    </row>
    <row r="7" spans="1:14">
      <c r="A7">
        <v>55275</v>
      </c>
      <c r="B7" s="1">
        <v>43739</v>
      </c>
      <c r="C7" s="7">
        <f t="shared" si="0"/>
        <v>3</v>
      </c>
      <c r="D7" s="7">
        <f t="shared" si="1"/>
        <v>40</v>
      </c>
      <c r="E7">
        <v>570</v>
      </c>
      <c r="F7">
        <v>5</v>
      </c>
      <c r="G7">
        <v>319.5</v>
      </c>
      <c r="H7" t="s">
        <v>15</v>
      </c>
      <c r="I7">
        <v>28910</v>
      </c>
      <c r="J7" s="6">
        <f t="shared" si="2"/>
        <v>481.83333333333331</v>
      </c>
      <c r="K7" s="6">
        <f t="shared" si="3"/>
        <v>8.030555555555555</v>
      </c>
      <c r="L7" s="6">
        <f t="shared" si="4"/>
        <v>1.0038194444444444</v>
      </c>
      <c r="M7" s="1">
        <f t="shared" si="5"/>
        <v>43740.003819444442</v>
      </c>
      <c r="N7" s="7">
        <f t="shared" si="6"/>
        <v>4</v>
      </c>
    </row>
    <row r="8" spans="1:14">
      <c r="A8">
        <v>57128</v>
      </c>
      <c r="B8" s="1">
        <v>43770</v>
      </c>
      <c r="C8" s="7">
        <f t="shared" si="0"/>
        <v>6</v>
      </c>
      <c r="D8" s="7">
        <f t="shared" si="1"/>
        <v>44</v>
      </c>
      <c r="E8">
        <v>343</v>
      </c>
      <c r="F8">
        <v>5</v>
      </c>
      <c r="G8">
        <v>319.5</v>
      </c>
      <c r="H8" t="s">
        <v>15</v>
      </c>
      <c r="I8">
        <v>72900</v>
      </c>
      <c r="J8" s="6">
        <f t="shared" si="2"/>
        <v>1215</v>
      </c>
      <c r="K8" s="6">
        <f t="shared" si="3"/>
        <v>20.25</v>
      </c>
      <c r="L8" s="6">
        <f t="shared" si="4"/>
        <v>2.53125</v>
      </c>
      <c r="M8" s="1">
        <f t="shared" si="5"/>
        <v>43772.53125</v>
      </c>
      <c r="N8" s="7">
        <f t="shared" si="6"/>
        <v>1</v>
      </c>
    </row>
    <row r="9" spans="1:14">
      <c r="A9">
        <v>59012</v>
      </c>
      <c r="B9" s="1">
        <v>43800</v>
      </c>
      <c r="C9" s="7">
        <f t="shared" si="0"/>
        <v>1</v>
      </c>
      <c r="D9" s="7">
        <f t="shared" si="1"/>
        <v>49</v>
      </c>
      <c r="E9">
        <v>479</v>
      </c>
      <c r="F9">
        <v>5</v>
      </c>
      <c r="G9">
        <v>319.5</v>
      </c>
      <c r="H9" t="s">
        <v>15</v>
      </c>
      <c r="I9">
        <v>26377</v>
      </c>
      <c r="J9" s="6">
        <f t="shared" si="2"/>
        <v>439.61666666666667</v>
      </c>
      <c r="K9" s="6">
        <f t="shared" si="3"/>
        <v>7.326944444444444</v>
      </c>
      <c r="L9" s="6">
        <f t="shared" si="4"/>
        <v>0.9158680555555555</v>
      </c>
      <c r="M9" s="1">
        <f t="shared" si="5"/>
        <v>43800.915868055556</v>
      </c>
      <c r="N9" s="7">
        <f t="shared" si="6"/>
        <v>1</v>
      </c>
    </row>
    <row r="10" spans="1:14">
      <c r="A10">
        <v>59064</v>
      </c>
      <c r="B10" s="1">
        <v>43800</v>
      </c>
      <c r="C10" s="7">
        <f t="shared" si="0"/>
        <v>1</v>
      </c>
      <c r="D10" s="7">
        <f t="shared" si="1"/>
        <v>49</v>
      </c>
      <c r="E10">
        <v>825</v>
      </c>
      <c r="F10">
        <v>5</v>
      </c>
      <c r="G10">
        <v>319.5</v>
      </c>
      <c r="H10" t="s">
        <v>15</v>
      </c>
      <c r="I10">
        <v>55092</v>
      </c>
      <c r="J10" s="6">
        <f t="shared" si="2"/>
        <v>918.2</v>
      </c>
      <c r="K10" s="6">
        <f t="shared" si="3"/>
        <v>15.303333333333333</v>
      </c>
      <c r="L10" s="6">
        <f t="shared" si="4"/>
        <v>1.9129166666666666</v>
      </c>
      <c r="M10" s="1">
        <f t="shared" si="5"/>
        <v>43801.912916666668</v>
      </c>
      <c r="N10" s="7">
        <f t="shared" si="6"/>
        <v>2</v>
      </c>
    </row>
    <row r="11" spans="1:14">
      <c r="A11">
        <v>61188</v>
      </c>
      <c r="B11" s="1">
        <v>42736</v>
      </c>
      <c r="C11" s="7">
        <f t="shared" si="0"/>
        <v>1</v>
      </c>
      <c r="D11" s="7">
        <f t="shared" si="1"/>
        <v>1</v>
      </c>
      <c r="E11">
        <v>898</v>
      </c>
      <c r="F11">
        <v>5</v>
      </c>
      <c r="G11">
        <v>319.5</v>
      </c>
      <c r="H11" t="s">
        <v>15</v>
      </c>
      <c r="I11">
        <v>11126</v>
      </c>
      <c r="J11" s="6">
        <f t="shared" si="2"/>
        <v>185.43333333333334</v>
      </c>
      <c r="K11" s="6">
        <f t="shared" si="3"/>
        <v>3.0905555555555555</v>
      </c>
      <c r="L11" s="6">
        <f t="shared" si="4"/>
        <v>0.38631944444444444</v>
      </c>
      <c r="M11" s="1">
        <f t="shared" si="5"/>
        <v>42736.386319444442</v>
      </c>
      <c r="N11" s="7">
        <f t="shared" si="6"/>
        <v>1</v>
      </c>
    </row>
    <row r="12" spans="1:14">
      <c r="A12">
        <v>65164</v>
      </c>
      <c r="B12" s="1">
        <v>42795</v>
      </c>
      <c r="C12" s="7">
        <f t="shared" si="0"/>
        <v>4</v>
      </c>
      <c r="D12" s="7">
        <f t="shared" si="1"/>
        <v>9</v>
      </c>
      <c r="E12">
        <v>516</v>
      </c>
      <c r="F12">
        <v>5</v>
      </c>
      <c r="G12">
        <v>319.5</v>
      </c>
      <c r="H12" t="s">
        <v>15</v>
      </c>
      <c r="I12">
        <v>58768</v>
      </c>
      <c r="J12" s="6">
        <f t="shared" si="2"/>
        <v>979.4666666666667</v>
      </c>
      <c r="K12" s="6">
        <f t="shared" si="3"/>
        <v>16.324444444444445</v>
      </c>
      <c r="L12" s="6">
        <f t="shared" si="4"/>
        <v>2.0405555555555557</v>
      </c>
      <c r="M12" s="1">
        <f t="shared" si="5"/>
        <v>42797.040555555555</v>
      </c>
      <c r="N12" s="7">
        <f t="shared" si="6"/>
        <v>6</v>
      </c>
    </row>
    <row r="13" spans="1:14">
      <c r="A13">
        <v>65200</v>
      </c>
      <c r="B13" s="1">
        <v>42795</v>
      </c>
      <c r="C13" s="7">
        <f t="shared" si="0"/>
        <v>4</v>
      </c>
      <c r="D13" s="7">
        <f t="shared" si="1"/>
        <v>9</v>
      </c>
      <c r="E13">
        <v>91</v>
      </c>
      <c r="F13">
        <v>5</v>
      </c>
      <c r="G13">
        <v>319.5</v>
      </c>
      <c r="H13" t="s">
        <v>15</v>
      </c>
      <c r="I13">
        <v>69568</v>
      </c>
      <c r="J13" s="6">
        <f t="shared" si="2"/>
        <v>1159.4666666666667</v>
      </c>
      <c r="K13" s="6">
        <f t="shared" si="3"/>
        <v>19.324444444444445</v>
      </c>
      <c r="L13" s="6">
        <f t="shared" si="4"/>
        <v>2.4155555555555557</v>
      </c>
      <c r="M13" s="1">
        <f t="shared" si="5"/>
        <v>42797.415555555555</v>
      </c>
      <c r="N13" s="7">
        <f t="shared" si="6"/>
        <v>6</v>
      </c>
    </row>
    <row r="14" spans="1:14">
      <c r="A14">
        <v>67279</v>
      </c>
      <c r="B14" s="1">
        <v>42826</v>
      </c>
      <c r="C14" s="7">
        <f t="shared" si="0"/>
        <v>7</v>
      </c>
      <c r="D14" s="7">
        <f t="shared" si="1"/>
        <v>13</v>
      </c>
      <c r="E14">
        <v>898</v>
      </c>
      <c r="F14">
        <v>5</v>
      </c>
      <c r="G14">
        <v>319.5</v>
      </c>
      <c r="H14" t="s">
        <v>15</v>
      </c>
      <c r="I14">
        <v>22118</v>
      </c>
      <c r="J14" s="6">
        <f t="shared" si="2"/>
        <v>368.63333333333333</v>
      </c>
      <c r="K14" s="6">
        <f t="shared" si="3"/>
        <v>6.1438888888888892</v>
      </c>
      <c r="L14" s="6">
        <f t="shared" si="4"/>
        <v>0.76798611111111115</v>
      </c>
      <c r="M14" s="1">
        <f t="shared" si="5"/>
        <v>42826.76798611111</v>
      </c>
      <c r="N14" s="7">
        <f t="shared" si="6"/>
        <v>7</v>
      </c>
    </row>
    <row r="15" spans="1:14">
      <c r="A15">
        <v>67322</v>
      </c>
      <c r="B15" s="1">
        <v>42826</v>
      </c>
      <c r="C15" s="7">
        <f t="shared" si="0"/>
        <v>7</v>
      </c>
      <c r="D15" s="7">
        <f t="shared" si="1"/>
        <v>13</v>
      </c>
      <c r="E15">
        <v>847</v>
      </c>
      <c r="F15">
        <v>5</v>
      </c>
      <c r="G15">
        <v>319.5</v>
      </c>
      <c r="H15" t="s">
        <v>15</v>
      </c>
      <c r="I15">
        <v>88959</v>
      </c>
      <c r="J15" s="6">
        <f t="shared" si="2"/>
        <v>1482.65</v>
      </c>
      <c r="K15" s="6">
        <f t="shared" si="3"/>
        <v>24.710833333333333</v>
      </c>
      <c r="L15" s="6">
        <f t="shared" si="4"/>
        <v>3.0888541666666667</v>
      </c>
      <c r="M15" s="1">
        <f t="shared" si="5"/>
        <v>42829.088854166665</v>
      </c>
      <c r="N15" s="7">
        <f t="shared" si="6"/>
        <v>3</v>
      </c>
    </row>
    <row r="16" spans="1:14">
      <c r="A16">
        <v>71881</v>
      </c>
      <c r="B16" s="1">
        <v>42887</v>
      </c>
      <c r="C16" s="7">
        <f t="shared" si="0"/>
        <v>5</v>
      </c>
      <c r="D16" s="7">
        <f t="shared" si="1"/>
        <v>22</v>
      </c>
      <c r="E16">
        <v>522</v>
      </c>
      <c r="F16">
        <v>5</v>
      </c>
      <c r="G16">
        <v>319.5</v>
      </c>
      <c r="H16" t="s">
        <v>15</v>
      </c>
      <c r="I16">
        <v>24228</v>
      </c>
      <c r="J16" s="6">
        <f t="shared" si="2"/>
        <v>403.8</v>
      </c>
      <c r="K16" s="6">
        <f t="shared" si="3"/>
        <v>6.73</v>
      </c>
      <c r="L16" s="6">
        <f t="shared" si="4"/>
        <v>0.84125000000000005</v>
      </c>
      <c r="M16" s="1">
        <f t="shared" si="5"/>
        <v>42887.841249999998</v>
      </c>
      <c r="N16" s="7">
        <f t="shared" si="6"/>
        <v>5</v>
      </c>
    </row>
    <row r="17" spans="1:14">
      <c r="A17">
        <v>51711</v>
      </c>
      <c r="B17" s="1">
        <v>43678</v>
      </c>
      <c r="C17" s="7">
        <f t="shared" si="0"/>
        <v>5</v>
      </c>
      <c r="D17" s="7">
        <f t="shared" si="1"/>
        <v>31</v>
      </c>
      <c r="E17">
        <v>567</v>
      </c>
      <c r="F17">
        <v>5</v>
      </c>
      <c r="G17">
        <v>319.5</v>
      </c>
      <c r="H17" t="s">
        <v>26</v>
      </c>
      <c r="I17">
        <v>75299</v>
      </c>
      <c r="J17" s="6">
        <f t="shared" si="2"/>
        <v>1254.9833333333333</v>
      </c>
      <c r="K17" s="6">
        <f t="shared" si="3"/>
        <v>20.916388888888889</v>
      </c>
      <c r="L17" s="6">
        <f t="shared" si="4"/>
        <v>2.6145486111111111</v>
      </c>
      <c r="M17" s="1">
        <f t="shared" si="5"/>
        <v>43680.614548611113</v>
      </c>
      <c r="N17" s="7">
        <f t="shared" si="6"/>
        <v>7</v>
      </c>
    </row>
    <row r="18" spans="1:14">
      <c r="A18">
        <v>53518</v>
      </c>
      <c r="B18" s="1">
        <v>43709</v>
      </c>
      <c r="C18" s="7">
        <f t="shared" si="0"/>
        <v>1</v>
      </c>
      <c r="D18" s="7">
        <f t="shared" si="1"/>
        <v>36</v>
      </c>
      <c r="E18">
        <v>91</v>
      </c>
      <c r="F18">
        <v>5</v>
      </c>
      <c r="G18">
        <v>319.5</v>
      </c>
      <c r="H18" t="s">
        <v>26</v>
      </c>
      <c r="I18">
        <v>32758</v>
      </c>
      <c r="J18" s="6">
        <f t="shared" si="2"/>
        <v>545.9666666666667</v>
      </c>
      <c r="K18" s="6">
        <f t="shared" si="3"/>
        <v>9.099444444444444</v>
      </c>
      <c r="L18" s="6">
        <f t="shared" si="4"/>
        <v>1.1374305555555555</v>
      </c>
      <c r="M18" s="1">
        <f t="shared" si="5"/>
        <v>43710.137430555558</v>
      </c>
      <c r="N18" s="7">
        <f t="shared" si="6"/>
        <v>2</v>
      </c>
    </row>
    <row r="19" spans="1:14">
      <c r="A19">
        <v>53560</v>
      </c>
      <c r="B19" s="1">
        <v>43709</v>
      </c>
      <c r="C19" s="7">
        <f t="shared" si="0"/>
        <v>1</v>
      </c>
      <c r="D19" s="7">
        <f t="shared" si="1"/>
        <v>36</v>
      </c>
      <c r="E19">
        <v>479</v>
      </c>
      <c r="F19">
        <v>5</v>
      </c>
      <c r="G19">
        <v>319.5</v>
      </c>
      <c r="H19" t="s">
        <v>26</v>
      </c>
      <c r="I19">
        <v>46574</v>
      </c>
      <c r="J19" s="6">
        <f t="shared" si="2"/>
        <v>776.23333333333335</v>
      </c>
      <c r="K19" s="6">
        <f t="shared" si="3"/>
        <v>12.937222222222223</v>
      </c>
      <c r="L19" s="6">
        <f t="shared" si="4"/>
        <v>1.6171527777777779</v>
      </c>
      <c r="M19" s="1">
        <f t="shared" si="5"/>
        <v>43710.617152777777</v>
      </c>
      <c r="N19" s="7">
        <f t="shared" si="6"/>
        <v>2</v>
      </c>
    </row>
    <row r="20" spans="1:14">
      <c r="A20">
        <v>51143</v>
      </c>
      <c r="B20" s="1">
        <v>43647</v>
      </c>
      <c r="C20" s="7">
        <f t="shared" si="0"/>
        <v>2</v>
      </c>
      <c r="D20" s="7">
        <f t="shared" si="1"/>
        <v>27</v>
      </c>
      <c r="E20">
        <v>122</v>
      </c>
      <c r="F20">
        <v>24</v>
      </c>
      <c r="G20">
        <v>321.20819999999998</v>
      </c>
      <c r="H20" t="s">
        <v>29</v>
      </c>
      <c r="I20">
        <v>82923</v>
      </c>
      <c r="J20" s="6">
        <f t="shared" si="2"/>
        <v>1382.05</v>
      </c>
      <c r="K20" s="6">
        <f t="shared" si="3"/>
        <v>23.034166666666668</v>
      </c>
      <c r="L20" s="6">
        <f t="shared" si="4"/>
        <v>2.8792708333333334</v>
      </c>
      <c r="M20" s="1">
        <f t="shared" si="5"/>
        <v>43649.879270833335</v>
      </c>
      <c r="N20" s="7">
        <f t="shared" si="6"/>
        <v>4</v>
      </c>
    </row>
    <row r="21" spans="1:14">
      <c r="A21">
        <v>51154</v>
      </c>
      <c r="B21" s="1">
        <v>43647</v>
      </c>
      <c r="C21" s="7">
        <f t="shared" si="0"/>
        <v>2</v>
      </c>
      <c r="D21" s="7">
        <f t="shared" si="1"/>
        <v>27</v>
      </c>
      <c r="E21">
        <v>562</v>
      </c>
      <c r="F21">
        <v>24</v>
      </c>
      <c r="G21">
        <v>321.20819999999998</v>
      </c>
      <c r="H21" t="s">
        <v>31</v>
      </c>
      <c r="I21">
        <v>23018</v>
      </c>
      <c r="J21" s="6">
        <f t="shared" si="2"/>
        <v>383.63333333333333</v>
      </c>
      <c r="K21" s="6">
        <f t="shared" si="3"/>
        <v>6.3938888888888892</v>
      </c>
      <c r="L21" s="6">
        <f t="shared" si="4"/>
        <v>0.79923611111111115</v>
      </c>
      <c r="M21" s="1">
        <f t="shared" si="5"/>
        <v>43647.79923611111</v>
      </c>
      <c r="N21" s="7">
        <f t="shared" si="6"/>
        <v>2</v>
      </c>
    </row>
    <row r="22" spans="1:14">
      <c r="A22">
        <v>51154</v>
      </c>
      <c r="B22" s="1">
        <v>43647</v>
      </c>
      <c r="C22" s="7">
        <f t="shared" si="0"/>
        <v>2</v>
      </c>
      <c r="D22" s="7">
        <f t="shared" si="1"/>
        <v>27</v>
      </c>
      <c r="E22">
        <v>562</v>
      </c>
      <c r="F22">
        <v>10</v>
      </c>
      <c r="G22">
        <v>323.94</v>
      </c>
      <c r="H22" t="s">
        <v>32</v>
      </c>
      <c r="I22">
        <v>13540</v>
      </c>
      <c r="J22" s="6">
        <f t="shared" si="2"/>
        <v>225.66666666666666</v>
      </c>
      <c r="K22" s="6">
        <f t="shared" si="3"/>
        <v>3.7611111111111111</v>
      </c>
      <c r="L22" s="6">
        <f t="shared" si="4"/>
        <v>0.47013888888888888</v>
      </c>
      <c r="M22" s="1">
        <f t="shared" si="5"/>
        <v>43647.470138888886</v>
      </c>
      <c r="N22" s="7">
        <f t="shared" si="6"/>
        <v>2</v>
      </c>
    </row>
    <row r="23" spans="1:14">
      <c r="A23">
        <v>53485</v>
      </c>
      <c r="B23" s="1">
        <v>43709</v>
      </c>
      <c r="C23" s="7">
        <f t="shared" si="0"/>
        <v>1</v>
      </c>
      <c r="D23" s="7">
        <f t="shared" si="1"/>
        <v>36</v>
      </c>
      <c r="E23">
        <v>5</v>
      </c>
      <c r="F23">
        <v>10</v>
      </c>
      <c r="G23">
        <v>323.94</v>
      </c>
      <c r="H23" t="s">
        <v>32</v>
      </c>
      <c r="I23">
        <v>25943</v>
      </c>
      <c r="J23" s="6">
        <f t="shared" si="2"/>
        <v>432.38333333333333</v>
      </c>
      <c r="K23" s="6">
        <f t="shared" si="3"/>
        <v>7.2063888888888892</v>
      </c>
      <c r="L23" s="6">
        <f t="shared" si="4"/>
        <v>0.90079861111111115</v>
      </c>
      <c r="M23" s="1">
        <f t="shared" si="5"/>
        <v>43709.90079861111</v>
      </c>
      <c r="N23" s="7">
        <f t="shared" si="6"/>
        <v>1</v>
      </c>
    </row>
    <row r="24" spans="1:14">
      <c r="A24">
        <v>55322</v>
      </c>
      <c r="B24" s="1">
        <v>43739</v>
      </c>
      <c r="C24" s="7">
        <f t="shared" si="0"/>
        <v>3</v>
      </c>
      <c r="D24" s="7">
        <f t="shared" si="1"/>
        <v>40</v>
      </c>
      <c r="E24">
        <v>562</v>
      </c>
      <c r="F24">
        <v>10</v>
      </c>
      <c r="G24">
        <v>323.94</v>
      </c>
      <c r="H24" t="s">
        <v>32</v>
      </c>
      <c r="I24">
        <v>51887</v>
      </c>
      <c r="J24" s="6">
        <f t="shared" si="2"/>
        <v>864.7833333333333</v>
      </c>
      <c r="K24" s="6">
        <f t="shared" si="3"/>
        <v>14.413055555555555</v>
      </c>
      <c r="L24" s="6">
        <f t="shared" si="4"/>
        <v>1.8016319444444444</v>
      </c>
      <c r="M24" s="1">
        <f t="shared" si="5"/>
        <v>43740.801631944443</v>
      </c>
      <c r="N24" s="7">
        <f t="shared" si="6"/>
        <v>4</v>
      </c>
    </row>
    <row r="25" spans="1:14">
      <c r="A25">
        <v>55323</v>
      </c>
      <c r="B25" s="1">
        <v>43739</v>
      </c>
      <c r="C25" s="7">
        <f t="shared" si="0"/>
        <v>3</v>
      </c>
      <c r="D25" s="7">
        <f t="shared" si="1"/>
        <v>40</v>
      </c>
      <c r="E25">
        <v>122</v>
      </c>
      <c r="F25">
        <v>10</v>
      </c>
      <c r="G25">
        <v>323.94</v>
      </c>
      <c r="H25" t="s">
        <v>32</v>
      </c>
      <c r="I25">
        <v>17950</v>
      </c>
      <c r="J25" s="6">
        <f t="shared" si="2"/>
        <v>299.16666666666669</v>
      </c>
      <c r="K25" s="6">
        <f t="shared" si="3"/>
        <v>4.9861111111111107</v>
      </c>
      <c r="L25" s="6">
        <f t="shared" si="4"/>
        <v>0.62326388888888884</v>
      </c>
      <c r="M25" s="1">
        <f t="shared" si="5"/>
        <v>43739.623263888891</v>
      </c>
      <c r="N25" s="7">
        <f t="shared" si="6"/>
        <v>3</v>
      </c>
    </row>
    <row r="26" spans="1:14">
      <c r="A26">
        <v>57051</v>
      </c>
      <c r="B26" s="1">
        <v>43770</v>
      </c>
      <c r="C26" s="7">
        <f t="shared" si="0"/>
        <v>6</v>
      </c>
      <c r="D26" s="7">
        <f t="shared" si="1"/>
        <v>44</v>
      </c>
      <c r="E26">
        <v>884</v>
      </c>
      <c r="F26">
        <v>10</v>
      </c>
      <c r="G26">
        <v>323.94</v>
      </c>
      <c r="H26" t="s">
        <v>32</v>
      </c>
      <c r="I26">
        <v>74902</v>
      </c>
      <c r="J26" s="6">
        <f t="shared" si="2"/>
        <v>1248.3666666666666</v>
      </c>
      <c r="K26" s="6">
        <f t="shared" si="3"/>
        <v>20.806111111111111</v>
      </c>
      <c r="L26" s="6">
        <f t="shared" si="4"/>
        <v>2.6007638888888889</v>
      </c>
      <c r="M26" s="1">
        <f t="shared" si="5"/>
        <v>43772.600763888891</v>
      </c>
      <c r="N26" s="7">
        <f t="shared" si="6"/>
        <v>1</v>
      </c>
    </row>
    <row r="27" spans="1:14">
      <c r="A27">
        <v>57061</v>
      </c>
      <c r="B27" s="1">
        <v>43770</v>
      </c>
      <c r="C27" s="7">
        <f t="shared" si="0"/>
        <v>6</v>
      </c>
      <c r="D27" s="7">
        <f t="shared" si="1"/>
        <v>44</v>
      </c>
      <c r="E27">
        <v>259</v>
      </c>
      <c r="F27">
        <v>10</v>
      </c>
      <c r="G27">
        <v>323.94</v>
      </c>
      <c r="H27" t="s">
        <v>32</v>
      </c>
      <c r="I27">
        <v>5755</v>
      </c>
      <c r="J27" s="6">
        <f t="shared" si="2"/>
        <v>95.916666666666671</v>
      </c>
      <c r="K27" s="6">
        <f t="shared" si="3"/>
        <v>1.5986111111111112</v>
      </c>
      <c r="L27" s="6">
        <f t="shared" si="4"/>
        <v>0.1998263888888889</v>
      </c>
      <c r="M27" s="1">
        <f t="shared" si="5"/>
        <v>43770.199826388889</v>
      </c>
      <c r="N27" s="7">
        <f t="shared" si="6"/>
        <v>6</v>
      </c>
    </row>
    <row r="28" spans="1:14">
      <c r="A28">
        <v>57154</v>
      </c>
      <c r="B28" s="1">
        <v>43770</v>
      </c>
      <c r="C28" s="7">
        <f t="shared" si="0"/>
        <v>6</v>
      </c>
      <c r="D28" s="7">
        <f t="shared" si="1"/>
        <v>44</v>
      </c>
      <c r="E28">
        <v>145</v>
      </c>
      <c r="F28">
        <v>10</v>
      </c>
      <c r="G28">
        <v>323.94</v>
      </c>
      <c r="H28" t="s">
        <v>32</v>
      </c>
      <c r="I28">
        <v>62810</v>
      </c>
      <c r="J28" s="6">
        <f t="shared" si="2"/>
        <v>1046.8333333333333</v>
      </c>
      <c r="K28" s="6">
        <f t="shared" si="3"/>
        <v>17.447222222222223</v>
      </c>
      <c r="L28" s="6">
        <f t="shared" si="4"/>
        <v>2.1809027777777779</v>
      </c>
      <c r="M28" s="1">
        <f t="shared" si="5"/>
        <v>43772.180902777778</v>
      </c>
      <c r="N28" s="7">
        <f t="shared" si="6"/>
        <v>1</v>
      </c>
    </row>
    <row r="29" spans="1:14">
      <c r="A29">
        <v>61243</v>
      </c>
      <c r="B29" s="1">
        <v>42736</v>
      </c>
      <c r="C29" s="7">
        <f t="shared" si="0"/>
        <v>1</v>
      </c>
      <c r="D29" s="7">
        <f t="shared" si="1"/>
        <v>1</v>
      </c>
      <c r="E29">
        <v>562</v>
      </c>
      <c r="F29">
        <v>10</v>
      </c>
      <c r="G29">
        <v>323.94</v>
      </c>
      <c r="H29" t="s">
        <v>32</v>
      </c>
      <c r="I29">
        <v>5211</v>
      </c>
      <c r="J29" s="6">
        <f t="shared" si="2"/>
        <v>86.85</v>
      </c>
      <c r="K29" s="6">
        <f t="shared" si="3"/>
        <v>1.4475</v>
      </c>
      <c r="L29" s="6">
        <f t="shared" si="4"/>
        <v>0.1809375</v>
      </c>
      <c r="M29" s="1">
        <f t="shared" si="5"/>
        <v>42736.180937500001</v>
      </c>
      <c r="N29" s="7">
        <f t="shared" si="6"/>
        <v>1</v>
      </c>
    </row>
    <row r="30" spans="1:14">
      <c r="A30">
        <v>63200</v>
      </c>
      <c r="B30" s="1">
        <v>42767</v>
      </c>
      <c r="C30" s="7">
        <f t="shared" si="0"/>
        <v>4</v>
      </c>
      <c r="D30" s="7">
        <f t="shared" si="1"/>
        <v>5</v>
      </c>
      <c r="E30">
        <v>566</v>
      </c>
      <c r="F30">
        <v>10</v>
      </c>
      <c r="G30">
        <v>323.94</v>
      </c>
      <c r="H30" t="s">
        <v>32</v>
      </c>
      <c r="I30">
        <v>61313</v>
      </c>
      <c r="J30" s="6">
        <f t="shared" si="2"/>
        <v>1021.8833333333333</v>
      </c>
      <c r="K30" s="6">
        <f t="shared" si="3"/>
        <v>17.031388888888888</v>
      </c>
      <c r="L30" s="6">
        <f t="shared" si="4"/>
        <v>2.1289236111111109</v>
      </c>
      <c r="M30" s="1">
        <f t="shared" si="5"/>
        <v>42769.128923611112</v>
      </c>
      <c r="N30" s="7">
        <f t="shared" si="6"/>
        <v>6</v>
      </c>
    </row>
    <row r="31" spans="1:14">
      <c r="A31">
        <v>65236</v>
      </c>
      <c r="B31" s="1">
        <v>42795</v>
      </c>
      <c r="C31" s="7">
        <f t="shared" si="0"/>
        <v>4</v>
      </c>
      <c r="D31" s="7">
        <f t="shared" si="1"/>
        <v>9</v>
      </c>
      <c r="E31">
        <v>533</v>
      </c>
      <c r="F31">
        <v>10</v>
      </c>
      <c r="G31">
        <v>323.94</v>
      </c>
      <c r="H31" t="s">
        <v>32</v>
      </c>
      <c r="I31">
        <v>87386</v>
      </c>
      <c r="J31" s="6">
        <f t="shared" si="2"/>
        <v>1456.4333333333334</v>
      </c>
      <c r="K31" s="6">
        <f t="shared" si="3"/>
        <v>24.273888888888887</v>
      </c>
      <c r="L31" s="6">
        <f t="shared" si="4"/>
        <v>3.0342361111111109</v>
      </c>
      <c r="M31" s="1">
        <f t="shared" si="5"/>
        <v>42798.034236111111</v>
      </c>
      <c r="N31" s="7">
        <f t="shared" si="6"/>
        <v>7</v>
      </c>
    </row>
    <row r="32" spans="1:14">
      <c r="A32">
        <v>67273</v>
      </c>
      <c r="B32" s="1">
        <v>42826</v>
      </c>
      <c r="C32" s="7">
        <f t="shared" si="0"/>
        <v>7</v>
      </c>
      <c r="D32" s="7">
        <f t="shared" si="1"/>
        <v>13</v>
      </c>
      <c r="E32">
        <v>292</v>
      </c>
      <c r="F32">
        <v>10</v>
      </c>
      <c r="G32">
        <v>323.94</v>
      </c>
      <c r="H32" t="s">
        <v>32</v>
      </c>
      <c r="I32">
        <v>40439</v>
      </c>
      <c r="J32" s="6">
        <f t="shared" si="2"/>
        <v>673.98333333333335</v>
      </c>
      <c r="K32" s="6">
        <f t="shared" si="3"/>
        <v>11.233055555555556</v>
      </c>
      <c r="L32" s="6">
        <f t="shared" si="4"/>
        <v>1.4041319444444444</v>
      </c>
      <c r="M32" s="1">
        <f t="shared" si="5"/>
        <v>42827.404131944444</v>
      </c>
      <c r="N32" s="7">
        <f t="shared" si="6"/>
        <v>1</v>
      </c>
    </row>
    <row r="33" spans="1:14">
      <c r="A33">
        <v>67316</v>
      </c>
      <c r="B33" s="1">
        <v>42826</v>
      </c>
      <c r="C33" s="7">
        <f t="shared" si="0"/>
        <v>7</v>
      </c>
      <c r="D33" s="7">
        <f t="shared" si="1"/>
        <v>13</v>
      </c>
      <c r="E33">
        <v>823</v>
      </c>
      <c r="F33">
        <v>10</v>
      </c>
      <c r="G33">
        <v>323.94</v>
      </c>
      <c r="H33" t="s">
        <v>32</v>
      </c>
      <c r="I33">
        <v>56238</v>
      </c>
      <c r="J33" s="6">
        <f t="shared" si="2"/>
        <v>937.3</v>
      </c>
      <c r="K33" s="6">
        <f t="shared" si="3"/>
        <v>15.621666666666666</v>
      </c>
      <c r="L33" s="6">
        <f t="shared" si="4"/>
        <v>1.9527083333333333</v>
      </c>
      <c r="M33" s="1">
        <f t="shared" si="5"/>
        <v>42827.952708333331</v>
      </c>
      <c r="N33" s="7">
        <f t="shared" si="6"/>
        <v>1</v>
      </c>
    </row>
    <row r="34" spans="1:14">
      <c r="A34">
        <v>67325</v>
      </c>
      <c r="B34" s="1">
        <v>42826</v>
      </c>
      <c r="C34" s="7">
        <f t="shared" si="0"/>
        <v>7</v>
      </c>
      <c r="D34" s="7">
        <f t="shared" si="1"/>
        <v>13</v>
      </c>
      <c r="E34">
        <v>562</v>
      </c>
      <c r="F34">
        <v>10</v>
      </c>
      <c r="G34">
        <v>323.94</v>
      </c>
      <c r="H34" t="s">
        <v>32</v>
      </c>
      <c r="I34">
        <v>23686</v>
      </c>
      <c r="J34" s="6">
        <f t="shared" si="2"/>
        <v>394.76666666666665</v>
      </c>
      <c r="K34" s="6">
        <f t="shared" si="3"/>
        <v>6.5794444444444444</v>
      </c>
      <c r="L34" s="6">
        <f t="shared" si="4"/>
        <v>0.82243055555555555</v>
      </c>
      <c r="M34" s="1">
        <f t="shared" si="5"/>
        <v>42826.822430555556</v>
      </c>
      <c r="N34" s="7">
        <f t="shared" si="6"/>
        <v>7</v>
      </c>
    </row>
    <row r="35" spans="1:14">
      <c r="A35">
        <v>69401</v>
      </c>
      <c r="B35" s="1">
        <v>42856</v>
      </c>
      <c r="C35" s="7">
        <f t="shared" si="0"/>
        <v>2</v>
      </c>
      <c r="D35" s="7">
        <f t="shared" si="1"/>
        <v>18</v>
      </c>
      <c r="E35">
        <v>166</v>
      </c>
      <c r="F35">
        <v>10</v>
      </c>
      <c r="G35">
        <v>323.94</v>
      </c>
      <c r="H35" t="s">
        <v>32</v>
      </c>
      <c r="I35">
        <v>79369</v>
      </c>
      <c r="J35" s="6">
        <f t="shared" si="2"/>
        <v>1322.8166666666666</v>
      </c>
      <c r="K35" s="6">
        <f t="shared" si="3"/>
        <v>22.046944444444446</v>
      </c>
      <c r="L35" s="6">
        <f t="shared" si="4"/>
        <v>2.7558680555555557</v>
      </c>
      <c r="M35" s="1">
        <f t="shared" si="5"/>
        <v>42858.755868055552</v>
      </c>
      <c r="N35" s="7">
        <f t="shared" si="6"/>
        <v>4</v>
      </c>
    </row>
    <row r="36" spans="1:14">
      <c r="A36">
        <v>69422</v>
      </c>
      <c r="B36" s="1">
        <v>42856</v>
      </c>
      <c r="C36" s="7">
        <f t="shared" si="0"/>
        <v>2</v>
      </c>
      <c r="D36" s="7">
        <f t="shared" si="1"/>
        <v>18</v>
      </c>
      <c r="E36">
        <v>888</v>
      </c>
      <c r="F36">
        <v>10</v>
      </c>
      <c r="G36">
        <v>323.94</v>
      </c>
      <c r="H36" t="s">
        <v>32</v>
      </c>
      <c r="I36">
        <v>56871</v>
      </c>
      <c r="J36" s="6">
        <f t="shared" si="2"/>
        <v>947.85</v>
      </c>
      <c r="K36" s="6">
        <f t="shared" si="3"/>
        <v>15.797499999999999</v>
      </c>
      <c r="L36" s="6">
        <f t="shared" si="4"/>
        <v>1.9746874999999999</v>
      </c>
      <c r="M36" s="1">
        <f t="shared" si="5"/>
        <v>42857.974687499998</v>
      </c>
      <c r="N36" s="7">
        <f t="shared" si="6"/>
        <v>3</v>
      </c>
    </row>
    <row r="37" spans="1:14">
      <c r="A37">
        <v>69526</v>
      </c>
      <c r="B37" s="1">
        <v>42856</v>
      </c>
      <c r="C37" s="7">
        <f t="shared" si="0"/>
        <v>2</v>
      </c>
      <c r="D37" s="7">
        <f t="shared" si="1"/>
        <v>18</v>
      </c>
      <c r="E37">
        <v>513</v>
      </c>
      <c r="F37">
        <v>10</v>
      </c>
      <c r="G37">
        <v>323.94</v>
      </c>
      <c r="H37" t="s">
        <v>32</v>
      </c>
      <c r="I37">
        <v>60302</v>
      </c>
      <c r="J37" s="6">
        <f t="shared" si="2"/>
        <v>1005.0333333333333</v>
      </c>
      <c r="K37" s="6">
        <f t="shared" si="3"/>
        <v>16.750555555555554</v>
      </c>
      <c r="L37" s="6">
        <f t="shared" si="4"/>
        <v>2.0938194444444442</v>
      </c>
      <c r="M37" s="1">
        <f t="shared" si="5"/>
        <v>42858.093819444446</v>
      </c>
      <c r="N37" s="7">
        <f t="shared" si="6"/>
        <v>4</v>
      </c>
    </row>
    <row r="38" spans="1:14">
      <c r="A38">
        <v>69540</v>
      </c>
      <c r="B38" s="1">
        <v>42856</v>
      </c>
      <c r="C38" s="7">
        <f t="shared" si="0"/>
        <v>2</v>
      </c>
      <c r="D38" s="7">
        <f t="shared" si="1"/>
        <v>18</v>
      </c>
      <c r="E38">
        <v>145</v>
      </c>
      <c r="F38">
        <v>10</v>
      </c>
      <c r="G38">
        <v>323.94</v>
      </c>
      <c r="H38" t="s">
        <v>32</v>
      </c>
      <c r="I38">
        <v>2679</v>
      </c>
      <c r="J38" s="6">
        <f t="shared" si="2"/>
        <v>44.65</v>
      </c>
      <c r="K38" s="6">
        <f t="shared" si="3"/>
        <v>0.74416666666666664</v>
      </c>
      <c r="L38" s="6">
        <f t="shared" si="4"/>
        <v>9.302083333333333E-2</v>
      </c>
      <c r="M38" s="1">
        <f t="shared" si="5"/>
        <v>42856.09302083333</v>
      </c>
      <c r="N38" s="7">
        <f t="shared" si="6"/>
        <v>2</v>
      </c>
    </row>
    <row r="39" spans="1:14">
      <c r="A39">
        <v>71830</v>
      </c>
      <c r="B39" s="1">
        <v>42887</v>
      </c>
      <c r="C39" s="7">
        <f t="shared" si="0"/>
        <v>5</v>
      </c>
      <c r="D39" s="7">
        <f t="shared" si="1"/>
        <v>22</v>
      </c>
      <c r="E39">
        <v>164</v>
      </c>
      <c r="F39">
        <v>10</v>
      </c>
      <c r="G39">
        <v>323.94</v>
      </c>
      <c r="H39" t="s">
        <v>32</v>
      </c>
      <c r="I39">
        <v>36741</v>
      </c>
      <c r="J39" s="6">
        <f t="shared" si="2"/>
        <v>612.35</v>
      </c>
      <c r="K39" s="6">
        <f t="shared" si="3"/>
        <v>10.205833333333333</v>
      </c>
      <c r="L39" s="6">
        <f t="shared" si="4"/>
        <v>1.2757291666666666</v>
      </c>
      <c r="M39" s="1">
        <f t="shared" si="5"/>
        <v>42888.275729166664</v>
      </c>
      <c r="N39" s="7">
        <f t="shared" si="6"/>
        <v>6</v>
      </c>
    </row>
    <row r="40" spans="1:14">
      <c r="A40">
        <v>71844</v>
      </c>
      <c r="B40" s="1">
        <v>42887</v>
      </c>
      <c r="C40" s="7">
        <f t="shared" si="0"/>
        <v>5</v>
      </c>
      <c r="D40" s="7">
        <f t="shared" si="1"/>
        <v>22</v>
      </c>
      <c r="E40">
        <v>254</v>
      </c>
      <c r="F40">
        <v>10</v>
      </c>
      <c r="G40">
        <v>323.94</v>
      </c>
      <c r="H40" t="s">
        <v>32</v>
      </c>
      <c r="I40">
        <v>87436</v>
      </c>
      <c r="J40" s="6">
        <f t="shared" si="2"/>
        <v>1457.2666666666667</v>
      </c>
      <c r="K40" s="6">
        <f t="shared" si="3"/>
        <v>24.287777777777777</v>
      </c>
      <c r="L40" s="6">
        <f t="shared" si="4"/>
        <v>3.0359722222222221</v>
      </c>
      <c r="M40" s="1">
        <f t="shared" si="5"/>
        <v>42890.03597222222</v>
      </c>
      <c r="N40" s="7">
        <f t="shared" si="6"/>
        <v>1</v>
      </c>
    </row>
    <row r="41" spans="1:14">
      <c r="A41">
        <v>51169</v>
      </c>
      <c r="B41" s="1">
        <v>43647</v>
      </c>
      <c r="C41" s="7">
        <f t="shared" si="0"/>
        <v>2</v>
      </c>
      <c r="D41" s="7">
        <f t="shared" si="1"/>
        <v>27</v>
      </c>
      <c r="E41">
        <v>124</v>
      </c>
      <c r="F41">
        <v>10</v>
      </c>
      <c r="G41">
        <v>323.94</v>
      </c>
      <c r="H41" t="s">
        <v>49</v>
      </c>
      <c r="I41">
        <v>56541</v>
      </c>
      <c r="J41" s="6">
        <f t="shared" si="2"/>
        <v>942.35</v>
      </c>
      <c r="K41" s="6">
        <f t="shared" si="3"/>
        <v>15.705833333333333</v>
      </c>
      <c r="L41" s="6">
        <f t="shared" si="4"/>
        <v>1.9632291666666666</v>
      </c>
      <c r="M41" s="1">
        <f t="shared" si="5"/>
        <v>43648.963229166664</v>
      </c>
      <c r="N41" s="7">
        <f t="shared" si="6"/>
        <v>3</v>
      </c>
    </row>
    <row r="42" spans="1:14">
      <c r="A42">
        <v>51751</v>
      </c>
      <c r="B42" s="1">
        <v>43678</v>
      </c>
      <c r="C42" s="7">
        <f t="shared" si="0"/>
        <v>5</v>
      </c>
      <c r="D42" s="7">
        <f t="shared" si="1"/>
        <v>31</v>
      </c>
      <c r="E42">
        <v>272</v>
      </c>
      <c r="F42">
        <v>10</v>
      </c>
      <c r="G42">
        <v>323.94</v>
      </c>
      <c r="H42" t="s">
        <v>49</v>
      </c>
      <c r="I42">
        <v>59994</v>
      </c>
      <c r="J42" s="6">
        <f t="shared" si="2"/>
        <v>999.9</v>
      </c>
      <c r="K42" s="6">
        <f t="shared" si="3"/>
        <v>16.664999999999999</v>
      </c>
      <c r="L42" s="6">
        <f t="shared" si="4"/>
        <v>2.0831249999999999</v>
      </c>
      <c r="M42" s="1">
        <f t="shared" si="5"/>
        <v>43680.083124999997</v>
      </c>
      <c r="N42" s="7">
        <f t="shared" si="6"/>
        <v>7</v>
      </c>
    </row>
    <row r="43" spans="1:14">
      <c r="A43">
        <v>55323</v>
      </c>
      <c r="B43" s="1">
        <v>43739</v>
      </c>
      <c r="C43" s="7">
        <f t="shared" si="0"/>
        <v>3</v>
      </c>
      <c r="D43" s="7">
        <f t="shared" si="1"/>
        <v>40</v>
      </c>
      <c r="E43">
        <v>122</v>
      </c>
      <c r="F43">
        <v>10</v>
      </c>
      <c r="G43">
        <v>323.94</v>
      </c>
      <c r="H43" t="s">
        <v>49</v>
      </c>
      <c r="I43">
        <v>13935</v>
      </c>
      <c r="J43" s="6">
        <f t="shared" si="2"/>
        <v>232.25</v>
      </c>
      <c r="K43" s="6">
        <f t="shared" si="3"/>
        <v>3.8708333333333331</v>
      </c>
      <c r="L43" s="6">
        <f t="shared" si="4"/>
        <v>0.48385416666666664</v>
      </c>
      <c r="M43" s="1">
        <f t="shared" si="5"/>
        <v>43739.483854166669</v>
      </c>
      <c r="N43" s="7">
        <f t="shared" si="6"/>
        <v>3</v>
      </c>
    </row>
    <row r="44" spans="1:14">
      <c r="A44">
        <v>55328</v>
      </c>
      <c r="B44" s="1">
        <v>43739</v>
      </c>
      <c r="C44" s="7">
        <f t="shared" si="0"/>
        <v>3</v>
      </c>
      <c r="D44" s="7">
        <f t="shared" si="1"/>
        <v>40</v>
      </c>
      <c r="E44">
        <v>251</v>
      </c>
      <c r="F44">
        <v>10</v>
      </c>
      <c r="G44">
        <v>323.94</v>
      </c>
      <c r="H44" t="s">
        <v>49</v>
      </c>
      <c r="I44">
        <v>84868</v>
      </c>
      <c r="J44" s="6">
        <f t="shared" si="2"/>
        <v>1414.4666666666667</v>
      </c>
      <c r="K44" s="6">
        <f t="shared" si="3"/>
        <v>23.574444444444445</v>
      </c>
      <c r="L44" s="6">
        <f t="shared" si="4"/>
        <v>2.9468055555555557</v>
      </c>
      <c r="M44" s="1">
        <f t="shared" si="5"/>
        <v>43741.946805555555</v>
      </c>
      <c r="N44" s="7">
        <f t="shared" si="6"/>
        <v>5</v>
      </c>
    </row>
    <row r="45" spans="1:14">
      <c r="A45">
        <v>59011</v>
      </c>
      <c r="B45" s="1">
        <v>43800</v>
      </c>
      <c r="C45" s="7">
        <f t="shared" si="0"/>
        <v>1</v>
      </c>
      <c r="D45" s="7">
        <f t="shared" si="1"/>
        <v>49</v>
      </c>
      <c r="E45">
        <v>176</v>
      </c>
      <c r="F45">
        <v>10</v>
      </c>
      <c r="G45">
        <v>323.94</v>
      </c>
      <c r="H45" t="s">
        <v>49</v>
      </c>
      <c r="I45">
        <v>89415</v>
      </c>
      <c r="J45" s="6">
        <f t="shared" si="2"/>
        <v>1490.25</v>
      </c>
      <c r="K45" s="6">
        <f t="shared" si="3"/>
        <v>24.837499999999999</v>
      </c>
      <c r="L45" s="6">
        <f t="shared" si="4"/>
        <v>3.1046874999999998</v>
      </c>
      <c r="M45" s="1">
        <f t="shared" si="5"/>
        <v>43803.104687500003</v>
      </c>
      <c r="N45" s="7">
        <f t="shared" si="6"/>
        <v>4</v>
      </c>
    </row>
    <row r="46" spans="1:14">
      <c r="A46">
        <v>51081</v>
      </c>
      <c r="B46" s="1">
        <v>43647</v>
      </c>
      <c r="C46" s="7">
        <f t="shared" si="0"/>
        <v>2</v>
      </c>
      <c r="D46" s="7">
        <f t="shared" si="1"/>
        <v>27</v>
      </c>
      <c r="E46">
        <v>378</v>
      </c>
      <c r="F46">
        <v>10</v>
      </c>
      <c r="G46">
        <v>323.94</v>
      </c>
      <c r="H46" t="s">
        <v>53</v>
      </c>
      <c r="I46">
        <v>73889</v>
      </c>
      <c r="J46" s="6">
        <f t="shared" si="2"/>
        <v>1231.4833333333333</v>
      </c>
      <c r="K46" s="6">
        <f t="shared" si="3"/>
        <v>20.524722222222223</v>
      </c>
      <c r="L46" s="6">
        <f t="shared" si="4"/>
        <v>2.5655902777777779</v>
      </c>
      <c r="M46" s="1">
        <f t="shared" si="5"/>
        <v>43649.56559027778</v>
      </c>
      <c r="N46" s="7">
        <f t="shared" si="6"/>
        <v>4</v>
      </c>
    </row>
    <row r="47" spans="1:14">
      <c r="A47">
        <v>51704</v>
      </c>
      <c r="B47" s="1">
        <v>43678</v>
      </c>
      <c r="C47" s="7">
        <f t="shared" si="0"/>
        <v>5</v>
      </c>
      <c r="D47" s="7">
        <f t="shared" si="1"/>
        <v>31</v>
      </c>
      <c r="E47">
        <v>873</v>
      </c>
      <c r="F47">
        <v>10</v>
      </c>
      <c r="G47">
        <v>323.94</v>
      </c>
      <c r="H47" t="s">
        <v>53</v>
      </c>
      <c r="I47">
        <v>80354</v>
      </c>
      <c r="J47" s="6">
        <f t="shared" si="2"/>
        <v>1339.2333333333333</v>
      </c>
      <c r="K47" s="6">
        <f t="shared" si="3"/>
        <v>22.320555555555554</v>
      </c>
      <c r="L47" s="6">
        <f t="shared" si="4"/>
        <v>2.7900694444444443</v>
      </c>
      <c r="M47" s="1">
        <f t="shared" si="5"/>
        <v>43680.790069444447</v>
      </c>
      <c r="N47" s="7">
        <f t="shared" si="6"/>
        <v>7</v>
      </c>
    </row>
    <row r="48" spans="1:14">
      <c r="A48">
        <v>51739</v>
      </c>
      <c r="B48" s="1">
        <v>43678</v>
      </c>
      <c r="C48" s="7">
        <f t="shared" si="0"/>
        <v>5</v>
      </c>
      <c r="D48" s="7">
        <f t="shared" si="1"/>
        <v>31</v>
      </c>
      <c r="E48">
        <v>259</v>
      </c>
      <c r="F48">
        <v>10</v>
      </c>
      <c r="G48">
        <v>323.94</v>
      </c>
      <c r="H48" t="s">
        <v>53</v>
      </c>
      <c r="I48">
        <v>36771</v>
      </c>
      <c r="J48" s="6">
        <f t="shared" si="2"/>
        <v>612.85</v>
      </c>
      <c r="K48" s="6">
        <f t="shared" si="3"/>
        <v>10.214166666666667</v>
      </c>
      <c r="L48" s="6">
        <f t="shared" si="4"/>
        <v>1.2767708333333334</v>
      </c>
      <c r="M48" s="1">
        <f t="shared" si="5"/>
        <v>43679.276770833334</v>
      </c>
      <c r="N48" s="7">
        <f t="shared" si="6"/>
        <v>6</v>
      </c>
    </row>
    <row r="49" spans="1:14">
      <c r="A49">
        <v>51809</v>
      </c>
      <c r="B49" s="1">
        <v>43678</v>
      </c>
      <c r="C49" s="7">
        <f t="shared" si="0"/>
        <v>5</v>
      </c>
      <c r="D49" s="7">
        <f t="shared" si="1"/>
        <v>31</v>
      </c>
      <c r="E49">
        <v>41</v>
      </c>
      <c r="F49">
        <v>10</v>
      </c>
      <c r="G49">
        <v>323.94</v>
      </c>
      <c r="H49" t="s">
        <v>53</v>
      </c>
      <c r="I49">
        <v>65430</v>
      </c>
      <c r="J49" s="6">
        <f t="shared" si="2"/>
        <v>1090.5</v>
      </c>
      <c r="K49" s="6">
        <f t="shared" si="3"/>
        <v>18.175000000000001</v>
      </c>
      <c r="L49" s="6">
        <f t="shared" si="4"/>
        <v>2.2718750000000001</v>
      </c>
      <c r="M49" s="1">
        <f t="shared" si="5"/>
        <v>43680.271874999999</v>
      </c>
      <c r="N49" s="7">
        <f t="shared" si="6"/>
        <v>7</v>
      </c>
    </row>
    <row r="50" spans="1:14">
      <c r="A50">
        <v>51837</v>
      </c>
      <c r="B50" s="1">
        <v>43678</v>
      </c>
      <c r="C50" s="7">
        <f t="shared" si="0"/>
        <v>5</v>
      </c>
      <c r="D50" s="7">
        <f t="shared" si="1"/>
        <v>31</v>
      </c>
      <c r="E50">
        <v>146</v>
      </c>
      <c r="F50">
        <v>10</v>
      </c>
      <c r="G50">
        <v>323.94</v>
      </c>
      <c r="H50" t="s">
        <v>53</v>
      </c>
      <c r="I50">
        <v>10256</v>
      </c>
      <c r="J50" s="6">
        <f t="shared" si="2"/>
        <v>170.93333333333334</v>
      </c>
      <c r="K50" s="6">
        <f t="shared" si="3"/>
        <v>2.8488888888888888</v>
      </c>
      <c r="L50" s="6">
        <f t="shared" si="4"/>
        <v>0.3561111111111111</v>
      </c>
      <c r="M50" s="1">
        <f t="shared" si="5"/>
        <v>43678.356111111112</v>
      </c>
      <c r="N50" s="7">
        <f t="shared" si="6"/>
        <v>5</v>
      </c>
    </row>
    <row r="51" spans="1:14">
      <c r="A51">
        <v>51855</v>
      </c>
      <c r="B51" s="1">
        <v>43678</v>
      </c>
      <c r="C51" s="7">
        <f t="shared" si="0"/>
        <v>5</v>
      </c>
      <c r="D51" s="7">
        <f t="shared" si="1"/>
        <v>31</v>
      </c>
      <c r="E51">
        <v>154</v>
      </c>
      <c r="F51">
        <v>10</v>
      </c>
      <c r="G51">
        <v>323.94</v>
      </c>
      <c r="H51" t="s">
        <v>53</v>
      </c>
      <c r="I51">
        <v>66566</v>
      </c>
      <c r="J51" s="6">
        <f t="shared" si="2"/>
        <v>1109.4333333333334</v>
      </c>
      <c r="K51" s="6">
        <f t="shared" si="3"/>
        <v>18.490555555555556</v>
      </c>
      <c r="L51" s="6">
        <f t="shared" si="4"/>
        <v>2.3113194444444445</v>
      </c>
      <c r="M51" s="1">
        <f t="shared" si="5"/>
        <v>43680.311319444445</v>
      </c>
      <c r="N51" s="7">
        <f t="shared" si="6"/>
        <v>7</v>
      </c>
    </row>
    <row r="52" spans="1:14">
      <c r="A52">
        <v>53454</v>
      </c>
      <c r="B52" s="1">
        <v>43709</v>
      </c>
      <c r="C52" s="7">
        <f t="shared" si="0"/>
        <v>1</v>
      </c>
      <c r="D52" s="7">
        <f t="shared" si="1"/>
        <v>36</v>
      </c>
      <c r="E52">
        <v>113</v>
      </c>
      <c r="F52">
        <v>10</v>
      </c>
      <c r="G52">
        <v>323.94</v>
      </c>
      <c r="H52" t="s">
        <v>53</v>
      </c>
      <c r="I52">
        <v>83375</v>
      </c>
      <c r="J52" s="6">
        <f t="shared" si="2"/>
        <v>1389.5833333333333</v>
      </c>
      <c r="K52" s="6">
        <f t="shared" si="3"/>
        <v>23.159722222222221</v>
      </c>
      <c r="L52" s="6">
        <f t="shared" si="4"/>
        <v>2.8949652777777777</v>
      </c>
      <c r="M52" s="1">
        <f t="shared" si="5"/>
        <v>43711.894965277781</v>
      </c>
      <c r="N52" s="7">
        <f t="shared" si="6"/>
        <v>3</v>
      </c>
    </row>
    <row r="53" spans="1:14">
      <c r="A53">
        <v>53459</v>
      </c>
      <c r="B53" s="1">
        <v>43709</v>
      </c>
      <c r="C53" s="7">
        <f t="shared" si="0"/>
        <v>1</v>
      </c>
      <c r="D53" s="7">
        <f t="shared" si="1"/>
        <v>36</v>
      </c>
      <c r="E53">
        <v>2</v>
      </c>
      <c r="F53">
        <v>10</v>
      </c>
      <c r="G53">
        <v>323.94</v>
      </c>
      <c r="H53" t="s">
        <v>53</v>
      </c>
      <c r="I53">
        <v>30143</v>
      </c>
      <c r="J53" s="6">
        <f t="shared" si="2"/>
        <v>502.38333333333333</v>
      </c>
      <c r="K53" s="6">
        <f t="shared" si="3"/>
        <v>8.3730555555555561</v>
      </c>
      <c r="L53" s="6">
        <f t="shared" si="4"/>
        <v>1.0466319444444445</v>
      </c>
      <c r="M53" s="1">
        <f t="shared" si="5"/>
        <v>43710.046631944446</v>
      </c>
      <c r="N53" s="7">
        <f t="shared" si="6"/>
        <v>2</v>
      </c>
    </row>
    <row r="54" spans="1:14">
      <c r="A54">
        <v>53480</v>
      </c>
      <c r="B54" s="1">
        <v>43709</v>
      </c>
      <c r="C54" s="7">
        <f t="shared" si="0"/>
        <v>1</v>
      </c>
      <c r="D54" s="7">
        <f t="shared" si="1"/>
        <v>36</v>
      </c>
      <c r="E54">
        <v>900</v>
      </c>
      <c r="F54">
        <v>10</v>
      </c>
      <c r="G54">
        <v>323.94</v>
      </c>
      <c r="H54" t="s">
        <v>53</v>
      </c>
      <c r="I54">
        <v>9968</v>
      </c>
      <c r="J54" s="6">
        <f t="shared" si="2"/>
        <v>166.13333333333333</v>
      </c>
      <c r="K54" s="6">
        <f t="shared" si="3"/>
        <v>2.7688888888888887</v>
      </c>
      <c r="L54" s="6">
        <f t="shared" si="4"/>
        <v>0.34611111111111109</v>
      </c>
      <c r="M54" s="1">
        <f t="shared" si="5"/>
        <v>43709.34611111111</v>
      </c>
      <c r="N54" s="7">
        <f t="shared" si="6"/>
        <v>1</v>
      </c>
    </row>
    <row r="55" spans="1:14">
      <c r="A55">
        <v>53483</v>
      </c>
      <c r="B55" s="1">
        <v>43709</v>
      </c>
      <c r="C55" s="7">
        <f t="shared" si="0"/>
        <v>1</v>
      </c>
      <c r="D55" s="7">
        <f t="shared" si="1"/>
        <v>36</v>
      </c>
      <c r="E55">
        <v>87</v>
      </c>
      <c r="F55">
        <v>10</v>
      </c>
      <c r="G55">
        <v>323.94</v>
      </c>
      <c r="H55" t="s">
        <v>53</v>
      </c>
      <c r="I55">
        <v>78948</v>
      </c>
      <c r="J55" s="6">
        <f t="shared" si="2"/>
        <v>1315.8</v>
      </c>
      <c r="K55" s="6">
        <f t="shared" si="3"/>
        <v>21.93</v>
      </c>
      <c r="L55" s="6">
        <f t="shared" si="4"/>
        <v>2.74125</v>
      </c>
      <c r="M55" s="1">
        <f t="shared" si="5"/>
        <v>43711.741249999999</v>
      </c>
      <c r="N55" s="7">
        <f t="shared" si="6"/>
        <v>3</v>
      </c>
    </row>
    <row r="56" spans="1:14">
      <c r="A56">
        <v>53499</v>
      </c>
      <c r="B56" s="1">
        <v>43709</v>
      </c>
      <c r="C56" s="7">
        <f t="shared" si="0"/>
        <v>1</v>
      </c>
      <c r="D56" s="7">
        <f t="shared" si="1"/>
        <v>36</v>
      </c>
      <c r="E56">
        <v>449</v>
      </c>
      <c r="F56">
        <v>10</v>
      </c>
      <c r="G56">
        <v>323.94</v>
      </c>
      <c r="H56" t="s">
        <v>53</v>
      </c>
      <c r="I56">
        <v>26982</v>
      </c>
      <c r="J56" s="6">
        <f t="shared" si="2"/>
        <v>449.7</v>
      </c>
      <c r="K56" s="6">
        <f t="shared" si="3"/>
        <v>7.4950000000000001</v>
      </c>
      <c r="L56" s="6">
        <f t="shared" si="4"/>
        <v>0.93687500000000001</v>
      </c>
      <c r="M56" s="1">
        <f t="shared" si="5"/>
        <v>43709.936874999999</v>
      </c>
      <c r="N56" s="7">
        <f t="shared" si="6"/>
        <v>1</v>
      </c>
    </row>
    <row r="57" spans="1:14">
      <c r="A57">
        <v>53531</v>
      </c>
      <c r="B57" s="1">
        <v>43709</v>
      </c>
      <c r="C57" s="7">
        <f t="shared" si="0"/>
        <v>1</v>
      </c>
      <c r="D57" s="7">
        <f t="shared" si="1"/>
        <v>36</v>
      </c>
      <c r="E57">
        <v>503</v>
      </c>
      <c r="F57">
        <v>10</v>
      </c>
      <c r="G57">
        <v>323.94</v>
      </c>
      <c r="H57" t="s">
        <v>53</v>
      </c>
      <c r="I57">
        <v>11061</v>
      </c>
      <c r="J57" s="6">
        <f t="shared" si="2"/>
        <v>184.35</v>
      </c>
      <c r="K57" s="6">
        <f t="shared" si="3"/>
        <v>3.0724999999999998</v>
      </c>
      <c r="L57" s="6">
        <f t="shared" si="4"/>
        <v>0.38406249999999997</v>
      </c>
      <c r="M57" s="1">
        <f t="shared" si="5"/>
        <v>43709.384062500001</v>
      </c>
      <c r="N57" s="7">
        <f t="shared" si="6"/>
        <v>1</v>
      </c>
    </row>
    <row r="58" spans="1:14">
      <c r="A58">
        <v>53536</v>
      </c>
      <c r="B58" s="1">
        <v>43709</v>
      </c>
      <c r="C58" s="7">
        <f t="shared" si="0"/>
        <v>1</v>
      </c>
      <c r="D58" s="7">
        <f t="shared" si="1"/>
        <v>36</v>
      </c>
      <c r="E58">
        <v>516</v>
      </c>
      <c r="F58">
        <v>10</v>
      </c>
      <c r="G58">
        <v>323.94</v>
      </c>
      <c r="H58" t="s">
        <v>53</v>
      </c>
      <c r="I58">
        <v>35682</v>
      </c>
      <c r="J58" s="6">
        <f t="shared" si="2"/>
        <v>594.70000000000005</v>
      </c>
      <c r="K58" s="6">
        <f t="shared" si="3"/>
        <v>9.9116666666666671</v>
      </c>
      <c r="L58" s="6">
        <f t="shared" si="4"/>
        <v>1.2389583333333334</v>
      </c>
      <c r="M58" s="1">
        <f t="shared" si="5"/>
        <v>43710.238958333335</v>
      </c>
      <c r="N58" s="7">
        <f t="shared" si="6"/>
        <v>2</v>
      </c>
    </row>
    <row r="59" spans="1:14">
      <c r="A59">
        <v>53562</v>
      </c>
      <c r="B59" s="1">
        <v>43709</v>
      </c>
      <c r="C59" s="7">
        <f t="shared" si="0"/>
        <v>1</v>
      </c>
      <c r="D59" s="7">
        <f t="shared" si="1"/>
        <v>36</v>
      </c>
      <c r="E59">
        <v>71</v>
      </c>
      <c r="F59">
        <v>10</v>
      </c>
      <c r="G59">
        <v>323.94</v>
      </c>
      <c r="H59" t="s">
        <v>53</v>
      </c>
      <c r="I59">
        <v>88702</v>
      </c>
      <c r="J59" s="6">
        <f t="shared" si="2"/>
        <v>1478.3666666666666</v>
      </c>
      <c r="K59" s="6">
        <f t="shared" si="3"/>
        <v>24.639444444444443</v>
      </c>
      <c r="L59" s="6">
        <f t="shared" si="4"/>
        <v>3.0799305555555554</v>
      </c>
      <c r="M59" s="1">
        <f t="shared" si="5"/>
        <v>43712.079930555556</v>
      </c>
      <c r="N59" s="7">
        <f t="shared" si="6"/>
        <v>4</v>
      </c>
    </row>
    <row r="60" spans="1:14">
      <c r="A60">
        <v>55243</v>
      </c>
      <c r="B60" s="1">
        <v>43739</v>
      </c>
      <c r="C60" s="7">
        <f t="shared" si="0"/>
        <v>3</v>
      </c>
      <c r="D60" s="7">
        <f t="shared" si="1"/>
        <v>40</v>
      </c>
      <c r="E60">
        <v>239</v>
      </c>
      <c r="F60">
        <v>10</v>
      </c>
      <c r="G60">
        <v>323.94</v>
      </c>
      <c r="H60" t="s">
        <v>53</v>
      </c>
      <c r="I60">
        <v>47779</v>
      </c>
      <c r="J60" s="6">
        <f t="shared" si="2"/>
        <v>796.31666666666672</v>
      </c>
      <c r="K60" s="6">
        <f t="shared" si="3"/>
        <v>13.271944444444445</v>
      </c>
      <c r="L60" s="6">
        <f t="shared" si="4"/>
        <v>1.6589930555555557</v>
      </c>
      <c r="M60" s="1">
        <f t="shared" si="5"/>
        <v>43740.658993055556</v>
      </c>
      <c r="N60" s="7">
        <f t="shared" si="6"/>
        <v>4</v>
      </c>
    </row>
    <row r="61" spans="1:14">
      <c r="A61">
        <v>55254</v>
      </c>
      <c r="B61" s="1">
        <v>43739</v>
      </c>
      <c r="C61" s="7">
        <f t="shared" si="0"/>
        <v>3</v>
      </c>
      <c r="D61" s="7">
        <f t="shared" si="1"/>
        <v>40</v>
      </c>
      <c r="E61">
        <v>240</v>
      </c>
      <c r="F61">
        <v>10</v>
      </c>
      <c r="G61">
        <v>323.94</v>
      </c>
      <c r="H61" t="s">
        <v>53</v>
      </c>
      <c r="I61">
        <v>18227</v>
      </c>
      <c r="J61" s="6">
        <f t="shared" si="2"/>
        <v>303.78333333333336</v>
      </c>
      <c r="K61" s="6">
        <f t="shared" si="3"/>
        <v>5.0630555555555556</v>
      </c>
      <c r="L61" s="6">
        <f t="shared" si="4"/>
        <v>0.63288194444444446</v>
      </c>
      <c r="M61" s="1">
        <f t="shared" si="5"/>
        <v>43739.632881944446</v>
      </c>
      <c r="N61" s="7">
        <f t="shared" si="6"/>
        <v>3</v>
      </c>
    </row>
    <row r="62" spans="1:14">
      <c r="A62">
        <v>55309</v>
      </c>
      <c r="B62" s="1">
        <v>43739</v>
      </c>
      <c r="C62" s="7">
        <f t="shared" si="0"/>
        <v>3</v>
      </c>
      <c r="D62" s="7">
        <f t="shared" si="1"/>
        <v>40</v>
      </c>
      <c r="E62">
        <v>124</v>
      </c>
      <c r="F62">
        <v>10</v>
      </c>
      <c r="G62">
        <v>323.94</v>
      </c>
      <c r="H62" t="s">
        <v>53</v>
      </c>
      <c r="I62">
        <v>80462</v>
      </c>
      <c r="J62" s="6">
        <f t="shared" si="2"/>
        <v>1341.0333333333333</v>
      </c>
      <c r="K62" s="6">
        <f t="shared" si="3"/>
        <v>22.350555555555555</v>
      </c>
      <c r="L62" s="6">
        <f t="shared" si="4"/>
        <v>2.7938194444444444</v>
      </c>
      <c r="M62" s="1">
        <f t="shared" si="5"/>
        <v>43741.793819444443</v>
      </c>
      <c r="N62" s="7">
        <f t="shared" si="6"/>
        <v>5</v>
      </c>
    </row>
    <row r="63" spans="1:14">
      <c r="A63">
        <v>57051</v>
      </c>
      <c r="B63" s="1">
        <v>43770</v>
      </c>
      <c r="C63" s="7">
        <f t="shared" si="0"/>
        <v>6</v>
      </c>
      <c r="D63" s="7">
        <f t="shared" si="1"/>
        <v>44</v>
      </c>
      <c r="E63">
        <v>884</v>
      </c>
      <c r="F63">
        <v>10</v>
      </c>
      <c r="G63">
        <v>323.94</v>
      </c>
      <c r="H63" t="s">
        <v>53</v>
      </c>
      <c r="I63">
        <v>48520</v>
      </c>
      <c r="J63" s="6">
        <f t="shared" si="2"/>
        <v>808.66666666666663</v>
      </c>
      <c r="K63" s="6">
        <f t="shared" si="3"/>
        <v>13.477777777777778</v>
      </c>
      <c r="L63" s="6">
        <f t="shared" si="4"/>
        <v>1.6847222222222222</v>
      </c>
      <c r="M63" s="1">
        <f t="shared" si="5"/>
        <v>43771.68472222222</v>
      </c>
      <c r="N63" s="7">
        <f t="shared" si="6"/>
        <v>7</v>
      </c>
    </row>
    <row r="64" spans="1:14">
      <c r="A64">
        <v>57061</v>
      </c>
      <c r="B64" s="1">
        <v>43770</v>
      </c>
      <c r="C64" s="7">
        <f t="shared" si="0"/>
        <v>6</v>
      </c>
      <c r="D64" s="7">
        <f t="shared" si="1"/>
        <v>44</v>
      </c>
      <c r="E64">
        <v>259</v>
      </c>
      <c r="F64">
        <v>10</v>
      </c>
      <c r="G64">
        <v>323.94</v>
      </c>
      <c r="H64" t="s">
        <v>53</v>
      </c>
      <c r="I64">
        <v>81119</v>
      </c>
      <c r="J64" s="6">
        <f t="shared" si="2"/>
        <v>1351.9833333333333</v>
      </c>
      <c r="K64" s="6">
        <f t="shared" si="3"/>
        <v>22.533055555555556</v>
      </c>
      <c r="L64" s="6">
        <f t="shared" si="4"/>
        <v>2.8166319444444445</v>
      </c>
      <c r="M64" s="1">
        <f t="shared" si="5"/>
        <v>43772.816631944443</v>
      </c>
      <c r="N64" s="7">
        <f t="shared" si="6"/>
        <v>1</v>
      </c>
    </row>
    <row r="65" spans="1:14">
      <c r="A65">
        <v>57099</v>
      </c>
      <c r="B65" s="1">
        <v>43770</v>
      </c>
      <c r="C65" s="7">
        <f t="shared" si="0"/>
        <v>6</v>
      </c>
      <c r="D65" s="7">
        <f t="shared" si="1"/>
        <v>44</v>
      </c>
      <c r="E65">
        <v>183</v>
      </c>
      <c r="F65">
        <v>10</v>
      </c>
      <c r="G65">
        <v>323.94</v>
      </c>
      <c r="H65" t="s">
        <v>53</v>
      </c>
      <c r="I65">
        <v>55306</v>
      </c>
      <c r="J65" s="6">
        <f t="shared" si="2"/>
        <v>921.76666666666665</v>
      </c>
      <c r="K65" s="6">
        <f t="shared" si="3"/>
        <v>15.362777777777778</v>
      </c>
      <c r="L65" s="6">
        <f t="shared" si="4"/>
        <v>1.9203472222222222</v>
      </c>
      <c r="M65" s="1">
        <f t="shared" si="5"/>
        <v>43771.920347222222</v>
      </c>
      <c r="N65" s="7">
        <f t="shared" si="6"/>
        <v>7</v>
      </c>
    </row>
    <row r="66" spans="1:14">
      <c r="A66">
        <v>58981</v>
      </c>
      <c r="B66" s="1">
        <v>43800</v>
      </c>
      <c r="C66" s="7">
        <f t="shared" si="0"/>
        <v>1</v>
      </c>
      <c r="D66" s="7">
        <f t="shared" si="1"/>
        <v>49</v>
      </c>
      <c r="E66">
        <v>516</v>
      </c>
      <c r="F66">
        <v>10</v>
      </c>
      <c r="G66">
        <v>323.94</v>
      </c>
      <c r="H66" t="s">
        <v>53</v>
      </c>
      <c r="I66">
        <v>34882</v>
      </c>
      <c r="J66" s="6">
        <f t="shared" si="2"/>
        <v>581.36666666666667</v>
      </c>
      <c r="K66" s="6">
        <f t="shared" si="3"/>
        <v>9.6894444444444439</v>
      </c>
      <c r="L66" s="6">
        <f t="shared" si="4"/>
        <v>1.2111805555555555</v>
      </c>
      <c r="M66" s="1">
        <f t="shared" si="5"/>
        <v>43801.211180555554</v>
      </c>
      <c r="N66" s="7">
        <f t="shared" si="6"/>
        <v>2</v>
      </c>
    </row>
    <row r="67" spans="1:14">
      <c r="A67">
        <v>63171</v>
      </c>
      <c r="B67" s="1">
        <v>42767</v>
      </c>
      <c r="C67" s="7">
        <f t="shared" ref="C67:C98" si="7">WEEKDAY(B67)</f>
        <v>4</v>
      </c>
      <c r="D67" s="7">
        <f t="shared" ref="D67:D98" si="8">WEEKNUM(B67)</f>
        <v>5</v>
      </c>
      <c r="E67">
        <v>565</v>
      </c>
      <c r="F67">
        <v>10</v>
      </c>
      <c r="G67">
        <v>323.94</v>
      </c>
      <c r="H67" t="s">
        <v>53</v>
      </c>
      <c r="I67">
        <v>15761</v>
      </c>
      <c r="J67" s="6">
        <f t="shared" ref="J67:J98" si="9">I67/60</f>
        <v>262.68333333333334</v>
      </c>
      <c r="K67" s="6">
        <f t="shared" ref="K67:K98" si="10">I67/3600</f>
        <v>4.3780555555555551</v>
      </c>
      <c r="L67" s="6">
        <f t="shared" ref="L67:L98" si="11">(I67/3600)/8</f>
        <v>0.54725694444444439</v>
      </c>
      <c r="M67" s="1">
        <f t="shared" ref="M67:M98" si="12">B67+L67</f>
        <v>42767.547256944446</v>
      </c>
      <c r="N67" s="7">
        <f t="shared" ref="N67:N98" si="13">WEEKDAY(M67)</f>
        <v>4</v>
      </c>
    </row>
    <row r="68" spans="1:14">
      <c r="A68">
        <v>63223</v>
      </c>
      <c r="B68" s="1">
        <v>42767</v>
      </c>
      <c r="C68" s="7">
        <f t="shared" si="7"/>
        <v>4</v>
      </c>
      <c r="D68" s="7">
        <f t="shared" si="8"/>
        <v>5</v>
      </c>
      <c r="E68">
        <v>884</v>
      </c>
      <c r="F68">
        <v>10</v>
      </c>
      <c r="G68">
        <v>323.94</v>
      </c>
      <c r="H68" t="s">
        <v>53</v>
      </c>
      <c r="I68">
        <v>85905</v>
      </c>
      <c r="J68" s="6">
        <f t="shared" si="9"/>
        <v>1431.75</v>
      </c>
      <c r="K68" s="6">
        <f t="shared" si="10"/>
        <v>23.862500000000001</v>
      </c>
      <c r="L68" s="6">
        <f t="shared" si="11"/>
        <v>2.9828125000000001</v>
      </c>
      <c r="M68" s="1">
        <f t="shared" si="12"/>
        <v>42769.982812499999</v>
      </c>
      <c r="N68" s="7">
        <f t="shared" si="13"/>
        <v>6</v>
      </c>
    </row>
    <row r="69" spans="1:14">
      <c r="A69">
        <v>65174</v>
      </c>
      <c r="B69" s="1">
        <v>42795</v>
      </c>
      <c r="C69" s="7">
        <f t="shared" si="7"/>
        <v>4</v>
      </c>
      <c r="D69" s="7">
        <f t="shared" si="8"/>
        <v>9</v>
      </c>
      <c r="E69">
        <v>269</v>
      </c>
      <c r="F69">
        <v>10</v>
      </c>
      <c r="G69">
        <v>323.94</v>
      </c>
      <c r="H69" t="s">
        <v>53</v>
      </c>
      <c r="I69">
        <v>83636</v>
      </c>
      <c r="J69" s="6">
        <f t="shared" si="9"/>
        <v>1393.9333333333334</v>
      </c>
      <c r="K69" s="6">
        <f t="shared" si="10"/>
        <v>23.232222222222223</v>
      </c>
      <c r="L69" s="6">
        <f t="shared" si="11"/>
        <v>2.9040277777777779</v>
      </c>
      <c r="M69" s="1">
        <f t="shared" si="12"/>
        <v>42797.904027777775</v>
      </c>
      <c r="N69" s="7">
        <f t="shared" si="13"/>
        <v>6</v>
      </c>
    </row>
    <row r="70" spans="1:14">
      <c r="A70">
        <v>65207</v>
      </c>
      <c r="B70" s="1">
        <v>42795</v>
      </c>
      <c r="C70" s="7">
        <f t="shared" si="7"/>
        <v>4</v>
      </c>
      <c r="D70" s="7">
        <f t="shared" si="8"/>
        <v>9</v>
      </c>
      <c r="E70">
        <v>95</v>
      </c>
      <c r="F70">
        <v>10</v>
      </c>
      <c r="G70">
        <v>323.94</v>
      </c>
      <c r="H70" t="s">
        <v>53</v>
      </c>
      <c r="I70">
        <v>11261</v>
      </c>
      <c r="J70" s="6">
        <f t="shared" si="9"/>
        <v>187.68333333333334</v>
      </c>
      <c r="K70" s="6">
        <f t="shared" si="10"/>
        <v>3.1280555555555556</v>
      </c>
      <c r="L70" s="6">
        <f t="shared" si="11"/>
        <v>0.39100694444444445</v>
      </c>
      <c r="M70" s="1">
        <f t="shared" si="12"/>
        <v>42795.391006944446</v>
      </c>
      <c r="N70" s="7">
        <f t="shared" si="13"/>
        <v>4</v>
      </c>
    </row>
    <row r="71" spans="1:14">
      <c r="A71">
        <v>67347</v>
      </c>
      <c r="B71" s="1">
        <v>42826</v>
      </c>
      <c r="C71" s="7">
        <f t="shared" si="7"/>
        <v>7</v>
      </c>
      <c r="D71" s="7">
        <f t="shared" si="8"/>
        <v>13</v>
      </c>
      <c r="E71">
        <v>332</v>
      </c>
      <c r="F71">
        <v>10</v>
      </c>
      <c r="G71">
        <v>323.94</v>
      </c>
      <c r="H71" t="s">
        <v>53</v>
      </c>
      <c r="I71">
        <v>19437</v>
      </c>
      <c r="J71" s="6">
        <f t="shared" si="9"/>
        <v>323.95</v>
      </c>
      <c r="K71" s="6">
        <f t="shared" si="10"/>
        <v>5.3991666666666669</v>
      </c>
      <c r="L71" s="6">
        <f t="shared" si="11"/>
        <v>0.67489583333333336</v>
      </c>
      <c r="M71" s="1">
        <f t="shared" si="12"/>
        <v>42826.674895833334</v>
      </c>
      <c r="N71" s="7">
        <f t="shared" si="13"/>
        <v>7</v>
      </c>
    </row>
    <row r="72" spans="1:14">
      <c r="A72">
        <v>69522</v>
      </c>
      <c r="B72" s="1">
        <v>42856</v>
      </c>
      <c r="C72" s="7">
        <f t="shared" si="7"/>
        <v>2</v>
      </c>
      <c r="D72" s="7">
        <f t="shared" si="8"/>
        <v>18</v>
      </c>
      <c r="E72">
        <v>252</v>
      </c>
      <c r="F72">
        <v>10</v>
      </c>
      <c r="G72">
        <v>323.94</v>
      </c>
      <c r="H72" t="s">
        <v>53</v>
      </c>
      <c r="I72">
        <v>37404</v>
      </c>
      <c r="J72" s="6">
        <f t="shared" si="9"/>
        <v>623.4</v>
      </c>
      <c r="K72" s="6">
        <f t="shared" si="10"/>
        <v>10.39</v>
      </c>
      <c r="L72" s="6">
        <f t="shared" si="11"/>
        <v>1.2987500000000001</v>
      </c>
      <c r="M72" s="1">
        <f t="shared" si="12"/>
        <v>42857.298750000002</v>
      </c>
      <c r="N72" s="7">
        <f t="shared" si="13"/>
        <v>3</v>
      </c>
    </row>
    <row r="73" spans="1:14">
      <c r="A73">
        <v>71839</v>
      </c>
      <c r="B73" s="1">
        <v>42887</v>
      </c>
      <c r="C73" s="7">
        <f t="shared" si="7"/>
        <v>5</v>
      </c>
      <c r="D73" s="7">
        <f t="shared" si="8"/>
        <v>22</v>
      </c>
      <c r="E73">
        <v>95</v>
      </c>
      <c r="F73">
        <v>10</v>
      </c>
      <c r="G73">
        <v>323.94</v>
      </c>
      <c r="H73" t="s">
        <v>53</v>
      </c>
      <c r="I73">
        <v>67384</v>
      </c>
      <c r="J73" s="6">
        <f t="shared" si="9"/>
        <v>1123.0666666666666</v>
      </c>
      <c r="K73" s="6">
        <f t="shared" si="10"/>
        <v>18.717777777777776</v>
      </c>
      <c r="L73" s="6">
        <f t="shared" si="11"/>
        <v>2.339722222222222</v>
      </c>
      <c r="M73" s="1">
        <f t="shared" si="12"/>
        <v>42889.339722222219</v>
      </c>
      <c r="N73" s="7">
        <f t="shared" si="13"/>
        <v>7</v>
      </c>
    </row>
    <row r="74" spans="1:14">
      <c r="A74">
        <v>47400</v>
      </c>
      <c r="B74" s="1">
        <v>44075</v>
      </c>
      <c r="C74" s="7">
        <f t="shared" si="7"/>
        <v>3</v>
      </c>
      <c r="D74" s="7">
        <f t="shared" si="8"/>
        <v>36</v>
      </c>
      <c r="E74">
        <v>344</v>
      </c>
      <c r="F74">
        <v>9</v>
      </c>
      <c r="G74">
        <v>323.94600000000003</v>
      </c>
      <c r="H74" t="s">
        <v>72</v>
      </c>
      <c r="I74">
        <v>43960</v>
      </c>
      <c r="J74" s="6">
        <f t="shared" si="9"/>
        <v>732.66666666666663</v>
      </c>
      <c r="K74" s="6">
        <f t="shared" si="10"/>
        <v>12.21111111111111</v>
      </c>
      <c r="L74" s="6">
        <f t="shared" si="11"/>
        <v>1.5263888888888888</v>
      </c>
      <c r="M74" s="1">
        <f t="shared" si="12"/>
        <v>44076.526388888888</v>
      </c>
      <c r="N74" s="7">
        <f t="shared" si="13"/>
        <v>4</v>
      </c>
    </row>
    <row r="75" spans="1:14">
      <c r="A75">
        <v>48341</v>
      </c>
      <c r="B75" s="1">
        <v>44166</v>
      </c>
      <c r="C75" s="7">
        <f t="shared" si="7"/>
        <v>3</v>
      </c>
      <c r="D75" s="7">
        <f t="shared" si="8"/>
        <v>49</v>
      </c>
      <c r="E75">
        <v>344</v>
      </c>
      <c r="F75">
        <v>9</v>
      </c>
      <c r="G75">
        <v>323.94600000000003</v>
      </c>
      <c r="H75" t="s">
        <v>72</v>
      </c>
      <c r="I75">
        <v>36307</v>
      </c>
      <c r="J75" s="6">
        <f t="shared" si="9"/>
        <v>605.11666666666667</v>
      </c>
      <c r="K75" s="6">
        <f t="shared" si="10"/>
        <v>10.085277777777778</v>
      </c>
      <c r="L75" s="6">
        <f t="shared" si="11"/>
        <v>1.2606597222222222</v>
      </c>
      <c r="M75" s="1">
        <f t="shared" si="12"/>
        <v>44167.260659722226</v>
      </c>
      <c r="N75" s="7">
        <f t="shared" si="13"/>
        <v>4</v>
      </c>
    </row>
    <row r="76" spans="1:14">
      <c r="A76">
        <v>46671</v>
      </c>
      <c r="B76" s="1">
        <v>44013</v>
      </c>
      <c r="C76" s="7">
        <f t="shared" si="7"/>
        <v>4</v>
      </c>
      <c r="D76" s="7">
        <f t="shared" si="8"/>
        <v>27</v>
      </c>
      <c r="E76">
        <v>332</v>
      </c>
      <c r="F76">
        <v>9</v>
      </c>
      <c r="G76">
        <v>323.94600000000003</v>
      </c>
      <c r="H76" t="s">
        <v>75</v>
      </c>
      <c r="I76">
        <v>12396</v>
      </c>
      <c r="J76" s="6">
        <f t="shared" si="9"/>
        <v>206.6</v>
      </c>
      <c r="K76" s="6">
        <f t="shared" si="10"/>
        <v>3.4433333333333334</v>
      </c>
      <c r="L76" s="6">
        <f t="shared" si="11"/>
        <v>0.43041666666666667</v>
      </c>
      <c r="M76" s="1">
        <f t="shared" si="12"/>
        <v>44013.43041666667</v>
      </c>
      <c r="N76" s="7">
        <f t="shared" si="13"/>
        <v>4</v>
      </c>
    </row>
    <row r="77" spans="1:14">
      <c r="A77">
        <v>47042</v>
      </c>
      <c r="B77" s="1">
        <v>44044</v>
      </c>
      <c r="C77" s="7">
        <f t="shared" si="7"/>
        <v>7</v>
      </c>
      <c r="D77" s="7">
        <f t="shared" si="8"/>
        <v>31</v>
      </c>
      <c r="E77">
        <v>25</v>
      </c>
      <c r="F77">
        <v>9</v>
      </c>
      <c r="G77">
        <v>323.94600000000003</v>
      </c>
      <c r="H77" t="s">
        <v>75</v>
      </c>
      <c r="I77">
        <v>38565</v>
      </c>
      <c r="J77" s="6">
        <f t="shared" si="9"/>
        <v>642.75</v>
      </c>
      <c r="K77" s="6">
        <f t="shared" si="10"/>
        <v>10.7125</v>
      </c>
      <c r="L77" s="6">
        <f t="shared" si="11"/>
        <v>1.3390625</v>
      </c>
      <c r="M77" s="1">
        <f t="shared" si="12"/>
        <v>44045.339062500003</v>
      </c>
      <c r="N77" s="7">
        <f t="shared" si="13"/>
        <v>1</v>
      </c>
    </row>
    <row r="78" spans="1:14">
      <c r="A78">
        <v>47681</v>
      </c>
      <c r="B78" s="1">
        <v>44105</v>
      </c>
      <c r="C78" s="7">
        <f t="shared" si="7"/>
        <v>5</v>
      </c>
      <c r="D78" s="7">
        <f t="shared" si="8"/>
        <v>40</v>
      </c>
      <c r="E78">
        <v>852</v>
      </c>
      <c r="F78">
        <v>9</v>
      </c>
      <c r="G78">
        <v>323.94600000000003</v>
      </c>
      <c r="H78" t="s">
        <v>75</v>
      </c>
      <c r="I78">
        <v>21260</v>
      </c>
      <c r="J78" s="6">
        <f t="shared" si="9"/>
        <v>354.33333333333331</v>
      </c>
      <c r="K78" s="6">
        <f t="shared" si="10"/>
        <v>5.9055555555555559</v>
      </c>
      <c r="L78" s="6">
        <f t="shared" si="11"/>
        <v>0.73819444444444449</v>
      </c>
      <c r="M78" s="1">
        <f t="shared" si="12"/>
        <v>44105.738194444442</v>
      </c>
      <c r="N78" s="7">
        <f t="shared" si="13"/>
        <v>5</v>
      </c>
    </row>
    <row r="79" spans="1:14">
      <c r="A79">
        <v>48375</v>
      </c>
      <c r="B79" s="1">
        <v>44166</v>
      </c>
      <c r="C79" s="7">
        <f t="shared" si="7"/>
        <v>3</v>
      </c>
      <c r="D79" s="7">
        <f t="shared" si="8"/>
        <v>49</v>
      </c>
      <c r="E79">
        <v>249</v>
      </c>
      <c r="F79">
        <v>9</v>
      </c>
      <c r="G79">
        <v>323.94600000000003</v>
      </c>
      <c r="H79" t="s">
        <v>75</v>
      </c>
      <c r="I79">
        <v>82569</v>
      </c>
      <c r="J79" s="6">
        <f t="shared" si="9"/>
        <v>1376.15</v>
      </c>
      <c r="K79" s="6">
        <f t="shared" si="10"/>
        <v>22.935833333333335</v>
      </c>
      <c r="L79" s="6">
        <f t="shared" si="11"/>
        <v>2.8669791666666669</v>
      </c>
      <c r="M79" s="1">
        <f t="shared" si="12"/>
        <v>44168.866979166669</v>
      </c>
      <c r="N79" s="7">
        <f t="shared" si="13"/>
        <v>5</v>
      </c>
    </row>
    <row r="80" spans="1:14">
      <c r="A80">
        <v>48378</v>
      </c>
      <c r="B80" s="1">
        <v>44166</v>
      </c>
      <c r="C80" s="7">
        <f t="shared" si="7"/>
        <v>3</v>
      </c>
      <c r="D80" s="7">
        <f t="shared" si="8"/>
        <v>49</v>
      </c>
      <c r="E80">
        <v>176</v>
      </c>
      <c r="F80">
        <v>9</v>
      </c>
      <c r="G80">
        <v>323.94600000000003</v>
      </c>
      <c r="H80" t="s">
        <v>75</v>
      </c>
      <c r="I80">
        <v>49848</v>
      </c>
      <c r="J80" s="6">
        <f t="shared" si="9"/>
        <v>830.8</v>
      </c>
      <c r="K80" s="6">
        <f t="shared" si="10"/>
        <v>13.846666666666666</v>
      </c>
      <c r="L80" s="6">
        <f t="shared" si="11"/>
        <v>1.7308333333333332</v>
      </c>
      <c r="M80" s="1">
        <f t="shared" si="12"/>
        <v>44167.730833333335</v>
      </c>
      <c r="N80" s="7">
        <f t="shared" si="13"/>
        <v>4</v>
      </c>
    </row>
    <row r="81" spans="1:14">
      <c r="A81">
        <v>49870</v>
      </c>
      <c r="B81" s="1">
        <v>43556</v>
      </c>
      <c r="C81" s="7">
        <f t="shared" si="7"/>
        <v>2</v>
      </c>
      <c r="D81" s="7">
        <f t="shared" si="8"/>
        <v>14</v>
      </c>
      <c r="E81">
        <v>891</v>
      </c>
      <c r="F81">
        <v>9</v>
      </c>
      <c r="G81">
        <v>323.94600000000003</v>
      </c>
      <c r="H81" t="s">
        <v>75</v>
      </c>
      <c r="I81">
        <v>15621</v>
      </c>
      <c r="J81" s="6">
        <f t="shared" si="9"/>
        <v>260.35000000000002</v>
      </c>
      <c r="K81" s="6">
        <f t="shared" si="10"/>
        <v>4.3391666666666664</v>
      </c>
      <c r="L81" s="6">
        <f t="shared" si="11"/>
        <v>0.5423958333333333</v>
      </c>
      <c r="M81" s="1">
        <f t="shared" si="12"/>
        <v>43556.542395833334</v>
      </c>
      <c r="N81" s="7">
        <f t="shared" si="13"/>
        <v>2</v>
      </c>
    </row>
    <row r="82" spans="1:14">
      <c r="A82">
        <v>50672</v>
      </c>
      <c r="B82" s="1">
        <v>43617</v>
      </c>
      <c r="C82" s="7">
        <f t="shared" si="7"/>
        <v>7</v>
      </c>
      <c r="D82" s="7">
        <f t="shared" si="8"/>
        <v>22</v>
      </c>
      <c r="E82">
        <v>568</v>
      </c>
      <c r="F82">
        <v>9</v>
      </c>
      <c r="G82">
        <v>323.94600000000003</v>
      </c>
      <c r="H82" t="s">
        <v>75</v>
      </c>
      <c r="I82">
        <v>58514</v>
      </c>
      <c r="J82" s="6">
        <f t="shared" si="9"/>
        <v>975.23333333333335</v>
      </c>
      <c r="K82" s="6">
        <f t="shared" si="10"/>
        <v>16.253888888888888</v>
      </c>
      <c r="L82" s="6">
        <f t="shared" si="11"/>
        <v>2.031736111111111</v>
      </c>
      <c r="M82" s="1">
        <f t="shared" si="12"/>
        <v>43619.031736111108</v>
      </c>
      <c r="N82" s="7">
        <f t="shared" si="13"/>
        <v>2</v>
      </c>
    </row>
    <row r="83" spans="1:14">
      <c r="A83">
        <v>50727</v>
      </c>
      <c r="B83" s="1">
        <v>43617</v>
      </c>
      <c r="C83" s="7">
        <f t="shared" si="7"/>
        <v>7</v>
      </c>
      <c r="D83" s="7">
        <f t="shared" si="8"/>
        <v>22</v>
      </c>
      <c r="E83">
        <v>533</v>
      </c>
      <c r="F83">
        <v>9</v>
      </c>
      <c r="G83">
        <v>323.94600000000003</v>
      </c>
      <c r="H83" t="s">
        <v>75</v>
      </c>
      <c r="I83">
        <v>66532</v>
      </c>
      <c r="J83" s="6">
        <f t="shared" si="9"/>
        <v>1108.8666666666666</v>
      </c>
      <c r="K83" s="6">
        <f t="shared" si="10"/>
        <v>18.481111111111112</v>
      </c>
      <c r="L83" s="6">
        <f t="shared" si="11"/>
        <v>2.310138888888889</v>
      </c>
      <c r="M83" s="1">
        <f t="shared" si="12"/>
        <v>43619.31013888889</v>
      </c>
      <c r="N83" s="7">
        <f t="shared" si="13"/>
        <v>2</v>
      </c>
    </row>
    <row r="84" spans="1:14">
      <c r="A84">
        <v>46648</v>
      </c>
      <c r="B84" s="1">
        <v>44013</v>
      </c>
      <c r="C84" s="7">
        <f t="shared" si="7"/>
        <v>4</v>
      </c>
      <c r="D84" s="7">
        <f t="shared" si="8"/>
        <v>27</v>
      </c>
      <c r="E84">
        <v>502</v>
      </c>
      <c r="F84">
        <v>6</v>
      </c>
      <c r="G84">
        <v>323.964</v>
      </c>
      <c r="H84" t="s">
        <v>80</v>
      </c>
      <c r="I84">
        <v>43507</v>
      </c>
      <c r="J84" s="6">
        <f t="shared" si="9"/>
        <v>725.11666666666667</v>
      </c>
      <c r="K84" s="6">
        <f t="shared" si="10"/>
        <v>12.085277777777778</v>
      </c>
      <c r="L84" s="6">
        <f t="shared" si="11"/>
        <v>1.5106597222222222</v>
      </c>
      <c r="M84" s="1">
        <f t="shared" si="12"/>
        <v>44014.510659722226</v>
      </c>
      <c r="N84" s="7">
        <f t="shared" si="13"/>
        <v>5</v>
      </c>
    </row>
    <row r="85" spans="1:14">
      <c r="A85">
        <v>46652</v>
      </c>
      <c r="B85" s="1">
        <v>44013</v>
      </c>
      <c r="C85" s="7">
        <f t="shared" si="7"/>
        <v>4</v>
      </c>
      <c r="D85" s="7">
        <f t="shared" si="8"/>
        <v>27</v>
      </c>
      <c r="E85">
        <v>346</v>
      </c>
      <c r="F85">
        <v>6</v>
      </c>
      <c r="G85">
        <v>323.964</v>
      </c>
      <c r="H85" t="s">
        <v>80</v>
      </c>
      <c r="I85">
        <v>12854</v>
      </c>
      <c r="J85" s="6">
        <f t="shared" si="9"/>
        <v>214.23333333333332</v>
      </c>
      <c r="K85" s="6">
        <f t="shared" si="10"/>
        <v>3.5705555555555555</v>
      </c>
      <c r="L85" s="6">
        <f t="shared" si="11"/>
        <v>0.44631944444444444</v>
      </c>
      <c r="M85" s="1">
        <f t="shared" si="12"/>
        <v>44013.446319444447</v>
      </c>
      <c r="N85" s="7">
        <f t="shared" si="13"/>
        <v>4</v>
      </c>
    </row>
    <row r="86" spans="1:14">
      <c r="A86">
        <v>46974</v>
      </c>
      <c r="B86" s="1">
        <v>44044</v>
      </c>
      <c r="C86" s="7">
        <f t="shared" si="7"/>
        <v>7</v>
      </c>
      <c r="D86" s="7">
        <f t="shared" si="8"/>
        <v>31</v>
      </c>
      <c r="E86">
        <v>519</v>
      </c>
      <c r="F86">
        <v>6</v>
      </c>
      <c r="G86">
        <v>323.964</v>
      </c>
      <c r="H86" t="s">
        <v>80</v>
      </c>
      <c r="I86">
        <v>42541</v>
      </c>
      <c r="J86" s="6">
        <f t="shared" si="9"/>
        <v>709.01666666666665</v>
      </c>
      <c r="K86" s="6">
        <f t="shared" si="10"/>
        <v>11.816944444444445</v>
      </c>
      <c r="L86" s="6">
        <f t="shared" si="11"/>
        <v>1.4771180555555556</v>
      </c>
      <c r="M86" s="1">
        <f t="shared" si="12"/>
        <v>44045.477118055554</v>
      </c>
      <c r="N86" s="7">
        <f t="shared" si="13"/>
        <v>1</v>
      </c>
    </row>
    <row r="87" spans="1:14">
      <c r="A87">
        <v>47042</v>
      </c>
      <c r="B87" s="1">
        <v>44044</v>
      </c>
      <c r="C87" s="7">
        <f t="shared" si="7"/>
        <v>7</v>
      </c>
      <c r="D87" s="7">
        <f t="shared" si="8"/>
        <v>31</v>
      </c>
      <c r="E87">
        <v>25</v>
      </c>
      <c r="F87">
        <v>6</v>
      </c>
      <c r="G87">
        <v>323.964</v>
      </c>
      <c r="H87" t="s">
        <v>80</v>
      </c>
      <c r="I87">
        <v>49433</v>
      </c>
      <c r="J87" s="6">
        <f t="shared" si="9"/>
        <v>823.88333333333333</v>
      </c>
      <c r="K87" s="6">
        <f t="shared" si="10"/>
        <v>13.731388888888889</v>
      </c>
      <c r="L87" s="6">
        <f t="shared" si="11"/>
        <v>1.7164236111111111</v>
      </c>
      <c r="M87" s="1">
        <f t="shared" si="12"/>
        <v>44045.716423611113</v>
      </c>
      <c r="N87" s="7">
        <f t="shared" si="13"/>
        <v>1</v>
      </c>
    </row>
    <row r="88" spans="1:14">
      <c r="A88">
        <v>47056</v>
      </c>
      <c r="B88" s="1">
        <v>44044</v>
      </c>
      <c r="C88" s="7">
        <f t="shared" si="7"/>
        <v>7</v>
      </c>
      <c r="D88" s="7">
        <f t="shared" si="8"/>
        <v>31</v>
      </c>
      <c r="E88">
        <v>409</v>
      </c>
      <c r="F88">
        <v>6</v>
      </c>
      <c r="G88">
        <v>323.964</v>
      </c>
      <c r="H88" t="s">
        <v>80</v>
      </c>
      <c r="I88">
        <v>50812</v>
      </c>
      <c r="J88" s="6">
        <f t="shared" si="9"/>
        <v>846.86666666666667</v>
      </c>
      <c r="K88" s="6">
        <f t="shared" si="10"/>
        <v>14.114444444444445</v>
      </c>
      <c r="L88" s="6">
        <f t="shared" si="11"/>
        <v>1.7643055555555556</v>
      </c>
      <c r="M88" s="1">
        <f t="shared" si="12"/>
        <v>44045.764305555553</v>
      </c>
      <c r="N88" s="7">
        <f t="shared" si="13"/>
        <v>1</v>
      </c>
    </row>
    <row r="89" spans="1:14">
      <c r="A89">
        <v>47366</v>
      </c>
      <c r="B89" s="1">
        <v>44075</v>
      </c>
      <c r="C89" s="7">
        <f t="shared" si="7"/>
        <v>3</v>
      </c>
      <c r="D89" s="7">
        <f t="shared" si="8"/>
        <v>36</v>
      </c>
      <c r="E89">
        <v>179</v>
      </c>
      <c r="F89">
        <v>6</v>
      </c>
      <c r="G89">
        <v>323.964</v>
      </c>
      <c r="H89" t="s">
        <v>80</v>
      </c>
      <c r="I89">
        <v>13012</v>
      </c>
      <c r="J89" s="6">
        <f t="shared" si="9"/>
        <v>216.86666666666667</v>
      </c>
      <c r="K89" s="6">
        <f t="shared" si="10"/>
        <v>3.6144444444444446</v>
      </c>
      <c r="L89" s="6">
        <f t="shared" si="11"/>
        <v>0.45180555555555557</v>
      </c>
      <c r="M89" s="1">
        <f t="shared" si="12"/>
        <v>44075.451805555553</v>
      </c>
      <c r="N89" s="7">
        <f t="shared" si="13"/>
        <v>3</v>
      </c>
    </row>
    <row r="90" spans="1:14">
      <c r="A90">
        <v>47395</v>
      </c>
      <c r="B90" s="1">
        <v>44075</v>
      </c>
      <c r="C90" s="7">
        <f t="shared" si="7"/>
        <v>3</v>
      </c>
      <c r="D90" s="7">
        <f t="shared" si="8"/>
        <v>36</v>
      </c>
      <c r="E90">
        <v>248</v>
      </c>
      <c r="F90">
        <v>6</v>
      </c>
      <c r="G90">
        <v>323.964</v>
      </c>
      <c r="H90" t="s">
        <v>80</v>
      </c>
      <c r="I90">
        <v>83444</v>
      </c>
      <c r="J90" s="6">
        <f t="shared" si="9"/>
        <v>1390.7333333333333</v>
      </c>
      <c r="K90" s="6">
        <f t="shared" si="10"/>
        <v>23.178888888888888</v>
      </c>
      <c r="L90" s="6">
        <f t="shared" si="11"/>
        <v>2.8973611111111111</v>
      </c>
      <c r="M90" s="1">
        <f t="shared" si="12"/>
        <v>44077.897361111114</v>
      </c>
      <c r="N90" s="7">
        <f t="shared" si="13"/>
        <v>5</v>
      </c>
    </row>
    <row r="91" spans="1:14">
      <c r="A91">
        <v>47400</v>
      </c>
      <c r="B91" s="1">
        <v>44075</v>
      </c>
      <c r="C91" s="7">
        <f t="shared" si="7"/>
        <v>3</v>
      </c>
      <c r="D91" s="7">
        <f t="shared" si="8"/>
        <v>36</v>
      </c>
      <c r="E91">
        <v>344</v>
      </c>
      <c r="F91">
        <v>6</v>
      </c>
      <c r="G91">
        <v>323.964</v>
      </c>
      <c r="H91" t="s">
        <v>80</v>
      </c>
      <c r="I91">
        <v>73974</v>
      </c>
      <c r="J91" s="6">
        <f t="shared" si="9"/>
        <v>1232.9000000000001</v>
      </c>
      <c r="K91" s="6">
        <f t="shared" si="10"/>
        <v>20.548333333333332</v>
      </c>
      <c r="L91" s="6">
        <f t="shared" si="11"/>
        <v>2.5685416666666665</v>
      </c>
      <c r="M91" s="1">
        <f t="shared" si="12"/>
        <v>44077.568541666667</v>
      </c>
      <c r="N91" s="7">
        <f t="shared" si="13"/>
        <v>5</v>
      </c>
    </row>
    <row r="92" spans="1:14">
      <c r="A92">
        <v>47705</v>
      </c>
      <c r="B92" s="1">
        <v>44105</v>
      </c>
      <c r="C92" s="7">
        <f t="shared" si="7"/>
        <v>5</v>
      </c>
      <c r="D92" s="7">
        <f t="shared" si="8"/>
        <v>40</v>
      </c>
      <c r="E92">
        <v>346</v>
      </c>
      <c r="F92">
        <v>6</v>
      </c>
      <c r="G92">
        <v>323.964</v>
      </c>
      <c r="H92" t="s">
        <v>80</v>
      </c>
      <c r="I92">
        <v>59477</v>
      </c>
      <c r="J92" s="6">
        <f t="shared" si="9"/>
        <v>991.2833333333333</v>
      </c>
      <c r="K92" s="6">
        <f t="shared" si="10"/>
        <v>16.52138888888889</v>
      </c>
      <c r="L92" s="6">
        <f t="shared" si="11"/>
        <v>2.0651736111111112</v>
      </c>
      <c r="M92" s="1">
        <f t="shared" si="12"/>
        <v>44107.06517361111</v>
      </c>
      <c r="N92" s="7">
        <f t="shared" si="13"/>
        <v>7</v>
      </c>
    </row>
    <row r="93" spans="1:14">
      <c r="A93">
        <v>48059</v>
      </c>
      <c r="B93" s="1">
        <v>44136</v>
      </c>
      <c r="C93" s="7">
        <f t="shared" si="7"/>
        <v>1</v>
      </c>
      <c r="D93" s="7">
        <f t="shared" si="8"/>
        <v>45</v>
      </c>
      <c r="E93">
        <v>252</v>
      </c>
      <c r="F93">
        <v>6</v>
      </c>
      <c r="G93">
        <v>323.964</v>
      </c>
      <c r="H93" t="s">
        <v>80</v>
      </c>
      <c r="I93">
        <v>75232</v>
      </c>
      <c r="J93" s="6">
        <f t="shared" si="9"/>
        <v>1253.8666666666666</v>
      </c>
      <c r="K93" s="6">
        <f t="shared" si="10"/>
        <v>20.897777777777776</v>
      </c>
      <c r="L93" s="6">
        <f t="shared" si="11"/>
        <v>2.612222222222222</v>
      </c>
      <c r="M93" s="1">
        <f t="shared" si="12"/>
        <v>44138.612222222226</v>
      </c>
      <c r="N93" s="7">
        <f t="shared" si="13"/>
        <v>3</v>
      </c>
    </row>
    <row r="94" spans="1:14">
      <c r="A94">
        <v>48336</v>
      </c>
      <c r="B94" s="1">
        <v>44166</v>
      </c>
      <c r="C94" s="7">
        <f t="shared" si="7"/>
        <v>3</v>
      </c>
      <c r="D94" s="7">
        <f t="shared" si="8"/>
        <v>49</v>
      </c>
      <c r="E94">
        <v>248</v>
      </c>
      <c r="F94">
        <v>6</v>
      </c>
      <c r="G94">
        <v>323.964</v>
      </c>
      <c r="H94" t="s">
        <v>80</v>
      </c>
      <c r="I94">
        <v>81368</v>
      </c>
      <c r="J94" s="6">
        <f t="shared" si="9"/>
        <v>1356.1333333333334</v>
      </c>
      <c r="K94" s="6">
        <f t="shared" si="10"/>
        <v>22.602222222222224</v>
      </c>
      <c r="L94" s="6">
        <f t="shared" si="11"/>
        <v>2.825277777777778</v>
      </c>
      <c r="M94" s="1">
        <f t="shared" si="12"/>
        <v>44168.825277777774</v>
      </c>
      <c r="N94" s="7">
        <f t="shared" si="13"/>
        <v>5</v>
      </c>
    </row>
    <row r="95" spans="1:14">
      <c r="A95">
        <v>48359</v>
      </c>
      <c r="B95" s="1">
        <v>44166</v>
      </c>
      <c r="C95" s="7">
        <f t="shared" si="7"/>
        <v>3</v>
      </c>
      <c r="D95" s="7">
        <f t="shared" si="8"/>
        <v>49</v>
      </c>
      <c r="E95">
        <v>254</v>
      </c>
      <c r="F95">
        <v>6</v>
      </c>
      <c r="G95">
        <v>323.964</v>
      </c>
      <c r="H95" t="s">
        <v>80</v>
      </c>
      <c r="I95">
        <v>13353</v>
      </c>
      <c r="J95" s="6">
        <f t="shared" si="9"/>
        <v>222.55</v>
      </c>
      <c r="K95" s="6">
        <f t="shared" si="10"/>
        <v>3.7091666666666665</v>
      </c>
      <c r="L95" s="6">
        <f t="shared" si="11"/>
        <v>0.46364583333333331</v>
      </c>
      <c r="M95" s="1">
        <f t="shared" si="12"/>
        <v>44166.463645833333</v>
      </c>
      <c r="N95" s="7">
        <f t="shared" si="13"/>
        <v>3</v>
      </c>
    </row>
    <row r="96" spans="1:14">
      <c r="A96">
        <v>49058</v>
      </c>
      <c r="B96" s="1">
        <v>43497</v>
      </c>
      <c r="C96" s="7">
        <f t="shared" si="7"/>
        <v>6</v>
      </c>
      <c r="D96" s="7">
        <f t="shared" si="8"/>
        <v>5</v>
      </c>
      <c r="E96">
        <v>250</v>
      </c>
      <c r="F96">
        <v>6</v>
      </c>
      <c r="G96">
        <v>323.964</v>
      </c>
      <c r="H96" t="s">
        <v>80</v>
      </c>
      <c r="I96">
        <v>10148</v>
      </c>
      <c r="J96" s="6">
        <f t="shared" si="9"/>
        <v>169.13333333333333</v>
      </c>
      <c r="K96" s="6">
        <f t="shared" si="10"/>
        <v>2.818888888888889</v>
      </c>
      <c r="L96" s="6">
        <f t="shared" si="11"/>
        <v>0.35236111111111112</v>
      </c>
      <c r="M96" s="1">
        <f t="shared" si="12"/>
        <v>43497.352361111109</v>
      </c>
      <c r="N96" s="7">
        <f t="shared" si="13"/>
        <v>6</v>
      </c>
    </row>
    <row r="97" spans="1:14">
      <c r="A97">
        <v>50225</v>
      </c>
      <c r="B97" s="1">
        <v>43586</v>
      </c>
      <c r="C97" s="7">
        <f t="shared" si="7"/>
        <v>4</v>
      </c>
      <c r="D97" s="7">
        <f t="shared" si="8"/>
        <v>18</v>
      </c>
      <c r="E97">
        <v>259</v>
      </c>
      <c r="F97">
        <v>6</v>
      </c>
      <c r="G97">
        <v>323.964</v>
      </c>
      <c r="H97" t="s">
        <v>80</v>
      </c>
      <c r="I97">
        <v>55571</v>
      </c>
      <c r="J97" s="6">
        <f t="shared" si="9"/>
        <v>926.18333333333328</v>
      </c>
      <c r="K97" s="6">
        <f t="shared" si="10"/>
        <v>15.436388888888889</v>
      </c>
      <c r="L97" s="6">
        <f t="shared" si="11"/>
        <v>1.9295486111111111</v>
      </c>
      <c r="M97" s="1">
        <f t="shared" si="12"/>
        <v>43587.929548611108</v>
      </c>
      <c r="N97" s="7">
        <f t="shared" si="13"/>
        <v>5</v>
      </c>
    </row>
    <row r="98" spans="1:14">
      <c r="A98">
        <v>50245</v>
      </c>
      <c r="B98" s="1">
        <v>43586</v>
      </c>
      <c r="C98" s="7">
        <f t="shared" si="7"/>
        <v>4</v>
      </c>
      <c r="D98" s="7">
        <f t="shared" si="8"/>
        <v>18</v>
      </c>
      <c r="E98">
        <v>246</v>
      </c>
      <c r="F98">
        <v>323.964</v>
      </c>
      <c r="I98">
        <v>81389</v>
      </c>
      <c r="J98" s="6">
        <f t="shared" si="9"/>
        <v>1356.4833333333333</v>
      </c>
      <c r="K98" s="6">
        <f t="shared" si="10"/>
        <v>22.608055555555556</v>
      </c>
      <c r="L98" s="6">
        <f t="shared" si="11"/>
        <v>2.8260069444444444</v>
      </c>
      <c r="M98" s="1">
        <f t="shared" si="12"/>
        <v>43588.826006944444</v>
      </c>
      <c r="N98" s="7">
        <f t="shared" si="13"/>
        <v>6</v>
      </c>
    </row>
  </sheetData>
  <pageMargins left="0.511811024" right="0.511811024" top="0.78740157499999996" bottom="0.78740157499999996" header="0.31496062000000002" footer="0.31496062000000002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571E56E4EB6A4D9AC7306B673B1B1F" ma:contentTypeVersion="10" ma:contentTypeDescription="Create a new document." ma:contentTypeScope="" ma:versionID="335b181ff4f794455164d55d5205ff8e">
  <xsd:schema xmlns:xsd="http://www.w3.org/2001/XMLSchema" xmlns:xs="http://www.w3.org/2001/XMLSchema" xmlns:p="http://schemas.microsoft.com/office/2006/metadata/properties" xmlns:ns2="6636968a-f430-496a-b3da-8e93f3ae3b8f" xmlns:ns3="557ed86f-5830-4518-a623-c7d007e52b83" targetNamespace="http://schemas.microsoft.com/office/2006/metadata/properties" ma:root="true" ma:fieldsID="c99c142b4c4ae61429918e6d37b72067" ns2:_="" ns3:_="">
    <xsd:import namespace="6636968a-f430-496a-b3da-8e93f3ae3b8f"/>
    <xsd:import namespace="557ed86f-5830-4518-a623-c7d007e52b8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36968a-f430-496a-b3da-8e93f3ae3b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2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7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7ed86f-5830-4518-a623-c7d007e52b8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5" nillable="true" ma:displayName="Last Shared By User" ma:description="" ma:hidden="true" ma:internalName="LastSharedByUser" ma:readOnly="true">
      <xsd:simpleType>
        <xsd:restriction base="dms:Note"/>
      </xsd:simpleType>
    </xsd:element>
    <xsd:element name="LastSharedByTime" ma:index="16" nillable="true" ma:displayName="Last Shared By Time" ma:description="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6D31FFE-B6DF-4FAE-8B1C-13E6D470277C}"/>
</file>

<file path=customXml/itemProps2.xml><?xml version="1.0" encoding="utf-8"?>
<ds:datastoreItem xmlns:ds="http://schemas.openxmlformats.org/officeDocument/2006/customXml" ds:itemID="{8187A1F1-E21C-4818-A29F-33A10DDBD2A1}"/>
</file>

<file path=customXml/itemProps3.xml><?xml version="1.0" encoding="utf-8"?>
<ds:datastoreItem xmlns:ds="http://schemas.openxmlformats.org/officeDocument/2006/customXml" ds:itemID="{A0240838-6693-4565-94E5-533A1BE747A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Robin Hunt</dc:creator>
  <cp:keywords/>
  <dc:description/>
  <cp:lastModifiedBy/>
  <cp:revision/>
  <dcterms:created xsi:type="dcterms:W3CDTF">2017-10-28T15:17:55Z</dcterms:created>
  <dcterms:modified xsi:type="dcterms:W3CDTF">2021-01-28T02:19:22Z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0x01010095571E56E4EB6A4D9AC7306B673B1B1F</vt:lpwstr>
  </property>
</Properties>
</file>