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9_{0C14B6CD-8D59-4ECB-A96A-9AAA0AD6CC97}" xr6:coauthVersionLast="47" xr6:coauthVersionMax="47" xr10:uidLastSave="{00000000-0000-0000-0000-000000000000}"/>
  <bookViews>
    <workbookView xWindow="-108" yWindow="-108" windowWidth="23256" windowHeight="12456" firstSheet="1" activeTab="4" xr2:uid="{35AE11C6-FB27-4071-8303-48CE8FDDD9A2}"/>
  </bookViews>
  <sheets>
    <sheet name="Guideline" sheetId="1" r:id="rId1"/>
    <sheet name="Cover" sheetId="4" r:id="rId2"/>
    <sheet name="Functions" sheetId="5" r:id="rId3"/>
    <sheet name="Statistics" sheetId="6" r:id="rId4"/>
    <sheet name="Function 1" sheetId="7" r:id="rId5"/>
  </sheets>
  <definedNames>
    <definedName name="ACTION">#REF!</definedName>
    <definedName name="_xlnm.Print_Area" localSheetId="4">'Function 1'!$A$1:$T$53</definedName>
    <definedName name="_xlnm.Print_Area" localSheetId="2">Functions!$A$1:$H$39</definedName>
    <definedName name="_xlnm.Print_Area" localSheetId="0">Guideline!$A$1:$A$48</definedName>
    <definedName name="_xlnm.Print_Area" localSheetId="3">Statistics!$A$1:$I$41</definedName>
    <definedName name="Z_2C0D9096_8D85_462A_A9B5_0B488ADB4269_.wvu.Cols" localSheetId="4" hidden="1">'Function 1'!$E:$E</definedName>
    <definedName name="Z_2C0D9096_8D85_462A_A9B5_0B488ADB4269_.wvu.PrintArea" localSheetId="3" hidden="1">Statistics!$A:$I</definedName>
    <definedName name="Z_6F1DCD5D_5DAC_4817_BF40_2B66F6F593E6_.wvu.Cols" localSheetId="4" hidden="1">'Function 1'!$E:$E</definedName>
    <definedName name="Z_6F1DCD5D_5DAC_4817_BF40_2B66F6F593E6_.wvu.PrintArea" localSheetId="3" hidden="1">Statistics!$A:$I</definedName>
    <definedName name="Z_BE54E0AD_3725_4423_92D7_4F1C045BE1BC_.wvu.Cols" localSheetId="4" hidden="1">'Function 1'!$E:$E</definedName>
    <definedName name="Z_BE54E0AD_3725_4423_92D7_4F1C045BE1BC_.wvu.PrintArea" localSheetId="3" hidden="1">Statistics!$A:$I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6"/>
  <c r="B6" i="6" s="1"/>
  <c r="C2" i="7"/>
  <c r="A7" i="7"/>
  <c r="C12" i="6" s="1"/>
  <c r="C17" i="6" s="1"/>
  <c r="C7" i="7"/>
  <c r="D12" i="6" s="1"/>
  <c r="D17" i="6" s="1"/>
  <c r="L7" i="7"/>
  <c r="F12" i="6" s="1"/>
  <c r="F17" i="6" s="1"/>
  <c r="M7" i="7"/>
  <c r="G12" i="6" s="1"/>
  <c r="G17" i="6" s="1"/>
  <c r="N7" i="7"/>
  <c r="H12" i="6" s="1"/>
  <c r="H17" i="6" s="1"/>
  <c r="O7" i="7"/>
  <c r="L4" i="7" s="1"/>
  <c r="F7" i="7" l="1"/>
  <c r="E12" i="6" s="1"/>
  <c r="E17" i="6" s="1"/>
  <c r="I12" i="6"/>
  <c r="I17" i="6" s="1"/>
  <c r="D21" i="6" s="1"/>
  <c r="D20" i="6" l="1"/>
  <c r="D19" i="6"/>
  <c r="D23" i="6"/>
  <c r="D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8A0DA141-79E3-438A-959B-389CDD45BE98}">
      <text>
        <r>
          <rPr>
            <b/>
            <sz val="8"/>
            <rFont val="Tahoma"/>
            <family val="2"/>
          </rPr>
          <t>*A</t>
        </r>
        <r>
          <rPr>
            <sz val="8"/>
            <rFont val="Tahoma"/>
            <family val="2"/>
          </rPr>
          <t xml:space="preserve">: Add
  </t>
        </r>
        <r>
          <rPr>
            <b/>
            <sz val="8"/>
            <rFont val="Tahoma"/>
            <family val="2"/>
          </rPr>
          <t>M</t>
        </r>
        <r>
          <rPr>
            <sz val="8"/>
            <rFont val="Tahoma"/>
            <family val="2"/>
          </rPr>
          <t xml:space="preserve">: Modify
  </t>
        </r>
        <r>
          <rPr>
            <b/>
            <sz val="8"/>
            <rFont val="Tahoma"/>
            <family val="2"/>
          </rPr>
          <t>D</t>
        </r>
        <r>
          <rPr>
            <sz val="8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C471CF1-554E-4F3B-B1B3-231CB85E938F}">
      <text>
        <r>
          <rPr>
            <sz val="8"/>
            <rFont val="Tahoma"/>
            <family val="2"/>
          </rPr>
          <t xml:space="preserve">Not mandatory
</t>
        </r>
      </text>
    </comment>
    <comment ref="C10" authorId="1" shapeId="0" xr:uid="{82F5C0C2-A3D5-4EED-A983-14BA9E403F67}">
      <text>
        <r>
          <rPr>
            <sz val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<sst xmlns="http://schemas.openxmlformats.org/spreadsheetml/2006/main" count="196" uniqueCount="137">
  <si>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</si>
  <si>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</si>
  <si>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</si>
  <si>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</si>
  <si>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</si>
  <si>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</si>
  <si>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</si>
  <si>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</si>
  <si>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</si>
  <si>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</si>
  <si>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</si>
  <si>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</si>
  <si>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</si>
  <si>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</si>
  <si>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</si>
  <si>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</si>
  <si>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</si>
  <si>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</si>
  <si>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</si>
  <si>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</si>
  <si>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</si>
  <si>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</si>
  <si>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</si>
  <si>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</si>
  <si>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</si>
  <si>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</si>
  <si>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</si>
  <si>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</si>
  <si>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</si>
  <si>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</si>
  <si>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</si>
  <si>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</si>
  <si>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</si>
  <si>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</si>
  <si>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</si>
  <si>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</si>
  <si>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</si>
  <si>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</si>
  <si>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</si>
  <si>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</si>
  <si>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</si>
  <si>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</si>
  <si>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</si>
  <si>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</si>
  <si>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</si>
  <si>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DOCUMENT</t>
  </si>
  <si>
    <t>Project Name</t>
  </si>
  <si>
    <t>Creator</t>
  </si>
  <si>
    <t>Project Code</t>
  </si>
  <si>
    <t>Issue Date</t>
  </si>
  <si>
    <t>Document Code</t>
  </si>
  <si>
    <t>Version</t>
  </si>
  <si>
    <t>v1.0</t>
  </si>
  <si>
    <t>Record of change</t>
  </si>
  <si>
    <t>Effective Date</t>
  </si>
  <si>
    <t>Change Item</t>
  </si>
  <si>
    <t>*A,D,M</t>
  </si>
  <si>
    <t>Change description</t>
  </si>
  <si>
    <t>Reference</t>
  </si>
  <si>
    <t>Function1</t>
  </si>
  <si>
    <t>A</t>
  </si>
  <si>
    <t>Add test case for registration</t>
  </si>
  <si>
    <t>Function List</t>
  </si>
  <si>
    <t xml:space="preserve">Normal number of Test cases/KLOC </t>
  </si>
  <si>
    <t>Test Environment Setup Description</t>
  </si>
  <si>
    <t>IntelliJ, JDK 17, Windows 11, JUnit 5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</si>
  <si>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</si>
  <si>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</si>
  <si>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</si>
  <si>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</si>
  <si>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</si>
  <si>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</si>
  <si>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</si>
  <si>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</si>
  <si>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 xml:space="preserve">US01 </t>
  </si>
  <si>
    <t xml:space="preserve">AccountService  </t>
  </si>
  <si>
    <t>registerAccount()</t>
  </si>
  <si>
    <t>UNIT TEST REPORT</t>
  </si>
  <si>
    <t>Reviewer/Approver</t>
  </si>
  <si>
    <t>TraLTB</t>
  </si>
  <si>
    <t>Notes</t>
  </si>
  <si>
    <t>Release 1 includes: AccountService module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</si>
  <si>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</si>
  <si>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</si>
  <si>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</si>
  <si>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</si>
  <si>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</si>
  <si>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</si>
  <si>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</si>
  <si>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</si>
  <si>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</si>
  <si>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</si>
  <si>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</si>
  <si>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</si>
  <si>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</si>
  <si>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</si>
  <si>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</si>
  <si>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</si>
  <si>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</si>
  <si>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</si>
  <si>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</si>
  <si>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</si>
  <si>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</si>
  <si>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</si>
  <si>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</si>
  <si>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</si>
  <si>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</si>
  <si>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</si>
  <si>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</si>
  <si>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Condition</t>
  </si>
  <si>
    <t xml:space="preserve">Precondition </t>
  </si>
  <si>
    <t>Can connect with server</t>
  </si>
  <si>
    <t>Username</t>
  </si>
  <si>
    <t>O</t>
  </si>
  <si>
    <t>Password</t>
  </si>
  <si>
    <t>Email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</si>
  <si>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</si>
  <si>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</si>
  <si>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</si>
  <si>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</si>
  <si>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</si>
  <si>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</si>
  <si>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</si>
  <si>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</si>
  <si>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</si>
  <si>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</si>
  <si>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Passed/Failed</t>
  </si>
  <si>
    <t>P</t>
  </si>
  <si>
    <t>Executed Date</t>
  </si>
  <si>
    <t>=</t>
  </si>
  <si>
    <t>Defect ID</t>
  </si>
  <si>
    <t>Trần Viết Tài</t>
  </si>
  <si>
    <t>taitv</t>
  </si>
  <si>
    <t>demoUnitCodeLab2</t>
  </si>
  <si>
    <t xml:space="preserve">test.csv, Unit Test result
</t>
  </si>
  <si>
    <t xml:space="preserve">Test account registration </t>
  </si>
  <si>
    <t>demoUnitTestLab2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</si>
</sst>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m/dd"/>
    <numFmt numFmtId="171" formatCode="d\-mmm\-yy;@"/>
  </numFmts>
  <fonts count="34">
    <font>
      <sz val="11"/>
      <name val="ＭＳ Ｐゴシック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color indexed="17"/>
      <name val="Tahoma"/>
      <family val="2"/>
    </font>
    <font>
      <sz val="8"/>
      <name val="ＭＳ Ｐゴシック"/>
      <family val="2"/>
    </font>
    <font>
      <b/>
      <sz val="10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color indexed="10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i/>
      <sz val="11"/>
      <name val="Tahoma"/>
      <family val="2"/>
    </font>
    <font>
      <b/>
      <sz val="18"/>
      <name val="Tahoma"/>
      <family val="2"/>
    </font>
    <font>
      <sz val="10.5"/>
      <name val="Tahoma"/>
      <family val="2"/>
    </font>
    <font>
      <u/>
      <sz val="11"/>
      <color indexed="12"/>
      <name val="ＭＳ Ｐゴシック"/>
      <family val="2"/>
    </font>
    <font>
      <sz val="9"/>
      <name val="ＭＳ ゴシック"/>
      <family val="3"/>
    </font>
    <font>
      <u/>
      <sz val="10"/>
      <color rgb="FF800080"/>
      <name val="Tahoma"/>
      <family val="2"/>
    </font>
    <font>
      <sz val="11"/>
      <name val="ＭＳ Ｐゴシック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3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1" fillId="0" borderId="0"/>
  </cellStyleXfs>
  <cellXfs count="264">
    <xf numFmtId="0" fontId="0" fillId="0" borderId="0" xfId="0">
      <alignment vertical="center"/>
    </xf>
    <xf numFmtId="0" fontId="1" fillId="0" borderId="0" xfId="4" applyFont="1"/>
    <xf numFmtId="0" fontId="2" fillId="0" borderId="0" xfId="4" applyFont="1" applyAlignment="1">
      <alignment horizontal="left"/>
    </xf>
    <xf numFmtId="0" fontId="1" fillId="0" borderId="0" xfId="4" applyFont="1" applyAlignment="1">
      <alignment horizontal="right"/>
    </xf>
    <xf numFmtId="0" fontId="1" fillId="0" borderId="1" xfId="4" applyFont="1" applyBorder="1"/>
    <xf numFmtId="0" fontId="2" fillId="0" borderId="1" xfId="4" applyFont="1" applyBorder="1" applyAlignment="1">
      <alignment horizontal="left"/>
    </xf>
    <xf numFmtId="0" fontId="3" fillId="4" borderId="16" xfId="3" applyFont="1" applyFill="1" applyBorder="1" applyAlignment="1">
      <alignment horizontal="left" wrapText="1"/>
    </xf>
    <xf numFmtId="0" fontId="5" fillId="5" borderId="23" xfId="4" applyFont="1" applyFill="1" applyBorder="1" applyAlignment="1">
      <alignment vertical="center"/>
    </xf>
    <xf numFmtId="0" fontId="2" fillId="6" borderId="13" xfId="4" applyFont="1" applyFill="1" applyBorder="1" applyAlignment="1">
      <alignment horizontal="left" vertical="top"/>
    </xf>
    <xf numFmtId="0" fontId="1" fillId="6" borderId="14" xfId="4" applyFont="1" applyFill="1" applyBorder="1" applyAlignment="1">
      <alignment horizontal="center" vertical="top"/>
    </xf>
    <xf numFmtId="0" fontId="1" fillId="6" borderId="24" xfId="4" applyFont="1" applyFill="1" applyBorder="1" applyAlignment="1">
      <alignment horizontal="right" vertical="top"/>
    </xf>
    <xf numFmtId="0" fontId="5" fillId="5" borderId="27" xfId="4" applyFont="1" applyFill="1" applyBorder="1" applyAlignment="1">
      <alignment vertical="center"/>
    </xf>
    <xf numFmtId="0" fontId="3" fillId="3" borderId="0" xfId="4" applyFont="1" applyFill="1" applyBorder="1" applyAlignment="1">
      <alignment horizontal="right"/>
    </xf>
    <xf numFmtId="0" fontId="1" fillId="0" borderId="0" xfId="4" applyFont="1" applyFill="1" applyBorder="1" applyAlignment="1">
      <alignment vertical="top"/>
    </xf>
    <xf numFmtId="0" fontId="1" fillId="3" borderId="0" xfId="4" applyFont="1" applyFill="1" applyBorder="1" applyAlignment="1">
      <alignment horizontal="right"/>
    </xf>
    <xf numFmtId="0" fontId="2" fillId="6" borderId="28" xfId="4" applyFont="1" applyFill="1" applyBorder="1" applyAlignment="1">
      <alignment horizontal="left" vertical="top"/>
    </xf>
    <xf numFmtId="0" fontId="1" fillId="6" borderId="29" xfId="4" applyFont="1" applyFill="1" applyBorder="1" applyAlignment="1">
      <alignment horizontal="center" vertical="top"/>
    </xf>
    <xf numFmtId="0" fontId="1" fillId="6" borderId="30" xfId="4" applyFont="1" applyFill="1" applyBorder="1" applyAlignment="1">
      <alignment horizontal="right" vertical="top"/>
    </xf>
    <xf numFmtId="0" fontId="1" fillId="3" borderId="31" xfId="4" applyFont="1" applyFill="1" applyBorder="1" applyAlignment="1">
      <alignment horizontal="right"/>
    </xf>
    <xf numFmtId="0" fontId="5" fillId="5" borderId="23" xfId="4" applyFont="1" applyFill="1" applyBorder="1" applyAlignment="1">
      <alignment vertical="top"/>
    </xf>
    <xf numFmtId="0" fontId="2" fillId="6" borderId="33" xfId="4" applyFont="1" applyFill="1" applyBorder="1" applyAlignment="1"/>
    <xf numFmtId="0" fontId="2" fillId="6" borderId="34" xfId="4" applyFont="1" applyFill="1" applyBorder="1" applyAlignment="1"/>
    <xf numFmtId="0" fontId="1" fillId="6" borderId="35" xfId="4" applyFont="1" applyFill="1" applyBorder="1" applyAlignment="1">
      <alignment horizontal="right"/>
    </xf>
    <xf numFmtId="0" fontId="1" fillId="3" borderId="36" xfId="4" applyFont="1" applyFill="1" applyBorder="1" applyAlignment="1">
      <alignment horizontal="left"/>
    </xf>
    <xf numFmtId="0" fontId="5" fillId="5" borderId="27" xfId="4" applyFont="1" applyFill="1" applyBorder="1" applyAlignment="1">
      <alignment vertical="top"/>
    </xf>
    <xf numFmtId="0" fontId="1" fillId="6" borderId="14" xfId="4" applyFont="1" applyFill="1" applyBorder="1" applyAlignment="1"/>
    <xf numFmtId="0" fontId="1" fillId="6" borderId="24" xfId="4" applyFont="1" applyFill="1" applyBorder="1" applyAlignment="1">
      <alignment horizontal="right"/>
    </xf>
    <xf numFmtId="0" fontId="1" fillId="3" borderId="26" xfId="4" applyFont="1" applyFill="1" applyBorder="1" applyAlignment="1">
      <alignment horizontal="left"/>
    </xf>
    <xf numFmtId="0" fontId="2" fillId="6" borderId="13" xfId="4" applyFont="1" applyFill="1" applyBorder="1" applyAlignment="1"/>
    <xf numFmtId="0" fontId="1" fillId="3" borderId="26" xfId="4" applyFont="1" applyFill="1" applyBorder="1"/>
    <xf numFmtId="0" fontId="2" fillId="6" borderId="37" xfId="4" applyFont="1" applyFill="1" applyBorder="1" applyAlignment="1"/>
    <xf numFmtId="0" fontId="1" fillId="6" borderId="25" xfId="4" applyFont="1" applyFill="1" applyBorder="1" applyAlignment="1"/>
    <xf numFmtId="0" fontId="1" fillId="6" borderId="38" xfId="4" applyFont="1" applyFill="1" applyBorder="1" applyAlignment="1">
      <alignment horizontal="right"/>
    </xf>
    <xf numFmtId="0" fontId="1" fillId="3" borderId="39" xfId="4" applyFont="1" applyFill="1" applyBorder="1" applyAlignment="1">
      <alignment horizontal="left"/>
    </xf>
    <xf numFmtId="0" fontId="1" fillId="0" borderId="40" xfId="4" applyFont="1" applyFill="1" applyBorder="1" applyAlignment="1">
      <alignment horizontal="left"/>
    </xf>
    <xf numFmtId="0" fontId="6" fillId="0" borderId="26" xfId="4" applyFont="1" applyBorder="1" applyAlignment="1">
      <alignment horizontal="left"/>
    </xf>
    <xf numFmtId="0" fontId="1" fillId="0" borderId="26" xfId="4" applyFont="1" applyBorder="1"/>
    <xf numFmtId="170" fontId="1" fillId="0" borderId="26" xfId="4" applyNumberFormat="1" applyFont="1" applyBorder="1" applyAlignment="1">
      <alignment vertical="top" textRotation="255"/>
    </xf>
    <xf numFmtId="0" fontId="1" fillId="0" borderId="32" xfId="4" applyFont="1" applyBorder="1"/>
    <xf numFmtId="0" fontId="1" fillId="0" borderId="32" xfId="4" applyFont="1" applyBorder="1" applyAlignment="1">
      <alignment textRotation="255"/>
    </xf>
    <xf numFmtId="0" fontId="1" fillId="4" borderId="44" xfId="4" applyNumberFormat="1" applyFont="1" applyFill="1" applyBorder="1" applyAlignment="1">
      <alignment horizontal="center" vertical="center"/>
    </xf>
    <xf numFmtId="49" fontId="1" fillId="0" borderId="0" xfId="4" applyNumberFormat="1" applyFont="1"/>
    <xf numFmtId="0" fontId="1" fillId="0" borderId="50" xfId="4" applyFont="1" applyBorder="1"/>
    <xf numFmtId="0" fontId="2" fillId="0" borderId="0" xfId="4" applyFont="1" applyFill="1"/>
    <xf numFmtId="49" fontId="1" fillId="0" borderId="0" xfId="4" applyNumberFormat="1" applyFont="1" applyBorder="1"/>
    <xf numFmtId="0" fontId="1" fillId="0" borderId="0" xfId="4" applyFont="1" applyBorder="1"/>
    <xf numFmtId="170" fontId="1" fillId="0" borderId="51" xfId="4" applyNumberFormat="1" applyFont="1" applyBorder="1" applyAlignment="1">
      <alignment vertical="top" textRotation="255"/>
    </xf>
    <xf numFmtId="0" fontId="1" fillId="0" borderId="52" xfId="4" applyFont="1" applyBorder="1" applyAlignment="1">
      <alignment textRotation="255"/>
    </xf>
    <xf numFmtId="0" fontId="5" fillId="5" borderId="56" xfId="4" applyFont="1" applyFill="1" applyBorder="1" applyAlignment="1">
      <alignment vertical="top"/>
    </xf>
    <xf numFmtId="171" fontId="8" fillId="7" borderId="57" xfId="4" applyNumberFormat="1" applyFont="1" applyFill="1" applyBorder="1" applyAlignment="1">
      <alignment horizontal="center" vertical="center"/>
    </xf>
    <xf numFmtId="0" fontId="5" fillId="5" borderId="58" xfId="4" applyFont="1" applyFill="1" applyBorder="1" applyAlignment="1">
      <alignment horizontal="left"/>
    </xf>
    <xf numFmtId="0" fontId="4" fillId="5" borderId="58" xfId="4" applyFont="1" applyFill="1" applyBorder="1"/>
    <xf numFmtId="0" fontId="4" fillId="5" borderId="58" xfId="4" applyFont="1" applyFill="1" applyBorder="1" applyAlignment="1">
      <alignment horizontal="right"/>
    </xf>
    <xf numFmtId="0" fontId="5" fillId="5" borderId="58" xfId="4" applyFont="1" applyFill="1" applyBorder="1" applyAlignment="1">
      <alignment vertical="top" textRotation="180"/>
    </xf>
    <xf numFmtId="0" fontId="2" fillId="6" borderId="33" xfId="4" applyFont="1" applyFill="1" applyBorder="1" applyAlignment="1">
      <alignment horizontal="left" vertical="top"/>
    </xf>
    <xf numFmtId="0" fontId="1" fillId="6" borderId="34" xfId="4" applyFont="1" applyFill="1" applyBorder="1" applyAlignment="1">
      <alignment horizontal="center" vertical="top"/>
    </xf>
    <xf numFmtId="0" fontId="1" fillId="6" borderId="35" xfId="4" applyFont="1" applyFill="1" applyBorder="1" applyAlignment="1">
      <alignment horizontal="right" vertical="top"/>
    </xf>
    <xf numFmtId="0" fontId="9" fillId="0" borderId="36" xfId="4" applyFont="1" applyBorder="1" applyAlignment="1">
      <alignment horizontal="center"/>
    </xf>
    <xf numFmtId="0" fontId="9" fillId="0" borderId="26" xfId="4" applyFont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9" fillId="0" borderId="32" xfId="4" applyFont="1" applyBorder="1" applyAlignment="1">
      <alignment horizontal="center"/>
    </xf>
    <xf numFmtId="0" fontId="10" fillId="6" borderId="14" xfId="4" applyFont="1" applyFill="1" applyBorder="1" applyAlignment="1"/>
    <xf numFmtId="0" fontId="9" fillId="0" borderId="39" xfId="4" applyFont="1" applyBorder="1" applyAlignment="1">
      <alignment horizontal="center"/>
    </xf>
    <xf numFmtId="0" fontId="1" fillId="0" borderId="40" xfId="4" applyFont="1" applyBorder="1" applyAlignment="1">
      <alignment horizontal="center"/>
    </xf>
    <xf numFmtId="0" fontId="1" fillId="0" borderId="26" xfId="4" applyFont="1" applyBorder="1" applyAlignment="1">
      <alignment horizontal="center"/>
    </xf>
    <xf numFmtId="0" fontId="5" fillId="0" borderId="0" xfId="4" applyFont="1" applyFill="1" applyBorder="1" applyAlignment="1">
      <alignment vertical="top"/>
    </xf>
    <xf numFmtId="0" fontId="5" fillId="5" borderId="59" xfId="4" applyFont="1" applyFill="1" applyBorder="1" applyAlignment="1">
      <alignment vertical="top" textRotation="180"/>
    </xf>
    <xf numFmtId="0" fontId="9" fillId="0" borderId="53" xfId="4" applyFont="1" applyBorder="1" applyAlignment="1">
      <alignment horizontal="center"/>
    </xf>
    <xf numFmtId="0" fontId="9" fillId="0" borderId="51" xfId="4" applyFont="1" applyBorder="1" applyAlignment="1">
      <alignment horizontal="center"/>
    </xf>
    <xf numFmtId="0" fontId="2" fillId="0" borderId="0" xfId="4" applyFont="1" applyAlignment="1">
      <alignment horizontal="center"/>
    </xf>
    <xf numFmtId="0" fontId="9" fillId="0" borderId="52" xfId="4" applyFont="1" applyBorder="1" applyAlignment="1">
      <alignment horizontal="center"/>
    </xf>
    <xf numFmtId="0" fontId="9" fillId="0" borderId="54" xfId="4" applyFont="1" applyBorder="1" applyAlignment="1">
      <alignment horizontal="center"/>
    </xf>
    <xf numFmtId="0" fontId="1" fillId="0" borderId="55" xfId="4" applyFont="1" applyBorder="1" applyAlignment="1">
      <alignment horizontal="center"/>
    </xf>
    <xf numFmtId="0" fontId="1" fillId="0" borderId="51" xfId="4" applyFont="1" applyBorder="1" applyAlignment="1">
      <alignment horizontal="center"/>
    </xf>
    <xf numFmtId="0" fontId="11" fillId="4" borderId="0" xfId="4" applyFont="1" applyFill="1"/>
    <xf numFmtId="0" fontId="13" fillId="4" borderId="0" xfId="2" applyFont="1" applyFill="1" applyBorder="1"/>
    <xf numFmtId="0" fontId="11" fillId="4" borderId="0" xfId="2" applyFont="1" applyFill="1" applyBorder="1"/>
    <xf numFmtId="0" fontId="13" fillId="4" borderId="60" xfId="4" applyFont="1" applyFill="1" applyBorder="1" applyAlignment="1">
      <alignment horizontal="left" vertical="center"/>
    </xf>
    <xf numFmtId="0" fontId="13" fillId="4" borderId="60" xfId="4" applyFont="1" applyFill="1" applyBorder="1" applyAlignment="1">
      <alignment horizontal="left"/>
    </xf>
    <xf numFmtId="0" fontId="13" fillId="4" borderId="60" xfId="4" applyFont="1" applyFill="1" applyBorder="1" applyAlignment="1">
      <alignment vertical="center"/>
    </xf>
    <xf numFmtId="0" fontId="15" fillId="4" borderId="0" xfId="4" applyFont="1" applyFill="1"/>
    <xf numFmtId="0" fontId="16" fillId="4" borderId="0" xfId="2" applyFont="1" applyFill="1" applyBorder="1"/>
    <xf numFmtId="0" fontId="11" fillId="4" borderId="0" xfId="4" applyFont="1" applyFill="1" applyBorder="1"/>
    <xf numFmtId="0" fontId="8" fillId="7" borderId="61" xfId="4" applyNumberFormat="1" applyFont="1" applyFill="1" applyBorder="1" applyAlignment="1">
      <alignment horizontal="center"/>
    </xf>
    <xf numFmtId="0" fontId="8" fillId="7" borderId="62" xfId="4" applyNumberFormat="1" applyFont="1" applyFill="1" applyBorder="1" applyAlignment="1">
      <alignment horizontal="center"/>
    </xf>
    <xf numFmtId="0" fontId="8" fillId="7" borderId="62" xfId="4" applyNumberFormat="1" applyFont="1" applyFill="1" applyBorder="1" applyAlignment="1">
      <alignment horizontal="center" wrapText="1"/>
    </xf>
    <xf numFmtId="0" fontId="8" fillId="7" borderId="63" xfId="4" applyNumberFormat="1" applyFont="1" applyFill="1" applyBorder="1" applyAlignment="1">
      <alignment horizontal="center"/>
    </xf>
    <xf numFmtId="0" fontId="11" fillId="4" borderId="64" xfId="4" applyNumberFormat="1" applyFont="1" applyFill="1" applyBorder="1" applyAlignment="1">
      <alignment horizontal="center"/>
    </xf>
    <xf numFmtId="49" fontId="32" fillId="4" borderId="65" xfId="1" applyNumberFormat="1" applyFont="1" applyFill="1" applyBorder="1"/>
    <xf numFmtId="0" fontId="11" fillId="4" borderId="65" xfId="4" applyNumberFormat="1" applyFont="1" applyFill="1" applyBorder="1" applyAlignment="1">
      <alignment horizontal="center"/>
    </xf>
    <xf numFmtId="0" fontId="11" fillId="4" borderId="66" xfId="4" applyNumberFormat="1" applyFont="1" applyFill="1" applyBorder="1" applyAlignment="1">
      <alignment horizontal="center"/>
    </xf>
    <xf numFmtId="49" fontId="17" fillId="4" borderId="65" xfId="1" applyNumberFormat="1" applyFont="1" applyFill="1" applyBorder="1"/>
    <xf numFmtId="0" fontId="18" fillId="7" borderId="67" xfId="4" applyNumberFormat="1" applyFont="1" applyFill="1" applyBorder="1" applyAlignment="1">
      <alignment horizontal="center"/>
    </xf>
    <xf numFmtId="0" fontId="19" fillId="5" borderId="0" xfId="0" applyFont="1" applyFill="1">
      <alignment vertical="center"/>
    </xf>
    <xf numFmtId="0" fontId="18" fillId="7" borderId="68" xfId="4" applyFont="1" applyFill="1" applyBorder="1" applyAlignment="1">
      <alignment horizontal="center"/>
    </xf>
    <xf numFmtId="0" fontId="11" fillId="4" borderId="0" xfId="4" applyFont="1" applyFill="1" applyBorder="1" applyAlignment="1">
      <alignment horizontal="center"/>
    </xf>
    <xf numFmtId="10" fontId="11" fillId="4" borderId="0" xfId="4" applyNumberFormat="1" applyFont="1" applyFill="1" applyBorder="1" applyAlignment="1">
      <alignment horizontal="center"/>
    </xf>
    <xf numFmtId="9" fontId="11" fillId="4" borderId="0" xfId="4" applyNumberFormat="1" applyFont="1" applyFill="1" applyBorder="1" applyAlignment="1">
      <alignment horizontal="center"/>
    </xf>
    <xf numFmtId="0" fontId="13" fillId="4" borderId="0" xfId="4" applyFont="1" applyFill="1" applyBorder="1" applyAlignment="1">
      <alignment horizontal="left"/>
    </xf>
    <xf numFmtId="2" fontId="13" fillId="4" borderId="0" xfId="4" applyNumberFormat="1" applyFont="1" applyFill="1" applyBorder="1" applyAlignment="1">
      <alignment horizontal="right" wrapText="1"/>
    </xf>
    <xf numFmtId="171" fontId="11" fillId="4" borderId="0" xfId="2" applyNumberFormat="1" applyFont="1" applyFill="1" applyBorder="1"/>
    <xf numFmtId="0" fontId="8" fillId="7" borderId="69" xfId="4" applyNumberFormat="1" applyFont="1" applyFill="1" applyBorder="1" applyAlignment="1">
      <alignment horizontal="center" wrapText="1"/>
    </xf>
    <xf numFmtId="0" fontId="20" fillId="4" borderId="0" xfId="4" applyFont="1" applyFill="1" applyBorder="1" applyAlignment="1">
      <alignment horizontal="center" wrapText="1"/>
    </xf>
    <xf numFmtId="0" fontId="11" fillId="4" borderId="0" xfId="4" applyFont="1" applyFill="1" applyAlignment="1">
      <alignment wrapText="1"/>
    </xf>
    <xf numFmtId="0" fontId="11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/>
    </xf>
    <xf numFmtId="1" fontId="11" fillId="4" borderId="0" xfId="4" applyNumberFormat="1" applyFont="1" applyFill="1"/>
    <xf numFmtId="0" fontId="11" fillId="4" borderId="0" xfId="4" applyFont="1" applyFill="1" applyAlignment="1">
      <alignment horizontal="left"/>
    </xf>
    <xf numFmtId="0" fontId="11" fillId="4" borderId="0" xfId="4" applyFont="1" applyFill="1" applyAlignment="1">
      <alignment horizontal="left" wrapText="1"/>
    </xf>
    <xf numFmtId="1" fontId="11" fillId="4" borderId="0" xfId="4" applyNumberFormat="1" applyFont="1" applyFill="1" applyProtection="1">
      <protection hidden="1"/>
    </xf>
    <xf numFmtId="0" fontId="12" fillId="4" borderId="0" xfId="4" applyFont="1" applyFill="1" applyAlignment="1">
      <alignment horizontal="left"/>
    </xf>
    <xf numFmtId="0" fontId="21" fillId="4" borderId="0" xfId="4" applyFont="1" applyFill="1" applyAlignment="1">
      <alignment horizontal="left"/>
    </xf>
    <xf numFmtId="0" fontId="22" fillId="4" borderId="0" xfId="4" applyFont="1" applyFill="1" applyAlignment="1">
      <alignment horizontal="left"/>
    </xf>
    <xf numFmtId="0" fontId="14" fillId="4" borderId="15" xfId="4" applyFont="1" applyFill="1" applyBorder="1" applyAlignment="1">
      <alignment horizontal="left"/>
    </xf>
    <xf numFmtId="0" fontId="14" fillId="4" borderId="16" xfId="4" applyFont="1" applyFill="1" applyBorder="1" applyAlignment="1">
      <alignment horizontal="left"/>
    </xf>
    <xf numFmtId="0" fontId="14" fillId="4" borderId="9" xfId="4" applyFont="1" applyFill="1" applyBorder="1" applyAlignment="1">
      <alignment horizontal="left"/>
    </xf>
    <xf numFmtId="1" fontId="15" fillId="4" borderId="0" xfId="4" applyNumberFormat="1" applyFont="1" applyFill="1" applyBorder="1" applyAlignment="1"/>
    <xf numFmtId="0" fontId="11" fillId="4" borderId="0" xfId="4" applyFont="1" applyFill="1" applyBorder="1" applyAlignment="1"/>
    <xf numFmtId="0" fontId="11" fillId="4" borderId="0" xfId="4" applyFont="1" applyFill="1" applyBorder="1" applyAlignment="1">
      <alignment wrapText="1"/>
    </xf>
    <xf numFmtId="1" fontId="11" fillId="4" borderId="0" xfId="4" applyNumberFormat="1" applyFont="1" applyFill="1" applyAlignment="1" applyProtection="1">
      <alignment vertical="center"/>
      <protection hidden="1"/>
    </xf>
    <xf numFmtId="0" fontId="11" fillId="4" borderId="0" xfId="4" applyFont="1" applyFill="1" applyAlignment="1">
      <alignment horizontal="left" vertical="center"/>
    </xf>
    <xf numFmtId="0" fontId="11" fillId="4" borderId="0" xfId="4" applyFont="1" applyFill="1" applyAlignment="1">
      <alignment horizontal="left" vertical="center" wrapText="1"/>
    </xf>
    <xf numFmtId="1" fontId="8" fillId="8" borderId="70" xfId="4" applyNumberFormat="1" applyFont="1" applyFill="1" applyBorder="1" applyAlignment="1">
      <alignment horizontal="center" vertical="center"/>
    </xf>
    <xf numFmtId="1" fontId="8" fillId="8" borderId="61" xfId="4" applyNumberFormat="1" applyFont="1" applyFill="1" applyBorder="1" applyAlignment="1">
      <alignment horizontal="center" vertical="center" wrapText="1"/>
    </xf>
    <xf numFmtId="1" fontId="8" fillId="8" borderId="61" xfId="4" applyNumberFormat="1" applyFont="1" applyFill="1" applyBorder="1" applyAlignment="1">
      <alignment horizontal="center" vertical="center"/>
    </xf>
    <xf numFmtId="0" fontId="8" fillId="8" borderId="62" xfId="4" applyFont="1" applyFill="1" applyBorder="1" applyAlignment="1">
      <alignment horizontal="center" vertical="center"/>
    </xf>
    <xf numFmtId="0" fontId="8" fillId="8" borderId="62" xfId="4" applyFont="1" applyFill="1" applyBorder="1" applyAlignment="1">
      <alignment horizontal="center" vertical="center" wrapText="1"/>
    </xf>
    <xf numFmtId="0" fontId="8" fillId="8" borderId="63" xfId="4" applyFont="1" applyFill="1" applyBorder="1" applyAlignment="1">
      <alignment horizontal="center" vertical="center"/>
    </xf>
    <xf numFmtId="0" fontId="8" fillId="8" borderId="71" xfId="4" applyFont="1" applyFill="1" applyBorder="1" applyAlignment="1">
      <alignment horizontal="center" vertical="center"/>
    </xf>
    <xf numFmtId="1" fontId="11" fillId="4" borderId="72" xfId="4" applyNumberFormat="1" applyFont="1" applyFill="1" applyBorder="1" applyAlignment="1">
      <alignment horizontal="center" vertical="center"/>
    </xf>
    <xf numFmtId="1" fontId="11" fillId="4" borderId="64" xfId="4" applyNumberFormat="1" applyFont="1" applyFill="1" applyBorder="1" applyAlignment="1">
      <alignment vertical="center"/>
    </xf>
    <xf numFmtId="49" fontId="11" fillId="4" borderId="65" xfId="4" applyNumberFormat="1" applyFont="1" applyFill="1" applyBorder="1" applyAlignment="1">
      <alignment horizontal="left" vertical="center"/>
    </xf>
    <xf numFmtId="49" fontId="11" fillId="4" borderId="65" xfId="4" applyNumberFormat="1" applyFont="1" applyFill="1" applyBorder="1" applyAlignment="1">
      <alignment horizontal="left" vertical="center" wrapText="1"/>
    </xf>
    <xf numFmtId="0" fontId="32" fillId="4" borderId="65" xfId="1" applyNumberFormat="1" applyFont="1" applyFill="1" applyBorder="1" applyAlignment="1" applyProtection="1">
      <alignment horizontal="left" vertical="center"/>
    </xf>
    <xf numFmtId="0" fontId="23" fillId="4" borderId="65" xfId="1" applyNumberFormat="1" applyFont="1" applyFill="1" applyBorder="1" applyAlignment="1" applyProtection="1">
      <alignment horizontal="left" vertical="center"/>
    </xf>
    <xf numFmtId="0" fontId="11" fillId="4" borderId="73" xfId="4" applyFont="1" applyFill="1" applyBorder="1" applyAlignment="1">
      <alignment horizontal="left" vertical="center"/>
    </xf>
    <xf numFmtId="0" fontId="11" fillId="4" borderId="65" xfId="4" applyFont="1" applyFill="1" applyBorder="1" applyAlignment="1">
      <alignment horizontal="left" vertical="center"/>
    </xf>
    <xf numFmtId="1" fontId="11" fillId="4" borderId="74" xfId="4" applyNumberFormat="1" applyFont="1" applyFill="1" applyBorder="1" applyAlignment="1">
      <alignment horizontal="center" vertical="center"/>
    </xf>
    <xf numFmtId="1" fontId="11" fillId="4" borderId="67" xfId="4" applyNumberFormat="1" applyFont="1" applyFill="1" applyBorder="1" applyAlignment="1">
      <alignment vertical="center"/>
    </xf>
    <xf numFmtId="49" fontId="11" fillId="4" borderId="68" xfId="4" applyNumberFormat="1" applyFont="1" applyFill="1" applyBorder="1" applyAlignment="1">
      <alignment horizontal="left" vertical="center"/>
    </xf>
    <xf numFmtId="49" fontId="11" fillId="4" borderId="68" xfId="4" applyNumberFormat="1" applyFont="1" applyFill="1" applyBorder="1" applyAlignment="1">
      <alignment horizontal="left" vertical="center" wrapText="1"/>
    </xf>
    <xf numFmtId="0" fontId="11" fillId="4" borderId="68" xfId="4" applyFont="1" applyFill="1" applyBorder="1" applyAlignment="1">
      <alignment horizontal="left" vertical="center"/>
    </xf>
    <xf numFmtId="0" fontId="11" fillId="4" borderId="75" xfId="4" applyFont="1" applyFill="1" applyBorder="1" applyAlignment="1">
      <alignment horizontal="left" vertical="center"/>
    </xf>
    <xf numFmtId="0" fontId="11" fillId="0" borderId="0" xfId="4" applyFont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0" xfId="4" applyFont="1" applyAlignment="1">
      <alignment vertical="top"/>
    </xf>
    <xf numFmtId="0" fontId="11" fillId="0" borderId="0" xfId="4" applyFont="1" applyAlignment="1">
      <alignment horizontal="left" indent="1"/>
    </xf>
    <xf numFmtId="0" fontId="11" fillId="0" borderId="0" xfId="4" applyFont="1"/>
    <xf numFmtId="0" fontId="24" fillId="0" borderId="15" xfId="4" applyFont="1" applyBorder="1" applyAlignment="1">
      <alignment horizontal="center" vertical="center"/>
    </xf>
    <xf numFmtId="0" fontId="15" fillId="4" borderId="0" xfId="4" applyFont="1" applyFill="1" applyAlignment="1">
      <alignment horizontal="left" indent="1"/>
    </xf>
    <xf numFmtId="0" fontId="16" fillId="0" borderId="0" xfId="4" applyFont="1" applyAlignment="1">
      <alignment horizontal="left" indent="1"/>
    </xf>
    <xf numFmtId="0" fontId="11" fillId="0" borderId="9" xfId="4" applyFont="1" applyBorder="1" applyAlignment="1"/>
    <xf numFmtId="14" fontId="14" fillId="0" borderId="9" xfId="4" applyNumberFormat="1" applyFont="1" applyBorder="1" applyAlignment="1">
      <alignment horizontal="left"/>
    </xf>
    <xf numFmtId="0" fontId="14" fillId="0" borderId="9" xfId="4" applyFont="1" applyBorder="1" applyAlignment="1">
      <alignment horizontal="left" indent="1"/>
    </xf>
    <xf numFmtId="0" fontId="13" fillId="0" borderId="0" xfId="4" applyFont="1" applyFill="1" applyBorder="1"/>
    <xf numFmtId="0" fontId="16" fillId="0" borderId="0" xfId="4" applyFont="1" applyBorder="1" applyAlignment="1">
      <alignment horizontal="left"/>
    </xf>
    <xf numFmtId="0" fontId="11" fillId="0" borderId="0" xfId="4" applyFont="1" applyBorder="1" applyAlignment="1"/>
    <xf numFmtId="0" fontId="15" fillId="0" borderId="0" xfId="4" applyFont="1" applyFill="1" applyBorder="1" applyAlignment="1">
      <alignment horizontal="left" indent="1"/>
    </xf>
    <xf numFmtId="0" fontId="16" fillId="0" borderId="0" xfId="4" applyFont="1" applyBorder="1" applyAlignment="1">
      <alignment horizontal="left" indent="1"/>
    </xf>
    <xf numFmtId="0" fontId="11" fillId="0" borderId="0" xfId="4" applyFont="1" applyFill="1"/>
    <xf numFmtId="0" fontId="11" fillId="0" borderId="0" xfId="4" applyFont="1" applyBorder="1"/>
    <xf numFmtId="0" fontId="13" fillId="0" borderId="0" xfId="4" applyFont="1" applyAlignment="1">
      <alignment horizontal="left"/>
    </xf>
    <xf numFmtId="171" fontId="8" fillId="7" borderId="70" xfId="4" applyNumberFormat="1" applyFont="1" applyFill="1" applyBorder="1" applyAlignment="1">
      <alignment horizontal="center" vertical="center"/>
    </xf>
    <xf numFmtId="0" fontId="8" fillId="7" borderId="62" xfId="4" applyFont="1" applyFill="1" applyBorder="1" applyAlignment="1">
      <alignment horizontal="center" vertical="center"/>
    </xf>
    <xf numFmtId="0" fontId="8" fillId="7" borderId="71" xfId="4" applyFont="1" applyFill="1" applyBorder="1" applyAlignment="1">
      <alignment horizontal="center" vertical="center"/>
    </xf>
    <xf numFmtId="14" fontId="14" fillId="0" borderId="72" xfId="4" applyNumberFormat="1" applyFont="1" applyBorder="1" applyAlignment="1">
      <alignment vertical="top" wrapText="1"/>
    </xf>
    <xf numFmtId="49" fontId="11" fillId="0" borderId="65" xfId="4" applyNumberFormat="1" applyFont="1" applyBorder="1" applyAlignment="1">
      <alignment vertical="top"/>
    </xf>
    <xf numFmtId="0" fontId="11" fillId="0" borderId="65" xfId="4" applyFont="1" applyBorder="1" applyAlignment="1">
      <alignment vertical="top"/>
    </xf>
    <xf numFmtId="15" fontId="11" fillId="0" borderId="65" xfId="4" applyNumberFormat="1" applyFont="1" applyBorder="1" applyAlignment="1">
      <alignment vertical="top"/>
    </xf>
    <xf numFmtId="0" fontId="14" fillId="0" borderId="73" xfId="4" applyFont="1" applyBorder="1" applyAlignment="1">
      <alignment vertical="top" wrapText="1"/>
    </xf>
    <xf numFmtId="171" fontId="11" fillId="0" borderId="72" xfId="4" applyNumberFormat="1" applyFont="1" applyBorder="1" applyAlignment="1">
      <alignment vertical="top"/>
    </xf>
    <xf numFmtId="0" fontId="11" fillId="0" borderId="73" xfId="4" applyFont="1" applyBorder="1" applyAlignment="1">
      <alignment vertical="top"/>
    </xf>
    <xf numFmtId="171" fontId="11" fillId="0" borderId="74" xfId="4" applyNumberFormat="1" applyFont="1" applyBorder="1" applyAlignment="1">
      <alignment vertical="top"/>
    </xf>
    <xf numFmtId="49" fontId="11" fillId="0" borderId="68" xfId="4" applyNumberFormat="1" applyFont="1" applyBorder="1" applyAlignment="1">
      <alignment vertical="top"/>
    </xf>
    <xf numFmtId="0" fontId="11" fillId="0" borderId="68" xfId="4" applyFont="1" applyBorder="1" applyAlignment="1">
      <alignment vertical="top"/>
    </xf>
    <xf numFmtId="0" fontId="11" fillId="0" borderId="75" xfId="4" applyFont="1" applyBorder="1" applyAlignment="1">
      <alignment vertical="top"/>
    </xf>
    <xf numFmtId="0" fontId="25" fillId="2" borderId="0" xfId="0" applyFont="1" applyFill="1">
      <alignment vertical="center"/>
    </xf>
    <xf numFmtId="0" fontId="26" fillId="2" borderId="0" xfId="0" applyFont="1" applyFill="1">
      <alignment vertical="center"/>
    </xf>
    <xf numFmtId="0" fontId="27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28" fillId="2" borderId="0" xfId="0" applyFont="1" applyFill="1" applyAlignment="1">
      <alignment horizontal="center"/>
    </xf>
    <xf numFmtId="0" fontId="9" fillId="2" borderId="0" xfId="0" applyFont="1" applyFill="1" applyAlignment="1">
      <alignment horizontal="justify"/>
    </xf>
    <xf numFmtId="0" fontId="11" fillId="2" borderId="0" xfId="0" applyFont="1" applyFill="1" applyAlignment="1">
      <alignment horizontal="justify"/>
    </xf>
    <xf numFmtId="0" fontId="11" fillId="2" borderId="0" xfId="0" applyFont="1" applyFill="1" applyAlignment="1">
      <alignment horizontal="justify" wrapText="1"/>
    </xf>
    <xf numFmtId="0" fontId="11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justify"/>
    </xf>
    <xf numFmtId="0" fontId="29" fillId="2" borderId="0" xfId="0" applyFont="1" applyFill="1" applyAlignment="1">
      <alignment horizontal="justify"/>
    </xf>
    <xf numFmtId="0" fontId="13" fillId="2" borderId="0" xfId="0" applyFont="1" applyFill="1" applyAlignment="1">
      <alignment horizontal="justify"/>
    </xf>
    <xf numFmtId="0" fontId="12" fillId="0" borderId="60" xfId="4" applyFont="1" applyBorder="1" applyAlignment="1">
      <alignment horizontal="center" vertical="center"/>
    </xf>
    <xf numFmtId="0" fontId="14" fillId="0" borderId="60" xfId="4" applyFont="1" applyBorder="1" applyAlignment="1">
      <alignment horizontal="left"/>
    </xf>
    <xf numFmtId="0" fontId="14" fillId="0" borderId="15" xfId="4" applyFont="1" applyBorder="1" applyAlignment="1">
      <alignment horizontal="left" vertical="center"/>
    </xf>
    <xf numFmtId="0" fontId="14" fillId="0" borderId="16" xfId="4" applyFont="1" applyBorder="1" applyAlignment="1">
      <alignment horizontal="left" vertical="center"/>
    </xf>
    <xf numFmtId="0" fontId="14" fillId="0" borderId="9" xfId="4" applyFont="1" applyBorder="1" applyAlignment="1">
      <alignment horizontal="left" vertical="center"/>
    </xf>
    <xf numFmtId="1" fontId="13" fillId="4" borderId="15" xfId="4" applyNumberFormat="1" applyFont="1" applyFill="1" applyBorder="1" applyAlignment="1"/>
    <xf numFmtId="0" fontId="14" fillId="4" borderId="15" xfId="4" applyFont="1" applyFill="1" applyBorder="1" applyAlignment="1">
      <alignment horizontal="left"/>
    </xf>
    <xf numFmtId="0" fontId="14" fillId="4" borderId="16" xfId="4" applyFont="1" applyFill="1" applyBorder="1" applyAlignment="1">
      <alignment horizontal="left"/>
    </xf>
    <xf numFmtId="0" fontId="14" fillId="4" borderId="9" xfId="4" applyFont="1" applyFill="1" applyBorder="1" applyAlignment="1">
      <alignment horizontal="left"/>
    </xf>
    <xf numFmtId="1" fontId="13" fillId="4" borderId="15" xfId="4" applyNumberFormat="1" applyFont="1" applyFill="1" applyBorder="1" applyAlignment="1">
      <alignment horizontal="left"/>
    </xf>
    <xf numFmtId="1" fontId="13" fillId="4" borderId="16" xfId="4" applyNumberFormat="1" applyFont="1" applyFill="1" applyBorder="1" applyAlignment="1">
      <alignment horizontal="left"/>
    </xf>
    <xf numFmtId="1" fontId="13" fillId="4" borderId="9" xfId="4" applyNumberFormat="1" applyFont="1" applyFill="1" applyBorder="1" applyAlignment="1">
      <alignment horizontal="left"/>
    </xf>
    <xf numFmtId="1" fontId="13" fillId="4" borderId="60" xfId="4" applyNumberFormat="1" applyFont="1" applyFill="1" applyBorder="1" applyAlignment="1">
      <alignment vertical="center" wrapText="1"/>
    </xf>
    <xf numFmtId="0" fontId="14" fillId="4" borderId="15" xfId="4" applyFont="1" applyFill="1" applyBorder="1" applyAlignment="1">
      <alignment horizontal="left" vertical="top" wrapText="1"/>
    </xf>
    <xf numFmtId="0" fontId="14" fillId="4" borderId="16" xfId="4" applyFont="1" applyFill="1" applyBorder="1" applyAlignment="1">
      <alignment horizontal="left" vertical="top" wrapText="1"/>
    </xf>
    <xf numFmtId="0" fontId="14" fillId="4" borderId="9" xfId="4" applyFont="1" applyFill="1" applyBorder="1" applyAlignment="1">
      <alignment horizontal="left" vertical="top" wrapText="1"/>
    </xf>
    <xf numFmtId="0" fontId="12" fillId="4" borderId="0" xfId="2" applyFont="1" applyFill="1" applyBorder="1" applyAlignment="1">
      <alignment horizontal="center"/>
    </xf>
    <xf numFmtId="0" fontId="14" fillId="4" borderId="60" xfId="4" applyFont="1" applyFill="1" applyBorder="1" applyAlignment="1">
      <alignment horizontal="left"/>
    </xf>
    <xf numFmtId="0" fontId="13" fillId="4" borderId="60" xfId="4" applyFont="1" applyFill="1" applyBorder="1" applyAlignment="1">
      <alignment horizontal="left"/>
    </xf>
    <xf numFmtId="0" fontId="13" fillId="4" borderId="15" xfId="4" applyFont="1" applyFill="1" applyBorder="1" applyAlignment="1">
      <alignment horizontal="center"/>
    </xf>
    <xf numFmtId="0" fontId="13" fillId="4" borderId="16" xfId="4" applyFont="1" applyFill="1" applyBorder="1" applyAlignment="1">
      <alignment horizontal="center"/>
    </xf>
    <xf numFmtId="0" fontId="13" fillId="4" borderId="9" xfId="4" applyFont="1" applyFill="1" applyBorder="1" applyAlignment="1">
      <alignment horizontal="center"/>
    </xf>
    <xf numFmtId="14" fontId="14" fillId="4" borderId="15" xfId="4" applyNumberFormat="1" applyFont="1" applyFill="1" applyBorder="1" applyAlignment="1">
      <alignment horizontal="left" vertical="top"/>
    </xf>
    <xf numFmtId="14" fontId="14" fillId="4" borderId="16" xfId="4" applyNumberFormat="1" applyFont="1" applyFill="1" applyBorder="1" applyAlignment="1">
      <alignment horizontal="left" vertical="top"/>
    </xf>
    <xf numFmtId="14" fontId="14" fillId="4" borderId="9" xfId="4" applyNumberFormat="1" applyFont="1" applyFill="1" applyBorder="1" applyAlignment="1">
      <alignment horizontal="left" vertical="top"/>
    </xf>
    <xf numFmtId="0" fontId="14" fillId="4" borderId="60" xfId="2" applyFont="1" applyFill="1" applyBorder="1" applyAlignment="1">
      <alignment vertical="top"/>
    </xf>
    <xf numFmtId="0" fontId="2" fillId="4" borderId="2" xfId="3" applyFont="1" applyFill="1" applyBorder="1" applyAlignment="1">
      <alignment horizontal="left" wrapText="1"/>
    </xf>
    <xf numFmtId="0" fontId="2" fillId="4" borderId="3" xfId="3" applyFont="1" applyFill="1" applyBorder="1" applyAlignment="1">
      <alignment horizontal="left" wrapText="1"/>
    </xf>
    <xf numFmtId="49" fontId="3" fillId="4" borderId="4" xfId="3" applyNumberFormat="1" applyFont="1" applyFill="1" applyBorder="1" applyAlignment="1">
      <alignment horizontal="left" wrapText="1"/>
    </xf>
    <xf numFmtId="0" fontId="3" fillId="4" borderId="3" xfId="3" applyFont="1" applyFill="1" applyBorder="1" applyAlignment="1">
      <alignment horizontal="left" wrapText="1"/>
    </xf>
    <xf numFmtId="0" fontId="3" fillId="4" borderId="5" xfId="3" applyFont="1" applyFill="1" applyBorder="1" applyAlignment="1">
      <alignment horizontal="left" wrapText="1"/>
    </xf>
    <xf numFmtId="0" fontId="2" fillId="4" borderId="6" xfId="3" applyFont="1" applyFill="1" applyBorder="1" applyAlignment="1">
      <alignment horizontal="left" wrapText="1"/>
    </xf>
    <xf numFmtId="0" fontId="2" fillId="4" borderId="7" xfId="3" applyFont="1" applyFill="1" applyBorder="1" applyAlignment="1">
      <alignment horizontal="left" wrapText="1"/>
    </xf>
    <xf numFmtId="49" fontId="1" fillId="4" borderId="4" xfId="3" applyNumberFormat="1" applyFont="1" applyFill="1" applyBorder="1" applyAlignment="1">
      <alignment horizontal="center" wrapText="1"/>
    </xf>
    <xf numFmtId="0" fontId="1" fillId="4" borderId="3" xfId="3" applyFont="1" applyFill="1" applyBorder="1" applyAlignment="1">
      <alignment horizontal="center" wrapText="1"/>
    </xf>
    <xf numFmtId="0" fontId="1" fillId="4" borderId="45" xfId="3" applyFont="1" applyFill="1" applyBorder="1" applyAlignment="1">
      <alignment horizontal="center" wrapText="1"/>
    </xf>
    <xf numFmtId="0" fontId="2" fillId="4" borderId="8" xfId="3" applyFont="1" applyFill="1" applyBorder="1" applyAlignment="1">
      <alignment horizontal="left" wrapText="1"/>
    </xf>
    <xf numFmtId="0" fontId="2" fillId="4" borderId="9" xfId="3" applyFont="1" applyFill="1" applyBorder="1" applyAlignment="1">
      <alignment horizontal="left" wrapText="1"/>
    </xf>
    <xf numFmtId="0" fontId="3" fillId="4" borderId="10" xfId="3" applyFont="1" applyFill="1" applyBorder="1" applyAlignment="1">
      <alignment horizontal="left" wrapText="1"/>
    </xf>
    <xf numFmtId="0" fontId="3" fillId="4" borderId="11" xfId="3" applyFont="1" applyFill="1" applyBorder="1" applyAlignment="1">
      <alignment horizontal="left" wrapText="1"/>
    </xf>
    <xf numFmtId="0" fontId="3" fillId="4" borderId="12" xfId="3" applyFont="1" applyFill="1" applyBorder="1" applyAlignment="1">
      <alignment horizontal="left" wrapText="1"/>
    </xf>
    <xf numFmtId="0" fontId="2" fillId="4" borderId="13" xfId="3" applyFont="1" applyFill="1" applyBorder="1" applyAlignment="1">
      <alignment horizontal="left" wrapText="1"/>
    </xf>
    <xf numFmtId="0" fontId="2" fillId="4" borderId="14" xfId="3" applyFont="1" applyFill="1" applyBorder="1" applyAlignment="1">
      <alignment horizontal="left" wrapText="1"/>
    </xf>
    <xf numFmtId="0" fontId="2" fillId="4" borderId="24" xfId="3" applyFont="1" applyFill="1" applyBorder="1" applyAlignment="1">
      <alignment horizontal="left" wrapText="1"/>
    </xf>
    <xf numFmtId="0" fontId="3" fillId="4" borderId="11" xfId="3" applyFont="1" applyFill="1" applyBorder="1" applyAlignment="1">
      <alignment horizontal="center" wrapText="1"/>
    </xf>
    <xf numFmtId="0" fontId="3" fillId="4" borderId="46" xfId="3" applyFont="1" applyFill="1" applyBorder="1" applyAlignment="1">
      <alignment horizontal="center" wrapText="1"/>
    </xf>
    <xf numFmtId="0" fontId="3" fillId="4" borderId="15" xfId="3" applyFont="1" applyFill="1" applyBorder="1" applyAlignment="1">
      <alignment horizontal="center" wrapText="1"/>
    </xf>
    <xf numFmtId="0" fontId="3" fillId="4" borderId="16" xfId="3" applyFont="1" applyFill="1" applyBorder="1" applyAlignment="1">
      <alignment horizontal="center" wrapText="1"/>
    </xf>
    <xf numFmtId="0" fontId="1" fillId="4" borderId="41" xfId="3" applyFont="1" applyFill="1" applyBorder="1" applyAlignment="1">
      <alignment horizontal="center" wrapText="1"/>
    </xf>
    <xf numFmtId="0" fontId="1" fillId="4" borderId="16" xfId="3" applyFont="1" applyFill="1" applyBorder="1" applyAlignment="1">
      <alignment horizontal="center" wrapText="1"/>
    </xf>
    <xf numFmtId="0" fontId="1" fillId="4" borderId="47" xfId="3" applyFont="1" applyFill="1" applyBorder="1" applyAlignment="1">
      <alignment horizontal="center" wrapText="1"/>
    </xf>
    <xf numFmtId="0" fontId="3" fillId="4" borderId="17" xfId="3" applyFont="1" applyFill="1" applyBorder="1" applyAlignment="1">
      <alignment horizontal="left" wrapText="1"/>
    </xf>
    <xf numFmtId="0" fontId="3" fillId="4" borderId="18" xfId="3" applyFont="1" applyFill="1" applyBorder="1" applyAlignment="1">
      <alignment horizontal="left" wrapText="1"/>
    </xf>
    <xf numFmtId="0" fontId="2" fillId="4" borderId="8" xfId="4" applyFont="1" applyFill="1" applyBorder="1" applyAlignment="1">
      <alignment horizontal="center" vertical="center"/>
    </xf>
    <xf numFmtId="0" fontId="2" fillId="4" borderId="9" xfId="4" applyFont="1" applyFill="1" applyBorder="1" applyAlignment="1">
      <alignment horizontal="center" vertical="center"/>
    </xf>
    <xf numFmtId="0" fontId="2" fillId="4" borderId="15" xfId="4" applyFont="1" applyFill="1" applyBorder="1" applyAlignment="1">
      <alignment horizontal="center" vertical="center" wrapText="1"/>
    </xf>
    <xf numFmtId="0" fontId="2" fillId="4" borderId="16" xfId="4" applyFont="1" applyFill="1" applyBorder="1" applyAlignment="1">
      <alignment horizontal="center" vertical="center" wrapText="1"/>
    </xf>
    <xf numFmtId="0" fontId="2" fillId="4" borderId="9" xfId="4" applyFont="1" applyFill="1" applyBorder="1" applyAlignment="1">
      <alignment horizontal="center" vertical="center" wrapText="1"/>
    </xf>
    <xf numFmtId="0" fontId="2" fillId="4" borderId="42" xfId="4" applyFont="1" applyFill="1" applyBorder="1" applyAlignment="1">
      <alignment horizontal="center" vertical="center" wrapText="1"/>
    </xf>
    <xf numFmtId="0" fontId="2" fillId="4" borderId="41" xfId="4" applyFont="1" applyFill="1" applyBorder="1" applyAlignment="1">
      <alignment horizontal="center" vertical="center" wrapText="1"/>
    </xf>
    <xf numFmtId="0" fontId="2" fillId="4" borderId="48" xfId="4" applyFont="1" applyFill="1" applyBorder="1" applyAlignment="1">
      <alignment horizontal="center" vertical="center" wrapText="1"/>
    </xf>
    <xf numFmtId="0" fontId="1" fillId="4" borderId="19" xfId="4" applyFont="1" applyFill="1" applyBorder="1" applyAlignment="1">
      <alignment horizontal="center" vertical="center"/>
    </xf>
    <xf numFmtId="0" fontId="1" fillId="4" borderId="20" xfId="4" applyFont="1" applyFill="1" applyBorder="1" applyAlignment="1">
      <alignment horizontal="center" vertical="center"/>
    </xf>
    <xf numFmtId="0" fontId="1" fillId="4" borderId="21" xfId="4" applyFont="1" applyFill="1" applyBorder="1" applyAlignment="1">
      <alignment horizontal="center" vertical="center"/>
    </xf>
    <xf numFmtId="0" fontId="1" fillId="4" borderId="22" xfId="4" applyFont="1" applyFill="1" applyBorder="1" applyAlignment="1">
      <alignment horizontal="center" vertical="center"/>
    </xf>
    <xf numFmtId="0" fontId="1" fillId="4" borderId="43" xfId="4" applyFont="1" applyFill="1" applyBorder="1" applyAlignment="1">
      <alignment horizontal="center" vertical="center"/>
    </xf>
    <xf numFmtId="0" fontId="1" fillId="4" borderId="44" xfId="4" applyFont="1" applyFill="1" applyBorder="1" applyAlignment="1">
      <alignment horizontal="center" vertical="center"/>
    </xf>
    <xf numFmtId="0" fontId="1" fillId="4" borderId="49" xfId="4" applyFont="1" applyFill="1" applyBorder="1" applyAlignment="1">
      <alignment horizontal="center" vertical="center"/>
    </xf>
    <xf numFmtId="0" fontId="1" fillId="0" borderId="0" xfId="4" applyFont="1" applyBorder="1" applyAlignment="1">
      <alignment horizontal="right"/>
    </xf>
    <xf numFmtId="0" fontId="1" fillId="0" borderId="40" xfId="4" applyFont="1" applyFill="1" applyBorder="1" applyAlignment="1">
      <alignment horizontal="left"/>
    </xf>
    <xf numFmtId="0" fontId="1" fillId="0" borderId="26" xfId="4" applyFont="1" applyBorder="1" applyAlignment="1">
      <alignment horizontal="left"/>
    </xf>
    <xf numFmtId="0" fontId="1" fillId="0" borderId="26" xfId="4" applyFont="1" applyBorder="1" applyAlignment="1">
      <alignment horizontal="left" vertical="top"/>
    </xf>
    <xf numFmtId="0" fontId="1" fillId="0" borderId="32" xfId="4" applyFont="1" applyBorder="1" applyAlignment="1">
      <alignment horizontal="left" vertical="top"/>
    </xf>
  </cellXfs>
  <cellStyles count="6">
    <cellStyle name="Hyperlink" xfId="1" builtinId="8"/>
    <cellStyle name="Normal" xfId="0" builtinId="0"/>
    <cellStyle name="Normal_Functional Test Case v1.0" xfId="2" xr:uid="{BA2AC57E-2E95-4010-A5C2-4F56D886EFAE}"/>
    <cellStyle name="Normal_Sheet1" xfId="3" xr:uid="{5899FB7B-8253-4290-BF91-B9B4AA12DC10}"/>
    <cellStyle name="Normal_Template_UnitTest Case_v0.9" xfId="4" xr:uid="{BD9F9558-0D18-49DD-882A-9A98BD699245}"/>
    <cellStyle name="標準_結合試験(AllOvertheWorld)" xfId="5" xr:uid="{47168756-B54F-44FA-8CD8-48910A1270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PGothic"/>
                <a:ea typeface="MS PGothic"/>
                <a:cs typeface="MS PGothic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2474229827"/>
          <c:y val="3.9062538648637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79-4897-B347-23FD739F94F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79-4897-B347-23FD739F94F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79-4897-B347-23FD739F94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Statistics!$F$17:$H$17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9-4897-B347-23FD739F94F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79-4897-B347-23FD739F94F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BF79-4897-B347-23FD739F94F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79-4897-B347-23FD739F94F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BF79-4897-B347-23FD739F94F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F79-4897-B347-23FD739F94F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BF79-4897-B347-23FD739F94F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BF79-4897-B347-23FD739F94F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79-4897-B347-23FD739F94F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F79-4897-B347-23FD739F94F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BF79-4897-B347-23FD739F94F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BF79-4897-B347-23FD739F94F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79-4897-B347-23FD739F94F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F79-4897-B347-23FD739F94F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F79-4897-B347-23FD739F94F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F79-4897-B347-23FD739F94F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Statistics!$F$17:$H$17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F79-4897-B347-23FD739F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649999999999999"/>
          <c:y val="0.39524999999999999"/>
          <c:w val="9.2749999999999999E-2"/>
          <c:h val="0.31850000000000001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MS PGothic"/>
              <a:ea typeface="MS PGothic"/>
              <a:cs typeface="MS PGothic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MS PGothic"/>
          <a:ea typeface="MS PGothic"/>
          <a:cs typeface="MS PGothic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MS PGothic"/>
                <a:ea typeface="MS PGothic"/>
                <a:cs typeface="MS PGothic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10302905948"/>
          <c:y val="3.9525883732618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B1-44F4-B8AB-71AC32B9898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B1-44F4-B8AB-71AC32B9898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CB1-44F4-B8AB-71AC32B98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1-44F4-B8AB-71AC32B9898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CB1-44F4-B8AB-71AC32B989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FCB1-44F4-B8AB-71AC32B9898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CB1-44F4-B8AB-71AC32B98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CB1-44F4-B8AB-71AC32B9898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CB1-44F4-B8AB-71AC32B989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FCB1-44F4-B8AB-71AC32B989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FCB1-44F4-B8AB-71AC32B98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1-44F4-B8AB-71AC32B9898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CB1-44F4-B8AB-71AC32B989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FCB1-44F4-B8AB-71AC32B989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FCB1-44F4-B8AB-71AC32B98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B1-44F4-B8AB-71AC32B9898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CB1-44F4-B8AB-71AC32B9898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CB1-44F4-B8AB-71AC32B9898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CB1-44F4-B8AB-71AC32B98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B1-44F4-B8AB-71AC32B9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00000000000002"/>
          <c:y val="0.43525000000000003"/>
          <c:w val="0.20799999999999996"/>
          <c:h val="0.30225000000000002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MS PGothic"/>
              <a:ea typeface="MS PGothic"/>
              <a:cs typeface="MS PGothic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MS PGothic"/>
          <a:ea typeface="MS PGothic"/>
          <a:cs typeface="MS PGothic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91440</xdr:rowOff>
    </xdr:from>
    <xdr:to>
      <xdr:col>0</xdr:col>
      <xdr:colOff>1920240</xdr:colOff>
      <xdr:row>1</xdr:row>
      <xdr:rowOff>792480</xdr:rowOff>
    </xdr:to>
    <xdr:pic>
      <xdr:nvPicPr>
        <xdr:cNvPr id="1074" name="Picture 1">
          <a:extLst>
            <a:ext uri="{FF2B5EF4-FFF2-40B4-BE49-F238E27FC236}">
              <a16:creationId xmlns:a16="http://schemas.microsoft.com/office/drawing/2014/main" id="{C21ADC2F-F482-4C68-F445-89B0FCD9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15240</xdr:rowOff>
    </xdr:to>
    <xdr:graphicFrame macro="">
      <xdr:nvGraphicFramePr>
        <xdr:cNvPr id="2145" name="Chart 16">
          <a:extLst>
            <a:ext uri="{FF2B5EF4-FFF2-40B4-BE49-F238E27FC236}">
              <a16:creationId xmlns:a16="http://schemas.microsoft.com/office/drawing/2014/main" id="{69AEF86F-E0A0-D2C8-6561-D0011E404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24</xdr:row>
      <xdr:rowOff>22860</xdr:rowOff>
    </xdr:from>
    <xdr:to>
      <xdr:col>3</xdr:col>
      <xdr:colOff>220980</xdr:colOff>
      <xdr:row>39</xdr:row>
      <xdr:rowOff>0</xdr:rowOff>
    </xdr:to>
    <xdr:graphicFrame macro="">
      <xdr:nvGraphicFramePr>
        <xdr:cNvPr id="2146" name="Chart 17">
          <a:extLst>
            <a:ext uri="{FF2B5EF4-FFF2-40B4-BE49-F238E27FC236}">
              <a16:creationId xmlns:a16="http://schemas.microsoft.com/office/drawing/2014/main" id="{9F3287D3-9E70-B8FA-26C8-88A91B5D0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4CC7-F19E-4FE3-9132-4216F8F7F5E8}">
  <dimension ref="A1:D49"/>
  <sheetViews>
    <sheetView topLeftCell="A14" zoomScale="127" workbookViewId="0">
      <selection activeCell="A29" sqref="A29"/>
    </sheetView>
  </sheetViews>
  <sheetFormatPr defaultColWidth="9" defaultRowHeight="13.8"/>
  <cols>
    <col min="1" max="1" width="119.33203125" style="182" customWidth="1"/>
    <col min="2" max="16384" width="9" style="182"/>
  </cols>
  <sheetData>
    <row r="1" spans="1:1" s="178" customFormat="1" ht="22.2">
      <c r="A1" s="183" t="s">
        <v>0</v>
      </c>
    </row>
    <row r="2" spans="1:1" s="178" customFormat="1" ht="22.2">
      <c r="A2" s="183"/>
    </row>
    <row r="3" spans="1:1" s="179" customFormat="1" ht="17.399999999999999">
      <c r="A3" s="184" t="s">
        <v>1</v>
      </c>
    </row>
    <row r="4" spans="1:1" ht="15" customHeight="1">
      <c r="A4" s="185" t="s">
        <v>2</v>
      </c>
    </row>
    <row r="5" spans="1:1" ht="15" customHeight="1">
      <c r="A5" s="185" t="s">
        <v>3</v>
      </c>
    </row>
    <row r="6" spans="1:1" ht="39.6">
      <c r="A6" s="186" t="s">
        <v>4</v>
      </c>
    </row>
    <row r="7" spans="1:1" ht="29.25" customHeight="1">
      <c r="A7" s="186" t="s">
        <v>5</v>
      </c>
    </row>
    <row r="8" spans="1:1" ht="30" customHeight="1">
      <c r="A8" s="187" t="s">
        <v>6</v>
      </c>
    </row>
    <row r="9" spans="1:1" s="180" customFormat="1" ht="16.5" customHeight="1">
      <c r="A9" s="188" t="s">
        <v>7</v>
      </c>
    </row>
    <row r="10" spans="1:1" ht="16.5" customHeight="1">
      <c r="A10" s="189"/>
    </row>
    <row r="11" spans="1:1" s="179" customFormat="1" ht="17.399999999999999">
      <c r="A11" s="184" t="s">
        <v>8</v>
      </c>
    </row>
    <row r="12" spans="1:1" s="181" customFormat="1" ht="15">
      <c r="A12" s="190" t="s">
        <v>9</v>
      </c>
    </row>
    <row r="13" spans="1:1" ht="39.6">
      <c r="A13" s="185" t="s">
        <v>10</v>
      </c>
    </row>
    <row r="14" spans="1:1">
      <c r="A14" s="185" t="s">
        <v>11</v>
      </c>
    </row>
    <row r="15" spans="1:1" ht="26.4">
      <c r="A15" s="186" t="s">
        <v>12</v>
      </c>
    </row>
    <row r="16" spans="1:1">
      <c r="A16" s="189"/>
    </row>
    <row r="17" spans="1:4" s="181" customFormat="1" ht="15">
      <c r="A17" s="190" t="s">
        <v>13</v>
      </c>
    </row>
    <row r="18" spans="1:4">
      <c r="A18" s="185" t="s">
        <v>14</v>
      </c>
      <c r="B18" s="189"/>
    </row>
    <row r="19" spans="1:4">
      <c r="A19" s="190" t="s">
        <v>15</v>
      </c>
    </row>
    <row r="20" spans="1:4">
      <c r="A20" s="185" t="s">
        <v>16</v>
      </c>
      <c r="B20" s="189"/>
    </row>
    <row r="21" spans="1:4" ht="26.4">
      <c r="A21" s="186" t="s">
        <v>17</v>
      </c>
    </row>
    <row r="22" spans="1:4">
      <c r="A22" s="185" t="s">
        <v>18</v>
      </c>
      <c r="B22" s="189"/>
    </row>
    <row r="23" spans="1:4">
      <c r="A23" s="185" t="s">
        <v>19</v>
      </c>
      <c r="B23" s="189"/>
    </row>
    <row r="24" spans="1:4">
      <c r="A24" s="185" t="s">
        <v>20</v>
      </c>
      <c r="B24" s="189"/>
    </row>
    <row r="25" spans="1:4">
      <c r="A25" s="185" t="s">
        <v>21</v>
      </c>
      <c r="B25" s="189"/>
      <c r="C25" s="189" t="s">
        <v>22</v>
      </c>
      <c r="D25" s="189" t="s">
        <v>22</v>
      </c>
    </row>
    <row r="26" spans="1:4">
      <c r="A26" s="185" t="s">
        <v>23</v>
      </c>
    </row>
    <row r="27" spans="1:4">
      <c r="A27" s="185" t="s">
        <v>24</v>
      </c>
      <c r="B27" s="189"/>
    </row>
    <row r="28" spans="1:4">
      <c r="A28" s="185" t="s">
        <v>25</v>
      </c>
    </row>
    <row r="29" spans="1:4">
      <c r="A29" s="185" t="s">
        <v>26</v>
      </c>
    </row>
    <row r="30" spans="1:4">
      <c r="A30" s="185" t="s">
        <v>27</v>
      </c>
      <c r="B30" s="189"/>
      <c r="C30" s="189" t="s">
        <v>22</v>
      </c>
    </row>
    <row r="31" spans="1:4">
      <c r="A31" s="190" t="s">
        <v>28</v>
      </c>
    </row>
    <row r="32" spans="1:4" ht="30" customHeight="1">
      <c r="A32" s="186" t="s">
        <v>29</v>
      </c>
    </row>
    <row r="33" spans="1:2">
      <c r="A33" s="185" t="s">
        <v>30</v>
      </c>
    </row>
    <row r="34" spans="1:2">
      <c r="A34" s="185" t="s">
        <v>31</v>
      </c>
    </row>
    <row r="35" spans="1:2">
      <c r="A35" s="185" t="s">
        <v>32</v>
      </c>
      <c r="B35" s="189"/>
    </row>
    <row r="36" spans="1:2">
      <c r="A36" s="185" t="s">
        <v>33</v>
      </c>
      <c r="B36" s="189"/>
    </row>
    <row r="37" spans="1:2">
      <c r="A37" s="190" t="s">
        <v>34</v>
      </c>
    </row>
    <row r="38" spans="1:2">
      <c r="A38" s="185" t="s">
        <v>35</v>
      </c>
    </row>
    <row r="39" spans="1:2" ht="39.6">
      <c r="A39" s="187" t="s">
        <v>36</v>
      </c>
      <c r="B39" s="189"/>
    </row>
    <row r="40" spans="1:2">
      <c r="A40" s="187"/>
      <c r="B40" s="189"/>
    </row>
    <row r="41" spans="1:2" s="181" customFormat="1" ht="15">
      <c r="A41" s="190" t="s">
        <v>37</v>
      </c>
    </row>
    <row r="42" spans="1:2">
      <c r="A42" s="185" t="s">
        <v>38</v>
      </c>
    </row>
    <row r="43" spans="1:2">
      <c r="A43" s="185" t="s">
        <v>39</v>
      </c>
    </row>
    <row r="44" spans="1:2">
      <c r="A44" s="185" t="s">
        <v>40</v>
      </c>
    </row>
    <row r="45" spans="1:2">
      <c r="A45" s="185" t="s">
        <v>41</v>
      </c>
    </row>
    <row r="46" spans="1:2">
      <c r="A46" s="185" t="s">
        <v>42</v>
      </c>
    </row>
    <row r="47" spans="1:2">
      <c r="A47" s="185" t="s">
        <v>43</v>
      </c>
    </row>
    <row r="48" spans="1:2">
      <c r="A48" s="189" t="s">
        <v>44</v>
      </c>
    </row>
    <row r="49" spans="1:1">
      <c r="A49" s="189"/>
    </row>
  </sheetData>
  <pageMargins left="0.75" right="0.75" top="0.7" bottom="0.6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668A-709B-42A4-8822-3EF96CF1E762}">
  <dimension ref="A2:F17"/>
  <sheetViews>
    <sheetView showGridLines="0" workbookViewId="0">
      <selection activeCell="C13" sqref="C13"/>
    </sheetView>
  </sheetViews>
  <sheetFormatPr defaultColWidth="9" defaultRowHeight="13.2"/>
  <cols>
    <col min="1" max="1" width="28.21875" style="148" customWidth="1"/>
    <col min="2" max="2" width="10" style="149" customWidth="1"/>
    <col min="3" max="3" width="14.33203125" style="149" customWidth="1"/>
    <col min="4" max="4" width="8" style="149" customWidth="1"/>
    <col min="5" max="5" width="38" style="149" customWidth="1"/>
    <col min="6" max="6" width="48.21875" style="149" customWidth="1"/>
    <col min="7" max="16384" width="9" style="149"/>
  </cols>
  <sheetData>
    <row r="2" spans="1:6" s="145" customFormat="1" ht="75.75" customHeight="1">
      <c r="A2" s="150"/>
      <c r="B2" s="191" t="s">
        <v>45</v>
      </c>
      <c r="C2" s="191"/>
      <c r="D2" s="191"/>
      <c r="E2" s="191"/>
      <c r="F2" s="191"/>
    </row>
    <row r="3" spans="1:6">
      <c r="A3" s="151"/>
      <c r="B3" s="152"/>
      <c r="E3" s="76"/>
    </row>
    <row r="4" spans="1:6" ht="14.25" customHeight="1">
      <c r="A4" s="80" t="s">
        <v>46</v>
      </c>
      <c r="B4" s="192" t="s">
        <v>133</v>
      </c>
      <c r="C4" s="192"/>
      <c r="D4" s="192"/>
      <c r="E4" s="80" t="s">
        <v>47</v>
      </c>
      <c r="F4" s="153" t="s">
        <v>131</v>
      </c>
    </row>
    <row r="5" spans="1:6" ht="14.25" customHeight="1">
      <c r="A5" s="80" t="s">
        <v>48</v>
      </c>
      <c r="B5" s="192" t="s">
        <v>132</v>
      </c>
      <c r="C5" s="192"/>
      <c r="D5" s="192"/>
      <c r="E5" s="80" t="s">
        <v>49</v>
      </c>
      <c r="F5" s="154">
        <v>45663</v>
      </c>
    </row>
    <row r="6" spans="1:6" ht="15.75" customHeight="1">
      <c r="A6" s="81" t="s">
        <v>50</v>
      </c>
      <c r="B6" s="193" t="str">
        <f>B5&amp;"_"&amp;"UTD"&amp;"_"&amp;"v1.0"</f>
        <v>taitv_UTD_v1.0</v>
      </c>
      <c r="C6" s="194"/>
      <c r="D6" s="195"/>
      <c r="E6" s="80" t="s">
        <v>51</v>
      </c>
      <c r="F6" s="155" t="s">
        <v>52</v>
      </c>
    </row>
    <row r="7" spans="1:6">
      <c r="A7" s="156"/>
      <c r="B7" s="157"/>
      <c r="C7" s="158"/>
      <c r="D7" s="158"/>
      <c r="E7" s="159"/>
      <c r="F7" s="160"/>
    </row>
    <row r="8" spans="1:6">
      <c r="A8" s="161"/>
      <c r="B8" s="162"/>
      <c r="C8" s="162"/>
      <c r="D8" s="162"/>
      <c r="E8" s="162"/>
    </row>
    <row r="9" spans="1:6">
      <c r="A9" s="163" t="s">
        <v>53</v>
      </c>
    </row>
    <row r="10" spans="1:6" s="146" customFormat="1">
      <c r="A10" s="164" t="s">
        <v>54</v>
      </c>
      <c r="B10" s="165" t="s">
        <v>51</v>
      </c>
      <c r="C10" s="165" t="s">
        <v>55</v>
      </c>
      <c r="D10" s="165" t="s">
        <v>56</v>
      </c>
      <c r="E10" s="165" t="s">
        <v>57</v>
      </c>
      <c r="F10" s="166" t="s">
        <v>58</v>
      </c>
    </row>
    <row r="11" spans="1:6" s="147" customFormat="1" ht="26.25" customHeight="1">
      <c r="A11" s="167">
        <v>45663</v>
      </c>
      <c r="B11" s="168" t="s">
        <v>52</v>
      </c>
      <c r="C11" s="169" t="s">
        <v>59</v>
      </c>
      <c r="D11" s="169" t="s">
        <v>60</v>
      </c>
      <c r="E11" s="170" t="s">
        <v>61</v>
      </c>
      <c r="F11" s="171" t="s">
        <v>134</v>
      </c>
    </row>
    <row r="12" spans="1:6" s="147" customFormat="1" ht="21.75" customHeight="1">
      <c r="A12" s="172"/>
      <c r="B12" s="168"/>
      <c r="C12" s="169"/>
      <c r="D12" s="169"/>
      <c r="E12" s="169"/>
      <c r="F12" s="173"/>
    </row>
    <row r="13" spans="1:6" s="147" customFormat="1" ht="19.5" customHeight="1">
      <c r="A13" s="172"/>
      <c r="B13" s="168"/>
      <c r="C13" s="169"/>
      <c r="D13" s="169"/>
      <c r="E13" s="169"/>
      <c r="F13" s="173"/>
    </row>
    <row r="14" spans="1:6" s="147" customFormat="1" ht="21.75" customHeight="1">
      <c r="A14" s="172"/>
      <c r="B14" s="168"/>
      <c r="C14" s="169"/>
      <c r="D14" s="169"/>
      <c r="E14" s="169"/>
      <c r="F14" s="173"/>
    </row>
    <row r="15" spans="1:6" s="147" customFormat="1" ht="19.5" customHeight="1">
      <c r="A15" s="172"/>
      <c r="B15" s="168"/>
      <c r="C15" s="169"/>
      <c r="D15" s="169"/>
      <c r="E15" s="169"/>
      <c r="F15" s="173"/>
    </row>
    <row r="16" spans="1:6" s="147" customFormat="1" ht="21.75" customHeight="1">
      <c r="A16" s="172"/>
      <c r="B16" s="168"/>
      <c r="C16" s="169"/>
      <c r="D16" s="169"/>
      <c r="E16" s="169"/>
      <c r="F16" s="173"/>
    </row>
    <row r="17" spans="1:6" s="147" customFormat="1" ht="19.5" customHeight="1">
      <c r="A17" s="174"/>
      <c r="B17" s="175"/>
      <c r="C17" s="176"/>
      <c r="D17" s="176"/>
      <c r="E17" s="176"/>
      <c r="F17" s="177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.51180555555555562" footer="0.1701388888888889"/>
  <pageSetup paperSize="9" orientation="landscape" horizontalDpi="300" verticalDpi="300"/>
  <headerFooter alignWithMargins="0"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9C27-9A39-46B8-95F8-FD7DB04E35ED}">
  <dimension ref="A2:H23"/>
  <sheetViews>
    <sheetView workbookViewId="0">
      <selection activeCell="D2" sqref="D2"/>
    </sheetView>
  </sheetViews>
  <sheetFormatPr defaultColWidth="9" defaultRowHeight="13.2"/>
  <cols>
    <col min="1" max="1" width="7.21875" style="108" customWidth="1"/>
    <col min="2" max="2" width="14.77734375" style="108" customWidth="1"/>
    <col min="3" max="3" width="20.109375" style="108" customWidth="1"/>
    <col min="4" max="4" width="28.109375" style="109" customWidth="1"/>
    <col min="5" max="5" width="21" style="110" customWidth="1"/>
    <col min="6" max="6" width="12.33203125" style="109" customWidth="1"/>
    <col min="7" max="7" width="41.77734375" style="109" customWidth="1"/>
    <col min="8" max="8" width="51.33203125" style="109" customWidth="1"/>
    <col min="9" max="16384" width="9" style="76"/>
  </cols>
  <sheetData>
    <row r="2" spans="1:8" ht="24.6">
      <c r="A2" s="111"/>
      <c r="B2" s="111"/>
      <c r="C2" s="111"/>
      <c r="E2" s="112" t="s">
        <v>62</v>
      </c>
      <c r="F2" s="112"/>
      <c r="G2" s="113"/>
    </row>
    <row r="3" spans="1:8" ht="13.5" customHeight="1">
      <c r="A3" s="111"/>
      <c r="B3" s="111"/>
      <c r="C3" s="111"/>
      <c r="F3" s="114"/>
      <c r="G3" s="114"/>
    </row>
    <row r="4" spans="1:8" ht="14.25" customHeight="1">
      <c r="A4" s="196" t="s">
        <v>46</v>
      </c>
      <c r="B4" s="196"/>
      <c r="C4" s="196"/>
      <c r="D4" s="196"/>
      <c r="E4" s="197" t="s">
        <v>131</v>
      </c>
      <c r="F4" s="198"/>
      <c r="G4" s="198"/>
      <c r="H4" s="199"/>
    </row>
    <row r="5" spans="1:8" ht="14.25" customHeight="1">
      <c r="A5" s="196" t="s">
        <v>48</v>
      </c>
      <c r="B5" s="196"/>
      <c r="C5" s="196"/>
      <c r="D5" s="196"/>
      <c r="E5" s="197" t="s">
        <v>132</v>
      </c>
      <c r="F5" s="198"/>
      <c r="G5" s="198"/>
      <c r="H5" s="199"/>
    </row>
    <row r="6" spans="1:8" ht="14.25" customHeight="1">
      <c r="A6" s="200" t="s">
        <v>63</v>
      </c>
      <c r="B6" s="201"/>
      <c r="C6" s="201"/>
      <c r="D6" s="202"/>
      <c r="E6" s="115">
        <v>100</v>
      </c>
      <c r="F6" s="116"/>
      <c r="G6" s="116"/>
      <c r="H6" s="117"/>
    </row>
    <row r="7" spans="1:8" s="105" customFormat="1" ht="12.75" customHeight="1">
      <c r="A7" s="203" t="s">
        <v>64</v>
      </c>
      <c r="B7" s="203"/>
      <c r="C7" s="203"/>
      <c r="D7" s="203"/>
      <c r="E7" s="204" t="s">
        <v>65</v>
      </c>
      <c r="F7" s="205"/>
      <c r="G7" s="205"/>
      <c r="H7" s="206"/>
    </row>
    <row r="8" spans="1:8">
      <c r="A8" s="118"/>
      <c r="B8" s="118"/>
      <c r="C8" s="118"/>
      <c r="D8" s="119"/>
      <c r="E8" s="120"/>
      <c r="F8" s="119"/>
      <c r="G8" s="119"/>
      <c r="H8" s="119"/>
    </row>
    <row r="9" spans="1:8" s="106" customFormat="1">
      <c r="A9" s="121"/>
      <c r="B9" s="121"/>
      <c r="C9" s="121"/>
      <c r="D9" s="122"/>
      <c r="E9" s="123"/>
      <c r="F9" s="122"/>
      <c r="G9" s="122"/>
      <c r="H9" s="122"/>
    </row>
    <row r="10" spans="1:8" s="107" customFormat="1" ht="24" customHeight="1">
      <c r="A10" s="124" t="s">
        <v>66</v>
      </c>
      <c r="B10" s="125" t="s">
        <v>67</v>
      </c>
      <c r="C10" s="126" t="s">
        <v>68</v>
      </c>
      <c r="D10" s="127" t="s">
        <v>69</v>
      </c>
      <c r="E10" s="128" t="s">
        <v>70</v>
      </c>
      <c r="F10" s="127" t="s">
        <v>71</v>
      </c>
      <c r="G10" s="129" t="s">
        <v>72</v>
      </c>
      <c r="H10" s="130" t="s">
        <v>73</v>
      </c>
    </row>
    <row r="11" spans="1:8">
      <c r="A11" s="131">
        <v>1</v>
      </c>
      <c r="B11" s="132" t="s">
        <v>74</v>
      </c>
      <c r="C11" s="132" t="s">
        <v>75</v>
      </c>
      <c r="D11" s="133" t="s">
        <v>76</v>
      </c>
      <c r="E11" s="134" t="s">
        <v>59</v>
      </c>
      <c r="F11" s="135" t="s">
        <v>59</v>
      </c>
      <c r="G11" s="136" t="s">
        <v>135</v>
      </c>
      <c r="H11" s="137"/>
    </row>
    <row r="12" spans="1:8">
      <c r="A12" s="131"/>
      <c r="B12" s="132"/>
      <c r="C12" s="132"/>
      <c r="D12" s="133"/>
      <c r="E12" s="134"/>
      <c r="F12" s="135"/>
      <c r="G12" s="136"/>
      <c r="H12" s="137"/>
    </row>
    <row r="13" spans="1:8">
      <c r="A13" s="131"/>
      <c r="B13" s="132"/>
      <c r="C13" s="132"/>
      <c r="D13" s="133"/>
      <c r="E13" s="134"/>
      <c r="F13" s="135"/>
      <c r="G13" s="136"/>
      <c r="H13" s="137"/>
    </row>
    <row r="14" spans="1:8">
      <c r="A14" s="131"/>
      <c r="B14" s="132"/>
      <c r="C14" s="132"/>
      <c r="D14" s="133"/>
      <c r="E14" s="134"/>
      <c r="F14" s="136"/>
      <c r="G14" s="136"/>
      <c r="H14" s="137"/>
    </row>
    <row r="15" spans="1:8">
      <c r="A15" s="131"/>
      <c r="B15" s="132"/>
      <c r="C15" s="132"/>
      <c r="D15" s="133"/>
      <c r="E15" s="134"/>
      <c r="F15" s="136"/>
      <c r="G15" s="136"/>
      <c r="H15" s="137"/>
    </row>
    <row r="16" spans="1:8">
      <c r="A16" s="131"/>
      <c r="B16" s="132"/>
      <c r="C16" s="132"/>
      <c r="D16" s="133"/>
      <c r="E16" s="134"/>
      <c r="F16" s="138"/>
      <c r="G16" s="138"/>
      <c r="H16" s="137"/>
    </row>
    <row r="17" spans="1:8">
      <c r="A17" s="131"/>
      <c r="B17" s="132"/>
      <c r="C17" s="132"/>
      <c r="D17" s="133"/>
      <c r="E17" s="134"/>
      <c r="F17" s="138"/>
      <c r="G17" s="138"/>
      <c r="H17" s="137"/>
    </row>
    <row r="18" spans="1:8">
      <c r="A18" s="131"/>
      <c r="B18" s="132"/>
      <c r="C18" s="132"/>
      <c r="D18" s="133"/>
      <c r="E18" s="134"/>
      <c r="F18" s="138"/>
      <c r="G18" s="138"/>
      <c r="H18" s="137"/>
    </row>
    <row r="19" spans="1:8">
      <c r="A19" s="131"/>
      <c r="B19" s="132"/>
      <c r="C19" s="132"/>
      <c r="D19" s="133"/>
      <c r="E19" s="134"/>
      <c r="F19" s="138"/>
      <c r="G19" s="138"/>
      <c r="H19" s="137"/>
    </row>
    <row r="20" spans="1:8">
      <c r="A20" s="131"/>
      <c r="B20" s="132"/>
      <c r="C20" s="132"/>
      <c r="D20" s="133"/>
      <c r="E20" s="134"/>
      <c r="F20" s="138"/>
      <c r="G20" s="138"/>
      <c r="H20" s="137"/>
    </row>
    <row r="21" spans="1:8">
      <c r="A21" s="131"/>
      <c r="B21" s="132"/>
      <c r="C21" s="132"/>
      <c r="D21" s="133"/>
      <c r="E21" s="134"/>
      <c r="F21" s="138"/>
      <c r="G21" s="138"/>
      <c r="H21" s="137"/>
    </row>
    <row r="22" spans="1:8">
      <c r="A22" s="131"/>
      <c r="B22" s="132"/>
      <c r="C22" s="132"/>
      <c r="D22" s="133"/>
      <c r="E22" s="134"/>
      <c r="F22" s="138"/>
      <c r="G22" s="138"/>
      <c r="H22" s="137"/>
    </row>
    <row r="23" spans="1:8">
      <c r="A23" s="139"/>
      <c r="B23" s="140"/>
      <c r="C23" s="140"/>
      <c r="D23" s="141"/>
      <c r="E23" s="142"/>
      <c r="F23" s="143"/>
      <c r="G23" s="143"/>
      <c r="H23" s="144"/>
    </row>
  </sheetData>
  <mergeCells count="7">
    <mergeCell ref="A4:D4"/>
    <mergeCell ref="E4:H4"/>
    <mergeCell ref="A5:D5"/>
    <mergeCell ref="E5:H5"/>
    <mergeCell ref="A6:D6"/>
    <mergeCell ref="A7:D7"/>
    <mergeCell ref="E7:H7"/>
  </mergeCells>
  <phoneticPr fontId="7" type="noConversion"/>
  <hyperlinks>
    <hyperlink ref="F11" location="Function1!A1" display="Function1" xr:uid="{89C4CD54-1537-49E7-80A6-8DD9B1AE363B}"/>
  </hyperlinks>
  <pageMargins left="0.65" right="0.65" top="0.75" bottom="0.75" header="0.5" footer="0.5"/>
  <pageSetup paperSize="9" orientation="landscape" horizontalDpi="300" verticalDpi="300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5417-6353-41FA-9C29-9D09B5856FD7}">
  <dimension ref="A2:I23"/>
  <sheetViews>
    <sheetView zoomScale="134" workbookViewId="0">
      <selection activeCell="C14" sqref="C14"/>
    </sheetView>
  </sheetViews>
  <sheetFormatPr defaultColWidth="9" defaultRowHeight="13.2"/>
  <cols>
    <col min="1" max="1" width="15.33203125" style="76" customWidth="1"/>
    <col min="2" max="2" width="26.6640625" style="76" customWidth="1"/>
    <col min="3" max="3" width="12.21875" style="76" customWidth="1"/>
    <col min="4" max="4" width="9.6640625" style="76" customWidth="1"/>
    <col min="5" max="5" width="9.77734375" style="76" customWidth="1"/>
    <col min="6" max="8" width="5.21875" style="76" customWidth="1"/>
    <col min="9" max="9" width="21" style="76" customWidth="1"/>
    <col min="10" max="10" width="33.21875" style="76" customWidth="1"/>
    <col min="11" max="16384" width="9" style="76"/>
  </cols>
  <sheetData>
    <row r="2" spans="1:9" ht="25.5" customHeight="1">
      <c r="A2" s="207" t="s">
        <v>77</v>
      </c>
      <c r="B2" s="207"/>
      <c r="C2" s="207"/>
      <c r="D2" s="207"/>
      <c r="E2" s="207"/>
      <c r="F2" s="207"/>
      <c r="G2" s="207"/>
      <c r="H2" s="207"/>
      <c r="I2" s="207"/>
    </row>
    <row r="3" spans="1:9" ht="14.25" customHeight="1">
      <c r="A3" s="77"/>
      <c r="B3" s="78"/>
      <c r="C3" s="78"/>
      <c r="D3" s="78"/>
      <c r="E3" s="78"/>
      <c r="F3" s="78"/>
      <c r="G3" s="78"/>
      <c r="H3" s="78"/>
      <c r="I3" s="102"/>
    </row>
    <row r="4" spans="1:9" ht="13.5" customHeight="1">
      <c r="A4" s="79" t="s">
        <v>46</v>
      </c>
      <c r="B4" s="208" t="s">
        <v>136</v>
      </c>
      <c r="C4" s="208"/>
      <c r="D4" s="209" t="s">
        <v>47</v>
      </c>
      <c r="E4" s="209"/>
      <c r="F4" s="210" t="s">
        <v>131</v>
      </c>
      <c r="G4" s="211"/>
      <c r="H4" s="211"/>
      <c r="I4" s="212"/>
    </row>
    <row r="5" spans="1:9" ht="13.5" customHeight="1">
      <c r="A5" s="79" t="s">
        <v>48</v>
      </c>
      <c r="B5" s="208" t="str">
        <f>Cover!B5</f>
        <v>taitv</v>
      </c>
      <c r="C5" s="208"/>
      <c r="D5" s="209" t="s">
        <v>78</v>
      </c>
      <c r="E5" s="209"/>
      <c r="F5" s="210" t="s">
        <v>79</v>
      </c>
      <c r="G5" s="211"/>
      <c r="H5" s="211"/>
      <c r="I5" s="212"/>
    </row>
    <row r="6" spans="1:9" ht="12.75" customHeight="1">
      <c r="A6" s="81" t="s">
        <v>50</v>
      </c>
      <c r="B6" s="208" t="str">
        <f>B5&amp;"_"&amp;"UTD"&amp;"_"&amp;"v1.0"</f>
        <v>taitv_UTD_v1.0</v>
      </c>
      <c r="C6" s="208"/>
      <c r="D6" s="209" t="s">
        <v>49</v>
      </c>
      <c r="E6" s="209"/>
      <c r="F6" s="213">
        <v>37992</v>
      </c>
      <c r="G6" s="214"/>
      <c r="H6" s="214"/>
      <c r="I6" s="215"/>
    </row>
    <row r="7" spans="1:9" ht="15.75" customHeight="1">
      <c r="A7" s="81" t="s">
        <v>80</v>
      </c>
      <c r="B7" s="216" t="s">
        <v>81</v>
      </c>
      <c r="C7" s="216"/>
      <c r="D7" s="216"/>
      <c r="E7" s="216"/>
      <c r="F7" s="216"/>
      <c r="G7" s="216"/>
      <c r="H7" s="216"/>
      <c r="I7" s="216"/>
    </row>
    <row r="8" spans="1:9" ht="14.25" customHeight="1">
      <c r="A8" s="82"/>
      <c r="B8" s="83"/>
      <c r="C8" s="78"/>
      <c r="D8" s="78"/>
      <c r="E8" s="78"/>
      <c r="F8" s="78"/>
      <c r="G8" s="78"/>
      <c r="H8" s="78"/>
      <c r="I8" s="102"/>
    </row>
    <row r="9" spans="1:9">
      <c r="A9" s="82"/>
      <c r="B9" s="83"/>
      <c r="C9" s="78"/>
      <c r="D9" s="78"/>
      <c r="E9" s="78"/>
      <c r="F9" s="78"/>
      <c r="G9" s="78"/>
      <c r="H9" s="78"/>
      <c r="I9" s="102"/>
    </row>
    <row r="10" spans="1:9">
      <c r="A10" s="84"/>
      <c r="B10" s="84"/>
      <c r="C10" s="84"/>
      <c r="D10" s="84"/>
      <c r="E10" s="84"/>
      <c r="F10" s="84"/>
      <c r="G10" s="84"/>
      <c r="H10" s="84"/>
      <c r="I10" s="84"/>
    </row>
    <row r="11" spans="1:9" ht="14.25" customHeight="1">
      <c r="A11" s="85" t="s">
        <v>66</v>
      </c>
      <c r="B11" s="86" t="s">
        <v>82</v>
      </c>
      <c r="C11" s="87" t="s">
        <v>83</v>
      </c>
      <c r="D11" s="86" t="s">
        <v>84</v>
      </c>
      <c r="E11" s="88" t="s">
        <v>85</v>
      </c>
      <c r="F11" s="88" t="s">
        <v>86</v>
      </c>
      <c r="G11" s="88" t="s">
        <v>60</v>
      </c>
      <c r="H11" s="88" t="s">
        <v>87</v>
      </c>
      <c r="I11" s="103" t="s">
        <v>88</v>
      </c>
    </row>
    <row r="12" spans="1:9">
      <c r="A12" s="89">
        <v>1</v>
      </c>
      <c r="B12" s="90" t="s">
        <v>59</v>
      </c>
      <c r="C12" s="91">
        <f>'Function 1'!A7</f>
        <v>5</v>
      </c>
      <c r="D12" s="91">
        <f>'Function 1'!C7</f>
        <v>0</v>
      </c>
      <c r="E12" s="91">
        <f>'Function 1'!F7</f>
        <v>0</v>
      </c>
      <c r="F12" s="92">
        <f>'Function 1'!L7</f>
        <v>2</v>
      </c>
      <c r="G12" s="91">
        <f>'Function 1'!M7</f>
        <v>3</v>
      </c>
      <c r="H12" s="91">
        <f>'Function 1'!N7</f>
        <v>0</v>
      </c>
      <c r="I12" s="91">
        <f>'Function 1'!O7</f>
        <v>5</v>
      </c>
    </row>
    <row r="13" spans="1:9">
      <c r="A13" s="89"/>
      <c r="B13" s="90"/>
      <c r="C13" s="91"/>
      <c r="D13" s="91"/>
      <c r="E13" s="91"/>
      <c r="F13" s="92"/>
      <c r="G13" s="91"/>
      <c r="H13" s="91"/>
      <c r="I13" s="91"/>
    </row>
    <row r="14" spans="1:9">
      <c r="A14" s="89"/>
      <c r="B14" s="90"/>
      <c r="C14" s="91"/>
      <c r="D14" s="91"/>
      <c r="E14" s="91"/>
      <c r="F14" s="92"/>
      <c r="G14" s="91"/>
      <c r="H14" s="91"/>
      <c r="I14" s="91"/>
    </row>
    <row r="15" spans="1:9" ht="13.8">
      <c r="A15" s="89"/>
      <c r="B15" s="93"/>
      <c r="C15" s="91"/>
      <c r="D15" s="91"/>
      <c r="E15" s="91"/>
      <c r="F15" s="92"/>
      <c r="G15" s="91"/>
      <c r="H15" s="91"/>
      <c r="I15" s="91"/>
    </row>
    <row r="16" spans="1:9" ht="13.8">
      <c r="A16" s="89"/>
      <c r="B16" s="93"/>
      <c r="C16" s="91"/>
      <c r="D16" s="91"/>
      <c r="E16" s="91"/>
      <c r="F16" s="92"/>
      <c r="G16" s="91"/>
      <c r="H16" s="91"/>
      <c r="I16" s="91"/>
    </row>
    <row r="17" spans="1:9" ht="13.8">
      <c r="A17" s="94"/>
      <c r="B17" s="95" t="s">
        <v>89</v>
      </c>
      <c r="C17" s="96">
        <f t="shared" ref="C17:I17" si="0">SUM(C10:C16)</f>
        <v>5</v>
      </c>
      <c r="D17" s="96">
        <f t="shared" si="0"/>
        <v>0</v>
      </c>
      <c r="E17" s="96">
        <f t="shared" si="0"/>
        <v>0</v>
      </c>
      <c r="F17" s="96">
        <f t="shared" si="0"/>
        <v>2</v>
      </c>
      <c r="G17" s="96">
        <f t="shared" si="0"/>
        <v>3</v>
      </c>
      <c r="H17" s="96">
        <f t="shared" si="0"/>
        <v>0</v>
      </c>
      <c r="I17" s="96">
        <f t="shared" si="0"/>
        <v>5</v>
      </c>
    </row>
    <row r="18" spans="1:9">
      <c r="A18" s="97"/>
      <c r="B18" s="84"/>
      <c r="C18" s="98"/>
      <c r="D18" s="99"/>
      <c r="E18" s="99"/>
      <c r="F18" s="99"/>
      <c r="G18" s="99"/>
      <c r="H18" s="99"/>
      <c r="I18" s="99"/>
    </row>
    <row r="19" spans="1:9">
      <c r="A19" s="84"/>
      <c r="B19" s="100" t="s">
        <v>90</v>
      </c>
      <c r="C19" s="84"/>
      <c r="D19" s="101">
        <f>(C17+D17)*100/(I17)</f>
        <v>100</v>
      </c>
      <c r="E19" s="84" t="s">
        <v>91</v>
      </c>
      <c r="F19" s="84"/>
      <c r="G19" s="84"/>
      <c r="H19" s="84"/>
      <c r="I19" s="104"/>
    </row>
    <row r="20" spans="1:9">
      <c r="A20" s="84"/>
      <c r="B20" s="100" t="s">
        <v>92</v>
      </c>
      <c r="C20" s="84"/>
      <c r="D20" s="101">
        <f>C17*100/(I17)</f>
        <v>100</v>
      </c>
      <c r="E20" s="84" t="s">
        <v>91</v>
      </c>
      <c r="F20" s="84"/>
      <c r="G20" s="84"/>
      <c r="H20" s="84"/>
      <c r="I20" s="104"/>
    </row>
    <row r="21" spans="1:9">
      <c r="B21" s="100" t="s">
        <v>93</v>
      </c>
      <c r="C21" s="84"/>
      <c r="D21" s="101">
        <f>F17*100/I17</f>
        <v>40</v>
      </c>
      <c r="E21" s="84" t="s">
        <v>91</v>
      </c>
    </row>
    <row r="22" spans="1:9">
      <c r="B22" s="100" t="s">
        <v>94</v>
      </c>
      <c r="D22" s="101">
        <f>G17*100/I17</f>
        <v>60</v>
      </c>
      <c r="E22" s="84" t="s">
        <v>91</v>
      </c>
    </row>
    <row r="23" spans="1:9">
      <c r="B23" s="100" t="s">
        <v>95</v>
      </c>
      <c r="D23" s="101">
        <f>H17*100/I17</f>
        <v>0</v>
      </c>
      <c r="E23" s="84" t="s">
        <v>91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Function1!A1" display="Function1" xr:uid="{BE836BBB-EB6A-484F-BEA8-7227BBD690F3}"/>
  </hyperlinks>
  <pageMargins left="0.65" right="0.65" top="0.75" bottom="0.75" header="0.5" footer="0.5"/>
  <pageSetup orientation="landscape" horizontalDpi="300" verticalDpi="300"/>
  <headerFooter alignWithMargins="0">
    <oddFooter>&amp;L&amp;"Tahoma,Regular"&amp;8 02ae-BM/PM/HDCV/FSOFT v2/1&amp;C&amp;"Tahoma,Regular"&amp;8Internal use&amp;R&amp;"Tahoma,Regular"&amp;8&amp;P/&amp;N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DBA9-1435-4BA6-B873-64BB8007897B}">
  <dimension ref="A1:W43"/>
  <sheetViews>
    <sheetView tabSelected="1" zoomScale="85" workbookViewId="0">
      <pane ySplit="9" topLeftCell="A10" activePane="bottomLeft" state="frozen"/>
      <selection pane="bottomLeft" activeCell="L2" sqref="L2:T2"/>
    </sheetView>
  </sheetViews>
  <sheetFormatPr defaultColWidth="9" defaultRowHeight="13.5" customHeight="1"/>
  <cols>
    <col min="1" max="1" width="8.21875" style="1" customWidth="1"/>
    <col min="2" max="2" width="13.33203125" style="2" customWidth="1"/>
    <col min="3" max="3" width="10.77734375" style="1" customWidth="1"/>
    <col min="4" max="4" width="11.33203125" style="3" customWidth="1"/>
    <col min="5" max="5" width="1.77734375" style="1" customWidth="1"/>
    <col min="6" max="6" width="2.21875" style="1" customWidth="1"/>
    <col min="7" max="7" width="2.77734375" style="1" bestFit="1" customWidth="1"/>
    <col min="8" max="8" width="2.77734375" style="1" customWidth="1"/>
    <col min="9" max="10" width="2.77734375" style="1" bestFit="1" customWidth="1"/>
    <col min="11" max="19" width="2.77734375" style="1" customWidth="1"/>
    <col min="20" max="20" width="2.77734375" style="1" bestFit="1" customWidth="1"/>
    <col min="21" max="21" width="2.77734375" style="1" customWidth="1"/>
    <col min="22" max="16384" width="9" style="1"/>
  </cols>
  <sheetData>
    <row r="1" spans="1:23" ht="13.5" customHeight="1">
      <c r="A1" s="4"/>
      <c r="B1" s="5"/>
    </row>
    <row r="2" spans="1:23" ht="13.5" customHeight="1">
      <c r="A2" s="217" t="s">
        <v>96</v>
      </c>
      <c r="B2" s="218"/>
      <c r="C2" s="219" t="str">
        <f>Functions!E11</f>
        <v>Function1</v>
      </c>
      <c r="D2" s="220"/>
      <c r="E2" s="221"/>
      <c r="F2" s="222" t="s">
        <v>69</v>
      </c>
      <c r="G2" s="223"/>
      <c r="H2" s="223"/>
      <c r="I2" s="223"/>
      <c r="J2" s="223"/>
      <c r="K2" s="223"/>
      <c r="L2" s="224" t="s">
        <v>76</v>
      </c>
      <c r="M2" s="225"/>
      <c r="N2" s="225"/>
      <c r="O2" s="225"/>
      <c r="P2" s="225"/>
      <c r="Q2" s="225"/>
      <c r="R2" s="225"/>
      <c r="S2" s="225"/>
      <c r="T2" s="226"/>
      <c r="V2" s="41"/>
    </row>
    <row r="3" spans="1:23" ht="13.5" customHeight="1">
      <c r="A3" s="227" t="s">
        <v>97</v>
      </c>
      <c r="B3" s="228"/>
      <c r="C3" s="229" t="s">
        <v>131</v>
      </c>
      <c r="D3" s="230"/>
      <c r="E3" s="231"/>
      <c r="F3" s="232" t="s">
        <v>98</v>
      </c>
      <c r="G3" s="233"/>
      <c r="H3" s="233"/>
      <c r="I3" s="233"/>
      <c r="J3" s="233"/>
      <c r="K3" s="234"/>
      <c r="L3" s="235" t="s">
        <v>131</v>
      </c>
      <c r="M3" s="235"/>
      <c r="N3" s="235"/>
      <c r="O3" s="235"/>
      <c r="P3" s="235"/>
      <c r="Q3" s="235"/>
      <c r="R3" s="235"/>
      <c r="S3" s="235"/>
      <c r="T3" s="236"/>
    </row>
    <row r="4" spans="1:23" ht="13.5" customHeight="1">
      <c r="A4" s="227" t="s">
        <v>99</v>
      </c>
      <c r="B4" s="228"/>
      <c r="C4" s="237">
        <v>100</v>
      </c>
      <c r="D4" s="238"/>
      <c r="E4" s="6"/>
      <c r="F4" s="232" t="s">
        <v>100</v>
      </c>
      <c r="G4" s="233"/>
      <c r="H4" s="233"/>
      <c r="I4" s="233"/>
      <c r="J4" s="233"/>
      <c r="K4" s="234"/>
      <c r="L4" s="239">
        <f>IF(Functions!E6&lt;&gt;"N/A",SUM(C4*Functions!E6/1000,-O7),"N/A")</f>
        <v>5</v>
      </c>
      <c r="M4" s="240"/>
      <c r="N4" s="240"/>
      <c r="O4" s="240"/>
      <c r="P4" s="240"/>
      <c r="Q4" s="240"/>
      <c r="R4" s="240"/>
      <c r="S4" s="240"/>
      <c r="T4" s="241"/>
      <c r="V4" s="41"/>
    </row>
    <row r="5" spans="1:23" ht="13.5" customHeight="1">
      <c r="A5" s="227" t="s">
        <v>101</v>
      </c>
      <c r="B5" s="228"/>
      <c r="C5" s="242" t="s">
        <v>102</v>
      </c>
      <c r="D5" s="242"/>
      <c r="E5" s="242"/>
      <c r="F5" s="243"/>
      <c r="G5" s="243"/>
      <c r="H5" s="243"/>
      <c r="I5" s="243"/>
      <c r="J5" s="243"/>
      <c r="K5" s="243"/>
      <c r="L5" s="242"/>
      <c r="M5" s="242"/>
      <c r="N5" s="242"/>
      <c r="O5" s="242"/>
      <c r="P5" s="242"/>
      <c r="Q5" s="242"/>
      <c r="R5" s="242"/>
      <c r="S5" s="242"/>
      <c r="T5" s="242"/>
    </row>
    <row r="6" spans="1:23" ht="13.5" customHeight="1">
      <c r="A6" s="244" t="s">
        <v>83</v>
      </c>
      <c r="B6" s="245"/>
      <c r="C6" s="246" t="s">
        <v>84</v>
      </c>
      <c r="D6" s="247"/>
      <c r="E6" s="248"/>
      <c r="F6" s="246" t="s">
        <v>85</v>
      </c>
      <c r="G6" s="247"/>
      <c r="H6" s="247"/>
      <c r="I6" s="247"/>
      <c r="J6" s="247"/>
      <c r="K6" s="249"/>
      <c r="L6" s="247" t="s">
        <v>103</v>
      </c>
      <c r="M6" s="247"/>
      <c r="N6" s="247"/>
      <c r="O6" s="250" t="s">
        <v>88</v>
      </c>
      <c r="P6" s="247"/>
      <c r="Q6" s="247"/>
      <c r="R6" s="247"/>
      <c r="S6" s="247"/>
      <c r="T6" s="251"/>
      <c r="V6" s="41"/>
    </row>
    <row r="7" spans="1:23" ht="13.5" customHeight="1">
      <c r="A7" s="252">
        <f>COUNTIF(F40:HQ40,"P")</f>
        <v>5</v>
      </c>
      <c r="B7" s="253"/>
      <c r="C7" s="254">
        <f>COUNTIF(F40:HQ40,"F")</f>
        <v>0</v>
      </c>
      <c r="D7" s="255"/>
      <c r="E7" s="253"/>
      <c r="F7" s="254">
        <f>SUM(O7,-A7,-C7)</f>
        <v>0</v>
      </c>
      <c r="G7" s="255"/>
      <c r="H7" s="255"/>
      <c r="I7" s="255"/>
      <c r="J7" s="255"/>
      <c r="K7" s="256"/>
      <c r="L7" s="40">
        <f>COUNTIF(E39:HQ39,"N")</f>
        <v>2</v>
      </c>
      <c r="M7" s="40">
        <f>COUNTIF(E39:HQ39,"A")</f>
        <v>3</v>
      </c>
      <c r="N7" s="40">
        <f>COUNTIF(E39:HQ39,"B")</f>
        <v>0</v>
      </c>
      <c r="O7" s="257">
        <f>COUNTA(E9:HT9)</f>
        <v>5</v>
      </c>
      <c r="P7" s="255"/>
      <c r="Q7" s="255"/>
      <c r="R7" s="255"/>
      <c r="S7" s="255"/>
      <c r="T7" s="258"/>
      <c r="U7" s="42"/>
    </row>
    <row r="8" spans="1:23" ht="10.199999999999999"/>
    <row r="9" spans="1:23" ht="46.5" customHeight="1">
      <c r="A9" s="49"/>
      <c r="B9" s="50"/>
      <c r="C9" s="51"/>
      <c r="D9" s="52"/>
      <c r="E9" s="51"/>
      <c r="F9" s="53" t="s">
        <v>104</v>
      </c>
      <c r="G9" s="53" t="s">
        <v>105</v>
      </c>
      <c r="H9" s="53" t="s">
        <v>106</v>
      </c>
      <c r="I9" s="53" t="s">
        <v>107</v>
      </c>
      <c r="J9" s="53" t="s">
        <v>108</v>
      </c>
      <c r="K9" s="53"/>
      <c r="L9" s="53"/>
      <c r="M9" s="53"/>
      <c r="N9" s="53"/>
      <c r="O9" s="53"/>
      <c r="P9" s="53"/>
      <c r="Q9" s="53"/>
      <c r="R9" s="53"/>
      <c r="S9" s="53"/>
      <c r="T9" s="68"/>
      <c r="U9" s="43"/>
      <c r="V9" s="44"/>
      <c r="W9" s="45"/>
    </row>
    <row r="10" spans="1:23" ht="13.5" customHeight="1">
      <c r="A10" s="7" t="s">
        <v>109</v>
      </c>
      <c r="B10" s="54" t="s">
        <v>110</v>
      </c>
      <c r="C10" s="55"/>
      <c r="D10" s="56"/>
      <c r="E10" s="12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69"/>
    </row>
    <row r="11" spans="1:23" ht="13.5" customHeight="1">
      <c r="A11" s="11"/>
      <c r="B11" s="8"/>
      <c r="C11" s="9"/>
      <c r="D11" s="10" t="s">
        <v>111</v>
      </c>
      <c r="E11" s="12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70"/>
      <c r="V11" s="41"/>
    </row>
    <row r="12" spans="1:23" ht="13.5" customHeight="1">
      <c r="A12" s="11"/>
      <c r="B12" s="8"/>
      <c r="C12" s="9"/>
      <c r="D12" s="10"/>
      <c r="E12" s="12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70"/>
    </row>
    <row r="13" spans="1:23" ht="13.5" customHeight="1">
      <c r="A13" s="11"/>
      <c r="B13" s="8"/>
      <c r="C13" s="9"/>
      <c r="D13" s="10"/>
      <c r="E13" s="13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70"/>
    </row>
    <row r="14" spans="1:23" ht="13.5" customHeight="1">
      <c r="A14" s="11"/>
      <c r="B14" s="8"/>
      <c r="C14" s="59" t="s">
        <v>112</v>
      </c>
      <c r="D14" s="10"/>
      <c r="E14" s="14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70"/>
    </row>
    <row r="15" spans="1:23" ht="13.5" customHeight="1">
      <c r="A15" s="11"/>
      <c r="B15" s="8"/>
      <c r="C15" s="59"/>
      <c r="D15" s="10"/>
      <c r="E15" s="14"/>
      <c r="F15" s="60" t="s">
        <v>113</v>
      </c>
      <c r="G15" s="58"/>
      <c r="H15" s="58" t="s">
        <v>113</v>
      </c>
      <c r="I15" s="58" t="s">
        <v>113</v>
      </c>
      <c r="J15" s="58" t="s">
        <v>113</v>
      </c>
      <c r="K15" s="58"/>
      <c r="L15" s="58"/>
      <c r="M15" s="58"/>
      <c r="N15" s="58"/>
      <c r="O15" s="58"/>
      <c r="P15" s="58"/>
      <c r="Q15" s="58"/>
      <c r="R15" s="58"/>
      <c r="S15" s="58"/>
      <c r="T15" s="70"/>
    </row>
    <row r="16" spans="1:23" ht="13.5" customHeight="1">
      <c r="A16" s="11"/>
      <c r="B16" s="8"/>
      <c r="C16" s="9"/>
      <c r="D16" s="10"/>
      <c r="E16" s="14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70"/>
    </row>
    <row r="17" spans="1:21" ht="13.5" customHeight="1">
      <c r="A17" s="11"/>
      <c r="B17" s="8"/>
      <c r="C17" s="9"/>
      <c r="D17" s="10"/>
      <c r="E17" s="14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70"/>
      <c r="U17" s="71"/>
    </row>
    <row r="18" spans="1:21" ht="13.5" customHeight="1">
      <c r="A18" s="11"/>
      <c r="B18" s="8"/>
      <c r="C18" s="9"/>
      <c r="D18" s="10"/>
      <c r="E18" s="14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70"/>
      <c r="U18" s="71"/>
    </row>
    <row r="19" spans="1:21" ht="13.5" customHeight="1">
      <c r="A19" s="11"/>
      <c r="B19" s="8"/>
      <c r="C19" t="s">
        <v>114</v>
      </c>
      <c r="D19" s="259"/>
      <c r="E19" s="259"/>
      <c r="F19" s="58" t="s">
        <v>113</v>
      </c>
      <c r="G19" s="58" t="s">
        <v>113</v>
      </c>
      <c r="H19" s="58" t="s">
        <v>113</v>
      </c>
      <c r="I19" s="58" t="s">
        <v>113</v>
      </c>
      <c r="J19" s="58" t="s">
        <v>113</v>
      </c>
      <c r="K19" s="58"/>
      <c r="L19" s="58"/>
      <c r="M19" s="58"/>
      <c r="N19" s="58"/>
      <c r="O19" s="58"/>
      <c r="P19" s="58"/>
      <c r="Q19" s="58"/>
      <c r="R19" s="58"/>
      <c r="S19" s="58"/>
      <c r="T19" s="70"/>
    </row>
    <row r="20" spans="1:21" ht="13.5" customHeight="1">
      <c r="A20" s="11"/>
      <c r="B20" s="8"/>
      <c r="C20" s="9"/>
      <c r="D20" s="10"/>
      <c r="E20" s="14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70"/>
    </row>
    <row r="21" spans="1:21" ht="13.5" customHeight="1">
      <c r="A21" s="11"/>
      <c r="B21" s="8"/>
      <c r="C21" s="9"/>
      <c r="D21" s="10"/>
      <c r="E21" s="14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70"/>
    </row>
    <row r="22" spans="1:21" ht="13.5" customHeight="1">
      <c r="A22" s="11"/>
      <c r="B22" s="8"/>
      <c r="C22" s="61" t="s">
        <v>115</v>
      </c>
      <c r="D22" s="10"/>
      <c r="E22" s="14"/>
      <c r="F22" s="58" t="s">
        <v>113</v>
      </c>
      <c r="G22" s="58" t="s">
        <v>113</v>
      </c>
      <c r="H22" s="58" t="s">
        <v>113</v>
      </c>
      <c r="I22" s="58" t="s">
        <v>113</v>
      </c>
      <c r="J22" s="58" t="s">
        <v>113</v>
      </c>
      <c r="K22" s="58"/>
      <c r="L22" s="58"/>
      <c r="M22" s="58"/>
      <c r="N22" s="58"/>
      <c r="O22" s="58"/>
      <c r="P22" s="58"/>
      <c r="Q22" s="58"/>
      <c r="R22" s="58"/>
      <c r="S22" s="58"/>
      <c r="T22" s="70"/>
    </row>
    <row r="23" spans="1:21" ht="13.5" customHeight="1">
      <c r="A23" s="11"/>
      <c r="B23" s="8"/>
      <c r="C23" s="9"/>
      <c r="D23" s="10"/>
      <c r="E23" s="14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70"/>
    </row>
    <row r="24" spans="1:21" ht="13.5" customHeight="1">
      <c r="A24" s="11"/>
      <c r="B24" s="8"/>
      <c r="C24" s="9"/>
      <c r="D24" s="10"/>
      <c r="E24" s="14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70"/>
    </row>
    <row r="25" spans="1:21" ht="13.5" customHeight="1">
      <c r="A25" s="11"/>
      <c r="B25" s="8"/>
      <c r="C25" s="9"/>
      <c r="D25" s="10"/>
      <c r="E25" s="14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70"/>
    </row>
    <row r="26" spans="1:21" ht="13.5" customHeight="1">
      <c r="A26" s="11"/>
      <c r="B26" s="8"/>
      <c r="C26" s="9"/>
      <c r="D26" s="10"/>
      <c r="E26" s="14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70"/>
    </row>
    <row r="27" spans="1:21" ht="13.5" customHeight="1">
      <c r="A27" s="11"/>
      <c r="B27" s="8"/>
      <c r="C27" s="9"/>
      <c r="D27" s="10"/>
      <c r="E27" s="14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70"/>
    </row>
    <row r="28" spans="1:21" ht="13.5" customHeight="1">
      <c r="A28" s="11"/>
      <c r="B28" s="8"/>
      <c r="C28" s="9"/>
      <c r="D28" s="10"/>
      <c r="E28" s="14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70"/>
    </row>
    <row r="29" spans="1:21" ht="13.5" customHeight="1">
      <c r="A29" s="11"/>
      <c r="B29" s="8"/>
      <c r="C29" s="9"/>
      <c r="D29" s="10"/>
      <c r="E29" s="14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70"/>
    </row>
    <row r="30" spans="1:21" ht="13.5" customHeight="1">
      <c r="A30" s="11"/>
      <c r="B30" s="15"/>
      <c r="C30" s="16"/>
      <c r="D30" s="17"/>
      <c r="E30" s="18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72"/>
    </row>
    <row r="31" spans="1:21" ht="13.5" customHeight="1">
      <c r="A31" s="19" t="s">
        <v>116</v>
      </c>
      <c r="B31" s="20" t="s">
        <v>117</v>
      </c>
      <c r="C31" s="21"/>
      <c r="D31" s="22"/>
      <c r="E31" s="23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69"/>
    </row>
    <row r="32" spans="1:21" ht="13.5" customHeight="1">
      <c r="A32" s="24"/>
      <c r="B32" s="28"/>
      <c r="C32" s="25"/>
      <c r="D32" s="26" t="s">
        <v>118</v>
      </c>
      <c r="E32" s="27"/>
      <c r="F32" s="58" t="s">
        <v>113</v>
      </c>
      <c r="G32" s="58"/>
      <c r="H32" s="58"/>
      <c r="I32" s="58"/>
      <c r="J32" s="58" t="s">
        <v>113</v>
      </c>
      <c r="K32" s="58"/>
      <c r="L32" s="58"/>
      <c r="M32" s="58"/>
      <c r="N32" s="58"/>
      <c r="O32" s="58"/>
      <c r="P32" s="58"/>
      <c r="Q32" s="58"/>
      <c r="R32" s="58"/>
      <c r="S32" s="58"/>
      <c r="T32" s="70"/>
    </row>
    <row r="33" spans="1:20" ht="13.5" customHeight="1">
      <c r="A33" s="24"/>
      <c r="B33" s="28"/>
      <c r="C33" s="63"/>
      <c r="D33" s="26" t="s">
        <v>119</v>
      </c>
      <c r="E33" s="29"/>
      <c r="F33" s="58"/>
      <c r="G33" s="58" t="s">
        <v>113</v>
      </c>
      <c r="H33" s="58" t="s">
        <v>113</v>
      </c>
      <c r="I33" s="58" t="s">
        <v>113</v>
      </c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70"/>
    </row>
    <row r="34" spans="1:20" ht="13.5" customHeight="1">
      <c r="A34" s="24"/>
      <c r="B34" s="28" t="s">
        <v>120</v>
      </c>
      <c r="C34" s="63"/>
      <c r="D34" s="26"/>
      <c r="E34" s="29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70"/>
    </row>
    <row r="35" spans="1:20" ht="13.5" customHeight="1">
      <c r="A35" s="24"/>
      <c r="B35" s="28"/>
      <c r="C35" s="63"/>
      <c r="D35" s="26"/>
      <c r="E35" s="29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70"/>
    </row>
    <row r="36" spans="1:20" ht="13.5" customHeight="1">
      <c r="A36" s="24"/>
      <c r="B36" s="28" t="s">
        <v>121</v>
      </c>
      <c r="C36" s="63"/>
      <c r="D36" s="26"/>
      <c r="E36" s="29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70"/>
    </row>
    <row r="37" spans="1:20" ht="13.5" customHeight="1">
      <c r="A37" s="24"/>
      <c r="B37" s="28"/>
      <c r="C37" s="63"/>
      <c r="D37" s="26" t="s">
        <v>122</v>
      </c>
      <c r="E37" s="29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70"/>
    </row>
    <row r="38" spans="1:20" ht="13.5" customHeight="1">
      <c r="A38" s="24"/>
      <c r="B38" s="30"/>
      <c r="C38" s="31"/>
      <c r="D38" s="32" t="s">
        <v>123</v>
      </c>
      <c r="E38" s="33"/>
      <c r="F38" s="64"/>
      <c r="G38" s="64" t="s">
        <v>113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73"/>
    </row>
    <row r="39" spans="1:20" ht="13.5" customHeight="1">
      <c r="A39" s="19" t="s">
        <v>124</v>
      </c>
      <c r="B39" s="260" t="s">
        <v>125</v>
      </c>
      <c r="C39" s="260"/>
      <c r="D39" s="260"/>
      <c r="E39" s="34"/>
      <c r="F39" s="65" t="s">
        <v>86</v>
      </c>
      <c r="G39" s="65" t="s">
        <v>60</v>
      </c>
      <c r="H39" s="65" t="s">
        <v>60</v>
      </c>
      <c r="I39" s="65" t="s">
        <v>60</v>
      </c>
      <c r="J39" s="65" t="s">
        <v>86</v>
      </c>
      <c r="K39" s="65"/>
      <c r="L39" s="65"/>
      <c r="M39" s="65"/>
      <c r="N39" s="65"/>
      <c r="O39" s="65"/>
      <c r="P39" s="65"/>
      <c r="Q39" s="65"/>
      <c r="R39" s="65"/>
      <c r="S39" s="65"/>
      <c r="T39" s="74"/>
    </row>
    <row r="40" spans="1:20" ht="13.5" customHeight="1">
      <c r="A40" s="24"/>
      <c r="B40" s="261" t="s">
        <v>126</v>
      </c>
      <c r="C40" s="261"/>
      <c r="D40" s="261"/>
      <c r="E40" s="35"/>
      <c r="F40" s="66" t="s">
        <v>127</v>
      </c>
      <c r="G40" s="66" t="s">
        <v>127</v>
      </c>
      <c r="H40" s="66" t="s">
        <v>127</v>
      </c>
      <c r="I40" s="66" t="s">
        <v>127</v>
      </c>
      <c r="J40" s="66" t="s">
        <v>127</v>
      </c>
      <c r="K40" s="66"/>
      <c r="L40" s="66"/>
      <c r="M40" s="66"/>
      <c r="N40" s="66"/>
      <c r="O40" s="66"/>
      <c r="P40" s="66"/>
      <c r="Q40" s="66"/>
      <c r="R40" s="66"/>
      <c r="S40" s="66"/>
      <c r="T40" s="75"/>
    </row>
    <row r="41" spans="1:20" ht="13.5" customHeight="1">
      <c r="A41" s="24"/>
      <c r="B41" s="262" t="s">
        <v>128</v>
      </c>
      <c r="C41" s="262"/>
      <c r="D41" s="262"/>
      <c r="E41" s="36"/>
      <c r="F41" s="37">
        <v>39139</v>
      </c>
      <c r="G41" s="37">
        <v>39139</v>
      </c>
      <c r="H41" s="37">
        <v>39140</v>
      </c>
      <c r="I41" s="37">
        <v>39141</v>
      </c>
      <c r="J41" s="37">
        <v>39142</v>
      </c>
      <c r="K41" s="37"/>
      <c r="L41" s="37" t="s">
        <v>129</v>
      </c>
      <c r="M41" s="37"/>
      <c r="N41" s="37"/>
      <c r="O41" s="37"/>
      <c r="P41" s="37"/>
      <c r="Q41" s="37"/>
      <c r="R41" s="37"/>
      <c r="S41" s="37"/>
      <c r="T41" s="46"/>
    </row>
    <row r="42" spans="1:20" ht="10.199999999999999">
      <c r="A42" s="48"/>
      <c r="B42" s="263" t="s">
        <v>130</v>
      </c>
      <c r="C42" s="263"/>
      <c r="D42" s="263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47"/>
    </row>
    <row r="43" spans="1:20" ht="10.199999999999999">
      <c r="A43" s="67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G15:T15 G18 F16:F17 F19:F38 G16:G17 G19:G38 F10:T14 H16:T38" xr:uid="{7548F798-7870-42BE-B8A0-93C073C9CAD0}">
      <formula1>"O, "</formula1>
    </dataValidation>
    <dataValidation type="list" allowBlank="1" showInputMessage="1" showErrorMessage="1" sqref="F39:T39" xr:uid="{B4986F9E-56B0-4C79-9005-571D9CB70389}">
      <formula1>"N,A,B, "</formula1>
    </dataValidation>
    <dataValidation type="list" allowBlank="1" showInputMessage="1" showErrorMessage="1" sqref="F40:T40" xr:uid="{1ADD605C-7BB8-4D01-B552-427495B96015}">
      <formula1>"P,F,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&amp;L&amp;"Tahoma,Regular"&amp;10 02ae-BM/PM/HDCV/FSOFT v2/1&amp;C&amp;"Tahoma,Regular"&amp;10Internal use&amp;R&amp;"Tahoma,Regular"&amp;10&amp;P/&amp;N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Guideline</vt:lpstr>
      <vt:lpstr>Cover</vt:lpstr>
      <vt:lpstr>Functions</vt:lpstr>
      <vt:lpstr>Statistics</vt:lpstr>
      <vt:lpstr>Function 1</vt:lpstr>
      <vt:lpstr>'Function 1'!Print_Area</vt:lpstr>
      <vt:lpstr>Functions!Print_Area</vt:lpstr>
      <vt:lpstr>Guideline!Print_Area</vt:lpstr>
      <vt:lpstr>Statistics!Print_Area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Tài Trần</cp:lastModifiedBy>
  <cp:lastPrinted>2008-03-12T04:05:49Z</cp:lastPrinted>
  <dcterms:created xsi:type="dcterms:W3CDTF">2007-10-09T09:39:48Z</dcterms:created>
  <dcterms:modified xsi:type="dcterms:W3CDTF">2025-06-02T00:47:28Z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616D410417084263AE188D0209BE95EE_12</vt:lpwstr>
  </property>
  <property fmtid="{D5CDD505-2E9C-101B-9397-08002B2CF9AE}" pid="3" name="KSOProductBuildVer">
    <vt:lpwstr>1033-12.2.0.21179</vt:lpwstr>
  </property>
</Properties>
</file>