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PC\Documents\Rookies\"/>
    </mc:Choice>
  </mc:AlternateContent>
  <xr:revisionPtr revIDLastSave="0" documentId="13_ncr:1_{A2277593-CF1C-495E-8AAE-497928D7648F}" xr6:coauthVersionLast="47" xr6:coauthVersionMax="47" xr10:uidLastSave="{00000000-0000-0000-0000-000000000000}"/>
  <bookViews>
    <workbookView xWindow="-108" yWindow="-108" windowWidth="23256" windowHeight="12456" tabRatio="840" firstSheet="3" activeTab="3" xr2:uid="{00000000-000D-0000-FFFF-FFFF00000000}"/>
  </bookViews>
  <sheets>
    <sheet name="Record of Change" sheetId="4" state="hidden" r:id="rId1"/>
    <sheet name="Instruction" sheetId="5" state="hidden" r:id="rId2"/>
    <sheet name="Common checklist" sheetId="7" state="hidden" r:id="rId3"/>
    <sheet name="Assignment 1" sheetId="17" r:id="rId4"/>
    <sheet name="Assignment 1 (2)" sheetId="19" state="hidden" r:id="rId5"/>
    <sheet name="Sheet1" sheetId="18" r:id="rId6"/>
    <sheet name="User Story 2" sheetId="9" state="hidden" r:id="rId7"/>
    <sheet name="User Story 3" sheetId="15" state="hidden" r:id="rId8"/>
    <sheet name="Test report" sheetId="10" r:id="rId9"/>
  </sheets>
  <externalReferences>
    <externalReference r:id="rId10"/>
  </externalReferences>
  <definedNames>
    <definedName name="abc" localSheetId="7">#REF!</definedName>
    <definedName name="abc">#REF!</definedName>
    <definedName name="Check_inputed_mail_address" localSheetId="7">#REF!</definedName>
    <definedName name="Check_inputed_mail_address">#REF!</definedName>
    <definedName name="CS_IT_1.1_001" localSheetId="7">#REF!</definedName>
    <definedName name="CS_IT_1.1_001">#REF!</definedName>
    <definedName name="CS_IT_1.1_002" localSheetId="7">#REF!</definedName>
    <definedName name="CS_IT_1.1_002">#REF!</definedName>
    <definedName name="CS_IT_1.1_003" localSheetId="7">#REF!</definedName>
    <definedName name="CS_IT_1.1_003">#REF!</definedName>
    <definedName name="CS_IT_1.1_004" localSheetId="7">#REF!</definedName>
    <definedName name="CS_IT_1.1_004">#REF!</definedName>
    <definedName name="Evaluation" localSheetId="7">#REF!</definedName>
    <definedName name="Evaluation">#REF!</definedName>
    <definedName name="JaEnNickname" localSheetId="7">#REF!</definedName>
    <definedName name="JaEnNickname">#REF!</definedName>
    <definedName name="Mail_Magazine" localSheetId="7">#REF!</definedName>
    <definedName name="Mail_Magazine">#REF!</definedName>
    <definedName name="project_code" localSheetId="7">#REF!</definedName>
    <definedName name="project_code">#REF!</definedName>
    <definedName name="ProjectName" localSheetId="7">'[1]Version 1'!#REF!</definedName>
    <definedName name="ProjectName">'[1]Version 1'!#REF!</definedName>
    <definedName name="Result_CS_IT_1.1_001" localSheetId="7">#REF!</definedName>
    <definedName name="Result_CS_IT_1.1_001">#REF!</definedName>
    <definedName name="Result_CS_IT_1.1_002" localSheetId="7">#REF!</definedName>
    <definedName name="Result_CS_IT_1.1_002">#REF!</definedName>
    <definedName name="Result_CS_IT_1.1_003" localSheetId="7">#REF!</definedName>
    <definedName name="Result_CS_IT_1.1_003">#REF!</definedName>
    <definedName name="Result_CS_IT_1.1_004" localSheetId="7">#REF!</definedName>
    <definedName name="Result_CS_IT_1.1_004">#REF!</definedName>
    <definedName name="safa" localSheetId="7">#REF!</definedName>
    <definedName name="safa">#REF!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1" i="17" l="1"/>
  <c r="A22" i="17" s="1"/>
  <c r="A23" i="17" s="1"/>
  <c r="A24" i="17" s="1"/>
  <c r="A25" i="17" s="1"/>
  <c r="A26" i="17" s="1"/>
  <c r="A27" i="17" s="1"/>
  <c r="A28" i="17" s="1"/>
  <c r="A30" i="17" s="1"/>
  <c r="A31" i="17" s="1"/>
  <c r="A32" i="17" s="1"/>
  <c r="A33" i="17" s="1"/>
  <c r="A34" i="17" s="1"/>
  <c r="A35" i="17" s="1"/>
  <c r="A36" i="17" s="1"/>
  <c r="A37" i="17" s="1"/>
  <c r="A38" i="17" s="1"/>
  <c r="A39" i="17" s="1"/>
  <c r="A40" i="17" s="1"/>
  <c r="A41" i="17" s="1"/>
  <c r="A42" i="17" s="1"/>
  <c r="A46" i="17" l="1"/>
  <c r="A47" i="17" s="1"/>
  <c r="A48" i="17" s="1"/>
  <c r="A49" i="17" s="1"/>
  <c r="A51" i="17" s="1"/>
  <c r="A52" i="17" s="1"/>
  <c r="A53" i="17" s="1"/>
  <c r="A55" i="17" s="1"/>
  <c r="A56" i="17" s="1"/>
  <c r="A57" i="17" s="1"/>
  <c r="A58" i="17" s="1"/>
  <c r="A59" i="17" s="1"/>
  <c r="A60" i="17" s="1"/>
  <c r="A61" i="17" s="1"/>
  <c r="A62" i="17" s="1"/>
  <c r="A63" i="17" s="1"/>
  <c r="A64" i="17" s="1"/>
  <c r="A65" i="17" s="1"/>
  <c r="A66" i="17" s="1"/>
  <c r="A67" i="17" s="1"/>
  <c r="A68" i="17" s="1"/>
  <c r="A69" i="17" s="1"/>
  <c r="A70" i="17" s="1"/>
  <c r="A71" i="17" s="1"/>
  <c r="A72" i="17" s="1"/>
  <c r="A73" i="17" s="1"/>
  <c r="A74" i="17" s="1"/>
  <c r="A75" i="17" s="1"/>
  <c r="A76" i="17" s="1"/>
  <c r="A77" i="17" s="1"/>
  <c r="A78" i="17" s="1"/>
  <c r="A79" i="17" s="1"/>
  <c r="A80" i="17" s="1"/>
  <c r="A81" i="17" s="1"/>
  <c r="A82" i="17" s="1"/>
  <c r="A83" i="17" s="1"/>
  <c r="A84" i="17" s="1"/>
  <c r="A85" i="17" s="1"/>
  <c r="A86" i="17" s="1"/>
  <c r="A87" i="17" s="1"/>
  <c r="A88" i="17" s="1"/>
  <c r="A89" i="17" s="1"/>
  <c r="A90" i="17" s="1"/>
  <c r="A91" i="17" s="1"/>
  <c r="A92" i="17" s="1"/>
  <c r="A93" i="17" s="1"/>
  <c r="A94" i="17" s="1"/>
  <c r="A95" i="17" s="1"/>
  <c r="A96" i="17" s="1"/>
  <c r="A97" i="17" s="1"/>
  <c r="A98" i="17" s="1"/>
  <c r="A99" i="17" s="1"/>
  <c r="A100" i="17" s="1"/>
  <c r="A101" i="17" s="1"/>
  <c r="A102" i="17" s="1"/>
  <c r="A103" i="17" s="1"/>
  <c r="A104" i="17" s="1"/>
  <c r="A105" i="17" s="1"/>
  <c r="A106" i="17" s="1"/>
  <c r="A107" i="17" s="1"/>
  <c r="A108" i="17" s="1"/>
  <c r="A109" i="17" s="1"/>
  <c r="A110" i="17" s="1"/>
  <c r="A111" i="17" s="1"/>
  <c r="A112" i="17" s="1"/>
  <c r="A113" i="17" s="1"/>
  <c r="A114" i="17" s="1"/>
  <c r="A115" i="17" s="1"/>
  <c r="A116" i="17" s="1"/>
  <c r="A117" i="17" s="1"/>
  <c r="A118" i="17" s="1"/>
  <c r="A119" i="17" s="1"/>
  <c r="A120" i="17" s="1"/>
  <c r="A121" i="17" s="1"/>
  <c r="A122" i="17" s="1"/>
  <c r="A123" i="17" s="1"/>
  <c r="A44" i="19" l="1"/>
  <c r="A45" i="19" s="1"/>
  <c r="A46" i="19" s="1"/>
  <c r="A47" i="19" s="1"/>
  <c r="A48" i="19" s="1"/>
  <c r="A49" i="19" s="1"/>
  <c r="A50" i="19" s="1"/>
  <c r="A51" i="19" s="1"/>
  <c r="A52" i="19" s="1"/>
  <c r="A53" i="19" s="1"/>
  <c r="A54" i="19" s="1"/>
  <c r="A55" i="19" s="1"/>
  <c r="A56" i="19" s="1"/>
  <c r="A31" i="19"/>
  <c r="A32" i="19" s="1"/>
  <c r="A33" i="19" s="1"/>
  <c r="A34" i="19" s="1"/>
  <c r="A35" i="19" s="1"/>
  <c r="A36" i="19" s="1"/>
  <c r="A37" i="19" s="1"/>
  <c r="A38" i="19" s="1"/>
  <c r="A39" i="19" s="1"/>
  <c r="A40" i="19" s="1"/>
  <c r="A41" i="19" s="1"/>
  <c r="A19" i="19"/>
  <c r="D15" i="19"/>
  <c r="C15" i="19"/>
  <c r="B15" i="19"/>
  <c r="D14" i="19"/>
  <c r="C14" i="19"/>
  <c r="B14" i="19"/>
  <c r="D13" i="19"/>
  <c r="C13" i="19"/>
  <c r="B13" i="19"/>
  <c r="D12" i="19"/>
  <c r="C12" i="19"/>
  <c r="B12" i="19"/>
  <c r="D11" i="19"/>
  <c r="D10" i="19" s="1"/>
  <c r="C11" i="19"/>
  <c r="C10" i="19" s="1"/>
  <c r="B11" i="19"/>
  <c r="B10" i="19" s="1"/>
  <c r="D9" i="19"/>
  <c r="C9" i="19"/>
  <c r="B9" i="19"/>
  <c r="D15" i="17" l="1"/>
  <c r="C15" i="17"/>
  <c r="B15" i="17"/>
  <c r="D14" i="17"/>
  <c r="C14" i="17"/>
  <c r="B14" i="17"/>
  <c r="D13" i="17"/>
  <c r="C13" i="17"/>
  <c r="B13" i="17"/>
  <c r="D12" i="17"/>
  <c r="C12" i="17"/>
  <c r="B12" i="17"/>
  <c r="D11" i="17"/>
  <c r="C11" i="17"/>
  <c r="B11" i="17"/>
  <c r="D9" i="17"/>
  <c r="C9" i="17"/>
  <c r="B9" i="17"/>
  <c r="F30" i="10"/>
  <c r="F29" i="10"/>
  <c r="F28" i="10"/>
  <c r="F27" i="10"/>
  <c r="E30" i="10"/>
  <c r="E29" i="10"/>
  <c r="E28" i="10"/>
  <c r="E27" i="10"/>
  <c r="D30" i="10"/>
  <c r="D29" i="10"/>
  <c r="D28" i="10"/>
  <c r="D27" i="10"/>
  <c r="C10" i="17" l="1"/>
  <c r="D10" i="17"/>
  <c r="B10" i="17"/>
  <c r="C30" i="10"/>
  <c r="C29" i="10"/>
  <c r="C28" i="10"/>
  <c r="C27" i="10"/>
  <c r="C31" i="10" l="1"/>
  <c r="F52" i="10" s="1"/>
  <c r="D11" i="15"/>
  <c r="C19" i="10" s="1"/>
  <c r="C11" i="15"/>
  <c r="B11" i="15"/>
  <c r="D11" i="9"/>
  <c r="C11" i="9"/>
  <c r="B11" i="9"/>
  <c r="C18" i="10"/>
  <c r="A30" i="15"/>
  <c r="A31" i="15" s="1"/>
  <c r="A32" i="15" s="1"/>
  <c r="A33" i="15" s="1"/>
  <c r="A34" i="15" s="1"/>
  <c r="A36" i="15" s="1"/>
  <c r="A38" i="15" s="1"/>
  <c r="A39" i="15" s="1"/>
  <c r="A40" i="15" s="1"/>
  <c r="A41" i="15" s="1"/>
  <c r="A42" i="15" s="1"/>
  <c r="A43" i="15" s="1"/>
  <c r="A44" i="15" s="1"/>
  <c r="A45" i="15" s="1"/>
  <c r="A46" i="15" s="1"/>
  <c r="A48" i="15" s="1"/>
  <c r="A49" i="15" s="1"/>
  <c r="A50" i="15" s="1"/>
  <c r="A51" i="15" s="1"/>
  <c r="A53" i="15" s="1"/>
  <c r="A54" i="15" s="1"/>
  <c r="A55" i="15" s="1"/>
  <c r="A57" i="15" s="1"/>
  <c r="A58" i="15" s="1"/>
  <c r="A59" i="15" s="1"/>
  <c r="A60" i="15" s="1"/>
  <c r="A61" i="15" s="1"/>
  <c r="A62" i="15" s="1"/>
  <c r="A63" i="15" s="1"/>
  <c r="A64" i="15" s="1"/>
  <c r="A65" i="15" s="1"/>
  <c r="A66" i="15" s="1"/>
  <c r="A67" i="15" s="1"/>
  <c r="A69" i="15" s="1"/>
  <c r="A70" i="15" s="1"/>
  <c r="A71" i="15" s="1"/>
  <c r="A73" i="15" s="1"/>
  <c r="A74" i="15" s="1"/>
  <c r="A75" i="15" s="1"/>
  <c r="A77" i="15" s="1"/>
  <c r="A78" i="15" s="1"/>
  <c r="A80" i="15" s="1"/>
  <c r="A81" i="15" s="1"/>
  <c r="A82" i="15" s="1"/>
  <c r="A83" i="15" s="1"/>
  <c r="A84" i="15" s="1"/>
  <c r="D15" i="15"/>
  <c r="G19" i="10" s="1"/>
  <c r="C15" i="15"/>
  <c r="B15" i="15"/>
  <c r="D14" i="15"/>
  <c r="E19" i="10" s="1"/>
  <c r="C14" i="15"/>
  <c r="B14" i="15"/>
  <c r="D13" i="15"/>
  <c r="F19" i="10" s="1"/>
  <c r="C13" i="15"/>
  <c r="B13" i="15"/>
  <c r="D12" i="15"/>
  <c r="D19" i="10" s="1"/>
  <c r="C12" i="15"/>
  <c r="B12" i="15"/>
  <c r="D9" i="15"/>
  <c r="C9" i="15"/>
  <c r="B9" i="15"/>
  <c r="F31" i="10"/>
  <c r="D15" i="9"/>
  <c r="C15" i="9"/>
  <c r="B15" i="9"/>
  <c r="G18" i="10"/>
  <c r="G20" i="10" s="1"/>
  <c r="B10" i="15" l="1"/>
  <c r="C10" i="15"/>
  <c r="C20" i="10"/>
  <c r="D10" i="15"/>
  <c r="A30" i="9"/>
  <c r="A31" i="9" s="1"/>
  <c r="A32" i="9" s="1"/>
  <c r="A33" i="9" s="1"/>
  <c r="A34" i="9" s="1"/>
  <c r="A36" i="9" s="1"/>
  <c r="A38" i="9" s="1"/>
  <c r="A39" i="9" s="1"/>
  <c r="A40" i="9" s="1"/>
  <c r="A41" i="9" s="1"/>
  <c r="A42" i="9" s="1"/>
  <c r="A43" i="9" s="1"/>
  <c r="A44" i="9" s="1"/>
  <c r="A45" i="9" s="1"/>
  <c r="A46" i="9" s="1"/>
  <c r="A48" i="9" s="1"/>
  <c r="A49" i="9" s="1"/>
  <c r="A50" i="9" s="1"/>
  <c r="A51" i="9" s="1"/>
  <c r="A53" i="9" s="1"/>
  <c r="A54" i="9" s="1"/>
  <c r="A55" i="9" s="1"/>
  <c r="A57" i="9" s="1"/>
  <c r="A58" i="9" s="1"/>
  <c r="A59" i="9" s="1"/>
  <c r="A60" i="9" s="1"/>
  <c r="A61" i="9" s="1"/>
  <c r="A62" i="9" s="1"/>
  <c r="A63" i="9" s="1"/>
  <c r="A64" i="9" s="1"/>
  <c r="A65" i="9" s="1"/>
  <c r="A66" i="9" s="1"/>
  <c r="A67" i="9" s="1"/>
  <c r="A69" i="9" s="1"/>
  <c r="A70" i="9" s="1"/>
  <c r="A71" i="9" s="1"/>
  <c r="A73" i="9" s="1"/>
  <c r="A74" i="9" s="1"/>
  <c r="A75" i="9" s="1"/>
  <c r="A77" i="9" s="1"/>
  <c r="A78" i="9" s="1"/>
  <c r="A80" i="9" s="1"/>
  <c r="A81" i="9" s="1"/>
  <c r="A82" i="9" s="1"/>
  <c r="A83" i="9" s="1"/>
  <c r="A84" i="9" s="1"/>
  <c r="D14" i="9"/>
  <c r="C14" i="9"/>
  <c r="B14" i="9"/>
  <c r="D13" i="9"/>
  <c r="C13" i="9"/>
  <c r="B13" i="9"/>
  <c r="D12" i="9"/>
  <c r="C12" i="9"/>
  <c r="B12" i="9"/>
  <c r="D9" i="9"/>
  <c r="C9" i="9"/>
  <c r="B9" i="9"/>
  <c r="E18" i="10"/>
  <c r="E20" i="10" s="1"/>
  <c r="D18" i="10"/>
  <c r="D20" i="10" s="1"/>
  <c r="F18" i="10" l="1"/>
  <c r="F20" i="10" s="1"/>
  <c r="D21" i="10" s="1"/>
  <c r="G52" i="10" s="1"/>
  <c r="D10" i="9"/>
  <c r="C10" i="9"/>
  <c r="B10"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Nhan Nguyen Hoang</author>
  </authors>
  <commentList>
    <comment ref="D5" authorId="0" shapeId="0" xr:uid="{00000000-0006-0000-0200-000001000000}">
      <text>
        <r>
          <rPr>
            <b/>
            <sz val="9"/>
            <color indexed="81"/>
            <rFont val="Tahoma"/>
            <family val="2"/>
          </rPr>
          <t>Nhan Nguyen Hoang:</t>
        </r>
        <r>
          <rPr>
            <sz val="9"/>
            <color indexed="81"/>
            <rFont val="Tahoma"/>
            <family val="2"/>
          </rPr>
          <t xml:space="preserve">
Yes/No/NA
NA: there is no page to check.</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Nguyen Dao Thi Binh</author>
  </authors>
  <commentList>
    <comment ref="F17" authorId="0" shapeId="0" xr:uid="{00000000-0006-0000-0300-000001000000}">
      <text>
        <r>
          <rPr>
            <b/>
            <sz val="8"/>
            <color indexed="8"/>
            <rFont val="Times New Roman"/>
            <family val="1"/>
          </rPr>
          <t xml:space="preserve">Pass
Fail
Untested
N/A
</t>
        </r>
      </text>
    </comment>
    <comment ref="G17" authorId="0" shapeId="0" xr:uid="{00000000-0006-0000-0300-000002000000}">
      <text>
        <r>
          <rPr>
            <b/>
            <sz val="8"/>
            <color indexed="8"/>
            <rFont val="Times New Roman"/>
            <family val="1"/>
          </rPr>
          <t xml:space="preserve">Pass
Fail
Untested
N/A
</t>
        </r>
      </text>
    </comment>
    <comment ref="H17" authorId="0" shapeId="0" xr:uid="{00000000-0006-0000-0300-000003000000}">
      <text>
        <r>
          <rPr>
            <b/>
            <sz val="8"/>
            <color indexed="8"/>
            <rFont val="Times New Roman"/>
            <family val="1"/>
          </rPr>
          <t xml:space="preserve">Pass
Fail
Untested
N/A
</t>
        </r>
      </text>
    </comment>
    <comment ref="F63" authorId="1" shapeId="0" xr:uid="{00000000-0006-0000-0300-000004000000}">
      <text>
        <r>
          <rPr>
            <b/>
            <sz val="9"/>
            <color indexed="81"/>
            <rFont val="Tahoma"/>
            <family val="2"/>
          </rPr>
          <t>Nguyen Dao Thi Binh:</t>
        </r>
        <r>
          <rPr>
            <sz val="9"/>
            <color indexed="81"/>
            <rFont val="Tahoma"/>
            <family val="2"/>
          </rPr>
          <t xml:space="preserve">
Bug ID: 13050</t>
        </r>
      </text>
    </comment>
    <comment ref="F74" authorId="1" shapeId="0" xr:uid="{00000000-0006-0000-0300-000005000000}">
      <text>
        <r>
          <rPr>
            <b/>
            <sz val="9"/>
            <color indexed="81"/>
            <rFont val="Tahoma"/>
            <family val="2"/>
          </rPr>
          <t>Nguyen Dao Thi Binh:</t>
        </r>
        <r>
          <rPr>
            <sz val="9"/>
            <color indexed="81"/>
            <rFont val="Tahoma"/>
            <family val="2"/>
          </rPr>
          <t xml:space="preserve">
Bug ID: 13057</t>
        </r>
      </text>
    </comment>
    <comment ref="F75" authorId="1" shapeId="0" xr:uid="{00000000-0006-0000-0300-000006000000}">
      <text>
        <r>
          <rPr>
            <b/>
            <sz val="9"/>
            <color indexed="81"/>
            <rFont val="Tahoma"/>
            <family val="2"/>
          </rPr>
          <t>Nguyen Dao Thi Binh:</t>
        </r>
        <r>
          <rPr>
            <sz val="9"/>
            <color indexed="81"/>
            <rFont val="Tahoma"/>
            <family val="2"/>
          </rPr>
          <t xml:space="preserve">
Bug ID: 13057</t>
        </r>
      </text>
    </comment>
    <comment ref="F77" authorId="1" shapeId="0" xr:uid="{00000000-0006-0000-0300-000007000000}">
      <text>
        <r>
          <rPr>
            <b/>
            <sz val="9"/>
            <color indexed="81"/>
            <rFont val="Tahoma"/>
            <family val="2"/>
          </rPr>
          <t>Nguyen Dao Thi Binh:</t>
        </r>
        <r>
          <rPr>
            <sz val="9"/>
            <color indexed="81"/>
            <rFont val="Tahoma"/>
            <family val="2"/>
          </rPr>
          <t xml:space="preserve">
Bug ID: 13057</t>
        </r>
      </text>
    </comment>
    <comment ref="F90" authorId="1" shapeId="0" xr:uid="{00000000-0006-0000-0300-000008000000}">
      <text>
        <r>
          <rPr>
            <b/>
            <sz val="9"/>
            <color indexed="81"/>
            <rFont val="Tahoma"/>
            <family val="2"/>
          </rPr>
          <t>Nguyen Dao Thi Binh:</t>
        </r>
        <r>
          <rPr>
            <sz val="9"/>
            <color indexed="81"/>
            <rFont val="Tahoma"/>
            <family val="2"/>
          </rPr>
          <t xml:space="preserve">
Bug ID: 13051</t>
        </r>
      </text>
    </comment>
    <comment ref="G90" authorId="1" shapeId="0" xr:uid="{00000000-0006-0000-0300-000009000000}">
      <text>
        <r>
          <rPr>
            <b/>
            <sz val="9"/>
            <color indexed="81"/>
            <rFont val="Tahoma"/>
            <family val="2"/>
          </rPr>
          <t>Nguyen Dao Thi Binh:</t>
        </r>
        <r>
          <rPr>
            <sz val="9"/>
            <color indexed="81"/>
            <rFont val="Tahoma"/>
            <family val="2"/>
          </rPr>
          <t xml:space="preserve">
Bug ID: 13051</t>
        </r>
      </text>
    </comment>
    <comment ref="F91" authorId="1" shapeId="0" xr:uid="{00000000-0006-0000-0300-00000A000000}">
      <text>
        <r>
          <rPr>
            <b/>
            <sz val="9"/>
            <color indexed="81"/>
            <rFont val="Tahoma"/>
            <family val="2"/>
          </rPr>
          <t>Nguyen Dao Thi Binh:</t>
        </r>
        <r>
          <rPr>
            <sz val="9"/>
            <color indexed="81"/>
            <rFont val="Tahoma"/>
            <family val="2"/>
          </rPr>
          <t xml:space="preserve">
Bug ID: 13059</t>
        </r>
      </text>
    </comment>
    <comment ref="G91" authorId="1" shapeId="0" xr:uid="{00000000-0006-0000-0300-00000B000000}">
      <text>
        <r>
          <rPr>
            <b/>
            <sz val="9"/>
            <color indexed="81"/>
            <rFont val="Tahoma"/>
            <family val="2"/>
          </rPr>
          <t>Nguyen Dao Thi Binh:</t>
        </r>
        <r>
          <rPr>
            <sz val="9"/>
            <color indexed="81"/>
            <rFont val="Tahoma"/>
            <family val="2"/>
          </rPr>
          <t xml:space="preserve">
Bug ID: 13059</t>
        </r>
      </text>
    </comment>
    <comment ref="F96" authorId="1" shapeId="0" xr:uid="{00000000-0006-0000-0300-00000C000000}">
      <text>
        <r>
          <rPr>
            <b/>
            <sz val="9"/>
            <color indexed="81"/>
            <rFont val="Tahoma"/>
            <family val="2"/>
          </rPr>
          <t>Nguyen Dao Thi Binh:</t>
        </r>
        <r>
          <rPr>
            <sz val="9"/>
            <color indexed="81"/>
            <rFont val="Tahoma"/>
            <family val="2"/>
          </rPr>
          <t xml:space="preserve">
Bug ID: 13059</t>
        </r>
      </text>
    </comment>
    <comment ref="G96" authorId="1" shapeId="0" xr:uid="{00000000-0006-0000-0300-00000D000000}">
      <text>
        <r>
          <rPr>
            <b/>
            <sz val="9"/>
            <color indexed="81"/>
            <rFont val="Tahoma"/>
            <family val="2"/>
          </rPr>
          <t>Nguyen Dao Thi Binh:</t>
        </r>
        <r>
          <rPr>
            <sz val="9"/>
            <color indexed="81"/>
            <rFont val="Tahoma"/>
            <family val="2"/>
          </rPr>
          <t xml:space="preserve">
Bug ID: 13059</t>
        </r>
      </text>
    </comment>
    <comment ref="F99" authorId="1" shapeId="0" xr:uid="{00000000-0006-0000-0300-00000E000000}">
      <text>
        <r>
          <rPr>
            <b/>
            <sz val="9"/>
            <color indexed="81"/>
            <rFont val="Tahoma"/>
            <family val="2"/>
          </rPr>
          <t>Nguyen Dao Thi Binh:</t>
        </r>
        <r>
          <rPr>
            <sz val="9"/>
            <color indexed="81"/>
            <rFont val="Tahoma"/>
            <family val="2"/>
          </rPr>
          <t xml:space="preserve">
Bug ID: 13051</t>
        </r>
      </text>
    </comment>
    <comment ref="F114" authorId="1" shapeId="0" xr:uid="{00000000-0006-0000-0300-00000F000000}">
      <text>
        <r>
          <rPr>
            <b/>
            <sz val="9"/>
            <color indexed="81"/>
            <rFont val="Tahoma"/>
            <family val="2"/>
          </rPr>
          <t>Nguyen Dao Thi Binh:</t>
        </r>
        <r>
          <rPr>
            <sz val="9"/>
            <color indexed="81"/>
            <rFont val="Tahoma"/>
            <family val="2"/>
          </rPr>
          <t xml:space="preserve">
Bug ID: 13159</t>
        </r>
      </text>
    </comment>
    <comment ref="F116" authorId="1" shapeId="0" xr:uid="{00000000-0006-0000-0300-000010000000}">
      <text>
        <r>
          <rPr>
            <b/>
            <sz val="9"/>
            <color indexed="81"/>
            <rFont val="Tahoma"/>
            <family val="2"/>
          </rPr>
          <t>Nguyen Dao Thi Binh:</t>
        </r>
        <r>
          <rPr>
            <sz val="9"/>
            <color indexed="81"/>
            <rFont val="Tahoma"/>
            <family val="2"/>
          </rPr>
          <t xml:space="preserve">
Bug ID: 13159</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Nguyen Dao Thi Binh</author>
  </authors>
  <commentList>
    <comment ref="F17" authorId="0" shapeId="0" xr:uid="{55660301-3DDB-4D5B-9BA4-006D8D786F11}">
      <text>
        <r>
          <rPr>
            <b/>
            <sz val="8"/>
            <color indexed="8"/>
            <rFont val="Times New Roman"/>
            <family val="1"/>
          </rPr>
          <t xml:space="preserve">Pass
Fail
Untested
N/A
</t>
        </r>
      </text>
    </comment>
    <comment ref="G17" authorId="0" shapeId="0" xr:uid="{5E945048-0549-4BB2-A874-DB6BF7FB5E09}">
      <text>
        <r>
          <rPr>
            <b/>
            <sz val="8"/>
            <color indexed="8"/>
            <rFont val="Times New Roman"/>
            <family val="1"/>
          </rPr>
          <t xml:space="preserve">Pass
Fail
Untested
N/A
</t>
        </r>
      </text>
    </comment>
    <comment ref="H17" authorId="0" shapeId="0" xr:uid="{2E1AEB4A-2559-4DF0-A2E9-81F8C0A5BB78}">
      <text>
        <r>
          <rPr>
            <b/>
            <sz val="8"/>
            <color indexed="8"/>
            <rFont val="Times New Roman"/>
            <family val="1"/>
          </rPr>
          <t xml:space="preserve">Pass
Fail
Untested
N/A
</t>
        </r>
      </text>
    </comment>
    <comment ref="F59" authorId="1" shapeId="0" xr:uid="{5A439632-8929-4B8B-A470-AE51794B60B3}">
      <text>
        <r>
          <rPr>
            <b/>
            <sz val="9"/>
            <color indexed="81"/>
            <rFont val="Tahoma"/>
            <family val="2"/>
          </rPr>
          <t>Nguyen Dao Thi Binh:</t>
        </r>
        <r>
          <rPr>
            <sz val="9"/>
            <color indexed="81"/>
            <rFont val="Tahoma"/>
            <family val="2"/>
          </rPr>
          <t xml:space="preserve">
Bug ID: 13050</t>
        </r>
      </text>
    </comment>
    <comment ref="F70" authorId="1" shapeId="0" xr:uid="{4A1F0C51-0368-4643-BEF7-14BBCC8E2507}">
      <text>
        <r>
          <rPr>
            <b/>
            <sz val="9"/>
            <color indexed="81"/>
            <rFont val="Tahoma"/>
            <family val="2"/>
          </rPr>
          <t>Nguyen Dao Thi Binh:</t>
        </r>
        <r>
          <rPr>
            <sz val="9"/>
            <color indexed="81"/>
            <rFont val="Tahoma"/>
            <family val="2"/>
          </rPr>
          <t xml:space="preserve">
Bug ID: 13057</t>
        </r>
      </text>
    </comment>
    <comment ref="F71" authorId="1" shapeId="0" xr:uid="{4AFE9B9F-83C5-4394-B6D7-EE23D8926583}">
      <text>
        <r>
          <rPr>
            <b/>
            <sz val="9"/>
            <color indexed="81"/>
            <rFont val="Tahoma"/>
            <family val="2"/>
          </rPr>
          <t>Nguyen Dao Thi Binh:</t>
        </r>
        <r>
          <rPr>
            <sz val="9"/>
            <color indexed="81"/>
            <rFont val="Tahoma"/>
            <family val="2"/>
          </rPr>
          <t xml:space="preserve">
Bug ID: 13057</t>
        </r>
      </text>
    </comment>
    <comment ref="F73" authorId="1" shapeId="0" xr:uid="{D6932D08-A0B0-4DA4-A3D7-5B35E8EC33F9}">
      <text>
        <r>
          <rPr>
            <b/>
            <sz val="9"/>
            <color indexed="81"/>
            <rFont val="Tahoma"/>
            <family val="2"/>
          </rPr>
          <t>Nguyen Dao Thi Binh:</t>
        </r>
        <r>
          <rPr>
            <sz val="9"/>
            <color indexed="81"/>
            <rFont val="Tahoma"/>
            <family val="2"/>
          </rPr>
          <t xml:space="preserve">
Bug ID: 13057</t>
        </r>
      </text>
    </comment>
    <comment ref="F86" authorId="1" shapeId="0" xr:uid="{E1113997-2EB8-462C-A084-CB5EEFBF83F9}">
      <text>
        <r>
          <rPr>
            <b/>
            <sz val="9"/>
            <color indexed="81"/>
            <rFont val="Tahoma"/>
            <family val="2"/>
          </rPr>
          <t>Nguyen Dao Thi Binh:</t>
        </r>
        <r>
          <rPr>
            <sz val="9"/>
            <color indexed="81"/>
            <rFont val="Tahoma"/>
            <family val="2"/>
          </rPr>
          <t xml:space="preserve">
Bug ID: 13051</t>
        </r>
      </text>
    </comment>
    <comment ref="G86" authorId="1" shapeId="0" xr:uid="{7E2451BE-5697-4B29-9239-BF9F10943813}">
      <text>
        <r>
          <rPr>
            <b/>
            <sz val="9"/>
            <color indexed="81"/>
            <rFont val="Tahoma"/>
            <family val="2"/>
          </rPr>
          <t>Nguyen Dao Thi Binh:</t>
        </r>
        <r>
          <rPr>
            <sz val="9"/>
            <color indexed="81"/>
            <rFont val="Tahoma"/>
            <family val="2"/>
          </rPr>
          <t xml:space="preserve">
Bug ID: 13051</t>
        </r>
      </text>
    </comment>
    <comment ref="F87" authorId="1" shapeId="0" xr:uid="{E534F318-11B2-439E-85E8-76886EE11AE2}">
      <text>
        <r>
          <rPr>
            <b/>
            <sz val="9"/>
            <color indexed="81"/>
            <rFont val="Tahoma"/>
            <family val="2"/>
          </rPr>
          <t>Nguyen Dao Thi Binh:</t>
        </r>
        <r>
          <rPr>
            <sz val="9"/>
            <color indexed="81"/>
            <rFont val="Tahoma"/>
            <family val="2"/>
          </rPr>
          <t xml:space="preserve">
Bug ID: 13059</t>
        </r>
      </text>
    </comment>
    <comment ref="G87" authorId="1" shapeId="0" xr:uid="{43E8AAA8-3FC5-4119-8D72-590A4BCDCFAE}">
      <text>
        <r>
          <rPr>
            <b/>
            <sz val="9"/>
            <color indexed="81"/>
            <rFont val="Tahoma"/>
            <family val="2"/>
          </rPr>
          <t>Nguyen Dao Thi Binh:</t>
        </r>
        <r>
          <rPr>
            <sz val="9"/>
            <color indexed="81"/>
            <rFont val="Tahoma"/>
            <family val="2"/>
          </rPr>
          <t xml:space="preserve">
Bug ID: 13059</t>
        </r>
      </text>
    </comment>
    <comment ref="F92" authorId="1" shapeId="0" xr:uid="{8F4BCB86-F65F-44DC-9A5E-99D4E89703E3}">
      <text>
        <r>
          <rPr>
            <b/>
            <sz val="9"/>
            <color indexed="81"/>
            <rFont val="Tahoma"/>
            <family val="2"/>
          </rPr>
          <t>Nguyen Dao Thi Binh:</t>
        </r>
        <r>
          <rPr>
            <sz val="9"/>
            <color indexed="81"/>
            <rFont val="Tahoma"/>
            <family val="2"/>
          </rPr>
          <t xml:space="preserve">
Bug ID: 13059</t>
        </r>
      </text>
    </comment>
    <comment ref="G92" authorId="1" shapeId="0" xr:uid="{979CF64F-E7E9-4FCD-80B2-E86F1924FAEC}">
      <text>
        <r>
          <rPr>
            <b/>
            <sz val="9"/>
            <color indexed="81"/>
            <rFont val="Tahoma"/>
            <family val="2"/>
          </rPr>
          <t>Nguyen Dao Thi Binh:</t>
        </r>
        <r>
          <rPr>
            <sz val="9"/>
            <color indexed="81"/>
            <rFont val="Tahoma"/>
            <family val="2"/>
          </rPr>
          <t xml:space="preserve">
Bug ID: 13059</t>
        </r>
      </text>
    </comment>
    <comment ref="F95" authorId="1" shapeId="0" xr:uid="{54231819-282A-4602-9F2A-25164175FB3C}">
      <text>
        <r>
          <rPr>
            <b/>
            <sz val="9"/>
            <color indexed="81"/>
            <rFont val="Tahoma"/>
            <family val="2"/>
          </rPr>
          <t>Nguyen Dao Thi Binh:</t>
        </r>
        <r>
          <rPr>
            <sz val="9"/>
            <color indexed="81"/>
            <rFont val="Tahoma"/>
            <family val="2"/>
          </rPr>
          <t xml:space="preserve">
Bug ID: 13051</t>
        </r>
      </text>
    </comment>
    <comment ref="F110" authorId="1" shapeId="0" xr:uid="{8348A314-4B9D-4982-B7F5-38922595FC77}">
      <text>
        <r>
          <rPr>
            <b/>
            <sz val="9"/>
            <color indexed="81"/>
            <rFont val="Tahoma"/>
            <family val="2"/>
          </rPr>
          <t>Nguyen Dao Thi Binh:</t>
        </r>
        <r>
          <rPr>
            <sz val="9"/>
            <color indexed="81"/>
            <rFont val="Tahoma"/>
            <family val="2"/>
          </rPr>
          <t xml:space="preserve">
Bug ID: 13159</t>
        </r>
      </text>
    </comment>
    <comment ref="F112" authorId="1" shapeId="0" xr:uid="{F42039DB-06D1-41C2-9D58-3FBB6CCC8DA3}">
      <text>
        <r>
          <rPr>
            <b/>
            <sz val="9"/>
            <color indexed="81"/>
            <rFont val="Tahoma"/>
            <family val="2"/>
          </rPr>
          <t>Nguyen Dao Thi Binh:</t>
        </r>
        <r>
          <rPr>
            <sz val="9"/>
            <color indexed="81"/>
            <rFont val="Tahoma"/>
            <family val="2"/>
          </rPr>
          <t xml:space="preserve">
Bug ID: 13159</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Nguyen Dao Thi Binh</author>
  </authors>
  <commentList>
    <comment ref="F17" authorId="0" shapeId="0" xr:uid="{00000000-0006-0000-0400-000001000000}">
      <text>
        <r>
          <rPr>
            <b/>
            <sz val="8"/>
            <color indexed="8"/>
            <rFont val="Times New Roman"/>
            <family val="1"/>
          </rPr>
          <t xml:space="preserve">Pass
Fail
Untested
N/A
</t>
        </r>
      </text>
    </comment>
    <comment ref="G17" authorId="0" shapeId="0" xr:uid="{00000000-0006-0000-0400-000002000000}">
      <text>
        <r>
          <rPr>
            <b/>
            <sz val="8"/>
            <color indexed="8"/>
            <rFont val="Times New Roman"/>
            <family val="1"/>
          </rPr>
          <t xml:space="preserve">Pass
Fail
Untested
N/A
</t>
        </r>
      </text>
    </comment>
    <comment ref="H17" authorId="0" shapeId="0" xr:uid="{00000000-0006-0000-0400-000003000000}">
      <text>
        <r>
          <rPr>
            <b/>
            <sz val="8"/>
            <color indexed="8"/>
            <rFont val="Times New Roman"/>
            <family val="1"/>
          </rPr>
          <t xml:space="preserve">Pass
Fail
Untested
N/A
</t>
        </r>
      </text>
    </comment>
    <comment ref="F31" authorId="1" shapeId="0" xr:uid="{00000000-0006-0000-0400-000004000000}">
      <text>
        <r>
          <rPr>
            <b/>
            <sz val="9"/>
            <color indexed="81"/>
            <rFont val="Tahoma"/>
            <family val="2"/>
          </rPr>
          <t>Nguyen Dao Thi Binh:</t>
        </r>
        <r>
          <rPr>
            <sz val="9"/>
            <color indexed="81"/>
            <rFont val="Tahoma"/>
            <family val="2"/>
          </rPr>
          <t xml:space="preserve">
Bug ID: 13050</t>
        </r>
      </text>
    </comment>
    <comment ref="F42" authorId="1" shapeId="0" xr:uid="{00000000-0006-0000-0400-000005000000}">
      <text>
        <r>
          <rPr>
            <b/>
            <sz val="9"/>
            <color indexed="81"/>
            <rFont val="Tahoma"/>
            <family val="2"/>
          </rPr>
          <t>Nguyen Dao Thi Binh:</t>
        </r>
        <r>
          <rPr>
            <sz val="9"/>
            <color indexed="81"/>
            <rFont val="Tahoma"/>
            <family val="2"/>
          </rPr>
          <t xml:space="preserve">
Bug ID: 13057</t>
        </r>
      </text>
    </comment>
    <comment ref="F43" authorId="1" shapeId="0" xr:uid="{00000000-0006-0000-0400-000006000000}">
      <text>
        <r>
          <rPr>
            <b/>
            <sz val="9"/>
            <color indexed="81"/>
            <rFont val="Tahoma"/>
            <family val="2"/>
          </rPr>
          <t>Nguyen Dao Thi Binh:</t>
        </r>
        <r>
          <rPr>
            <sz val="9"/>
            <color indexed="81"/>
            <rFont val="Tahoma"/>
            <family val="2"/>
          </rPr>
          <t xml:space="preserve">
Bug ID: 13057</t>
        </r>
      </text>
    </comment>
    <comment ref="F45" authorId="1" shapeId="0" xr:uid="{00000000-0006-0000-0400-000007000000}">
      <text>
        <r>
          <rPr>
            <b/>
            <sz val="9"/>
            <color indexed="81"/>
            <rFont val="Tahoma"/>
            <family val="2"/>
          </rPr>
          <t>Nguyen Dao Thi Binh:</t>
        </r>
        <r>
          <rPr>
            <sz val="9"/>
            <color indexed="81"/>
            <rFont val="Tahoma"/>
            <family val="2"/>
          </rPr>
          <t xml:space="preserve">
Bug ID: 13057</t>
        </r>
      </text>
    </comment>
    <comment ref="F58" authorId="1" shapeId="0" xr:uid="{00000000-0006-0000-0400-000008000000}">
      <text>
        <r>
          <rPr>
            <b/>
            <sz val="9"/>
            <color indexed="81"/>
            <rFont val="Tahoma"/>
            <family val="2"/>
          </rPr>
          <t>Nguyen Dao Thi Binh:</t>
        </r>
        <r>
          <rPr>
            <sz val="9"/>
            <color indexed="81"/>
            <rFont val="Tahoma"/>
            <family val="2"/>
          </rPr>
          <t xml:space="preserve">
Bug ID: 13051</t>
        </r>
      </text>
    </comment>
    <comment ref="G58" authorId="1" shapeId="0" xr:uid="{00000000-0006-0000-0400-000009000000}">
      <text>
        <r>
          <rPr>
            <b/>
            <sz val="9"/>
            <color indexed="81"/>
            <rFont val="Tahoma"/>
            <family val="2"/>
          </rPr>
          <t>Nguyen Dao Thi Binh:</t>
        </r>
        <r>
          <rPr>
            <sz val="9"/>
            <color indexed="81"/>
            <rFont val="Tahoma"/>
            <family val="2"/>
          </rPr>
          <t xml:space="preserve">
Bug ID: 13051</t>
        </r>
      </text>
    </comment>
    <comment ref="F59" authorId="1" shapeId="0" xr:uid="{00000000-0006-0000-0400-00000A000000}">
      <text>
        <r>
          <rPr>
            <b/>
            <sz val="9"/>
            <color indexed="81"/>
            <rFont val="Tahoma"/>
            <family val="2"/>
          </rPr>
          <t>Nguyen Dao Thi Binh:</t>
        </r>
        <r>
          <rPr>
            <sz val="9"/>
            <color indexed="81"/>
            <rFont val="Tahoma"/>
            <family val="2"/>
          </rPr>
          <t xml:space="preserve">
Bug ID: 13059</t>
        </r>
      </text>
    </comment>
    <comment ref="G59" authorId="1" shapeId="0" xr:uid="{00000000-0006-0000-0400-00000B000000}">
      <text>
        <r>
          <rPr>
            <b/>
            <sz val="9"/>
            <color indexed="81"/>
            <rFont val="Tahoma"/>
            <family val="2"/>
          </rPr>
          <t>Nguyen Dao Thi Binh:</t>
        </r>
        <r>
          <rPr>
            <sz val="9"/>
            <color indexed="81"/>
            <rFont val="Tahoma"/>
            <family val="2"/>
          </rPr>
          <t xml:space="preserve">
Bug ID: 13059</t>
        </r>
      </text>
    </comment>
    <comment ref="F64" authorId="1" shapeId="0" xr:uid="{00000000-0006-0000-0400-00000C000000}">
      <text>
        <r>
          <rPr>
            <b/>
            <sz val="9"/>
            <color indexed="81"/>
            <rFont val="Tahoma"/>
            <family val="2"/>
          </rPr>
          <t>Nguyen Dao Thi Binh:</t>
        </r>
        <r>
          <rPr>
            <sz val="9"/>
            <color indexed="81"/>
            <rFont val="Tahoma"/>
            <family val="2"/>
          </rPr>
          <t xml:space="preserve">
Bug ID: 13059</t>
        </r>
      </text>
    </comment>
    <comment ref="G64" authorId="1" shapeId="0" xr:uid="{00000000-0006-0000-0400-00000D000000}">
      <text>
        <r>
          <rPr>
            <b/>
            <sz val="9"/>
            <color indexed="81"/>
            <rFont val="Tahoma"/>
            <family val="2"/>
          </rPr>
          <t>Nguyen Dao Thi Binh:</t>
        </r>
        <r>
          <rPr>
            <sz val="9"/>
            <color indexed="81"/>
            <rFont val="Tahoma"/>
            <family val="2"/>
          </rPr>
          <t xml:space="preserve">
Bug ID: 13059</t>
        </r>
      </text>
    </comment>
    <comment ref="F67" authorId="1" shapeId="0" xr:uid="{00000000-0006-0000-0400-00000E000000}">
      <text>
        <r>
          <rPr>
            <b/>
            <sz val="9"/>
            <color indexed="81"/>
            <rFont val="Tahoma"/>
            <family val="2"/>
          </rPr>
          <t>Nguyen Dao Thi Binh:</t>
        </r>
        <r>
          <rPr>
            <sz val="9"/>
            <color indexed="81"/>
            <rFont val="Tahoma"/>
            <family val="2"/>
          </rPr>
          <t xml:space="preserve">
Bug ID: 13051</t>
        </r>
      </text>
    </comment>
    <comment ref="F82" authorId="1" shapeId="0" xr:uid="{00000000-0006-0000-0400-00000F000000}">
      <text>
        <r>
          <rPr>
            <b/>
            <sz val="9"/>
            <color indexed="81"/>
            <rFont val="Tahoma"/>
            <family val="2"/>
          </rPr>
          <t>Nguyen Dao Thi Binh:</t>
        </r>
        <r>
          <rPr>
            <sz val="9"/>
            <color indexed="81"/>
            <rFont val="Tahoma"/>
            <family val="2"/>
          </rPr>
          <t xml:space="preserve">
Bug ID: 13159</t>
        </r>
      </text>
    </comment>
    <comment ref="F84" authorId="1" shapeId="0" xr:uid="{00000000-0006-0000-0400-000010000000}">
      <text>
        <r>
          <rPr>
            <b/>
            <sz val="9"/>
            <color indexed="81"/>
            <rFont val="Tahoma"/>
            <family val="2"/>
          </rPr>
          <t>Nguyen Dao Thi Binh:</t>
        </r>
        <r>
          <rPr>
            <sz val="9"/>
            <color indexed="81"/>
            <rFont val="Tahoma"/>
            <family val="2"/>
          </rPr>
          <t xml:space="preserve">
Bug ID: 13159</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Nguyen Dao Thi Binh</author>
  </authors>
  <commentList>
    <comment ref="F17" authorId="0" shapeId="0" xr:uid="{00000000-0006-0000-0500-000001000000}">
      <text>
        <r>
          <rPr>
            <b/>
            <sz val="8"/>
            <color indexed="8"/>
            <rFont val="Times New Roman"/>
            <family val="1"/>
          </rPr>
          <t xml:space="preserve">Pass
Fail
Untested
N/A
</t>
        </r>
      </text>
    </comment>
    <comment ref="G17" authorId="0" shapeId="0" xr:uid="{00000000-0006-0000-0500-000002000000}">
      <text>
        <r>
          <rPr>
            <b/>
            <sz val="8"/>
            <color indexed="8"/>
            <rFont val="Times New Roman"/>
            <family val="1"/>
          </rPr>
          <t xml:space="preserve">Pass
Fail
Untested
N/A
</t>
        </r>
      </text>
    </comment>
    <comment ref="H17" authorId="0" shapeId="0" xr:uid="{00000000-0006-0000-0500-000003000000}">
      <text>
        <r>
          <rPr>
            <b/>
            <sz val="8"/>
            <color indexed="8"/>
            <rFont val="Times New Roman"/>
            <family val="1"/>
          </rPr>
          <t xml:space="preserve">Pass
Fail
Untested
N/A
</t>
        </r>
      </text>
    </comment>
    <comment ref="F31" authorId="1" shapeId="0" xr:uid="{00000000-0006-0000-0500-000004000000}">
      <text>
        <r>
          <rPr>
            <b/>
            <sz val="9"/>
            <color indexed="81"/>
            <rFont val="Tahoma"/>
            <family val="2"/>
          </rPr>
          <t>Nguyen Dao Thi Binh:</t>
        </r>
        <r>
          <rPr>
            <sz val="9"/>
            <color indexed="81"/>
            <rFont val="Tahoma"/>
            <family val="2"/>
          </rPr>
          <t xml:space="preserve">
Bug ID: 13050</t>
        </r>
      </text>
    </comment>
    <comment ref="F42" authorId="1" shapeId="0" xr:uid="{00000000-0006-0000-0500-000005000000}">
      <text>
        <r>
          <rPr>
            <b/>
            <sz val="9"/>
            <color indexed="81"/>
            <rFont val="Tahoma"/>
            <family val="2"/>
          </rPr>
          <t>Nguyen Dao Thi Binh:</t>
        </r>
        <r>
          <rPr>
            <sz val="9"/>
            <color indexed="81"/>
            <rFont val="Tahoma"/>
            <family val="2"/>
          </rPr>
          <t xml:space="preserve">
Bug ID: 13057</t>
        </r>
      </text>
    </comment>
    <comment ref="F43" authorId="1" shapeId="0" xr:uid="{00000000-0006-0000-0500-000006000000}">
      <text>
        <r>
          <rPr>
            <b/>
            <sz val="9"/>
            <color indexed="81"/>
            <rFont val="Tahoma"/>
            <family val="2"/>
          </rPr>
          <t>Nguyen Dao Thi Binh:</t>
        </r>
        <r>
          <rPr>
            <sz val="9"/>
            <color indexed="81"/>
            <rFont val="Tahoma"/>
            <family val="2"/>
          </rPr>
          <t xml:space="preserve">
Bug ID: 13057</t>
        </r>
      </text>
    </comment>
    <comment ref="F45" authorId="1" shapeId="0" xr:uid="{00000000-0006-0000-0500-000007000000}">
      <text>
        <r>
          <rPr>
            <b/>
            <sz val="9"/>
            <color indexed="81"/>
            <rFont val="Tahoma"/>
            <family val="2"/>
          </rPr>
          <t>Nguyen Dao Thi Binh:</t>
        </r>
        <r>
          <rPr>
            <sz val="9"/>
            <color indexed="81"/>
            <rFont val="Tahoma"/>
            <family val="2"/>
          </rPr>
          <t xml:space="preserve">
Bug ID: 13057</t>
        </r>
      </text>
    </comment>
    <comment ref="F58" authorId="1" shapeId="0" xr:uid="{00000000-0006-0000-0500-000008000000}">
      <text>
        <r>
          <rPr>
            <b/>
            <sz val="9"/>
            <color indexed="81"/>
            <rFont val="Tahoma"/>
            <family val="2"/>
          </rPr>
          <t>Nguyen Dao Thi Binh:</t>
        </r>
        <r>
          <rPr>
            <sz val="9"/>
            <color indexed="81"/>
            <rFont val="Tahoma"/>
            <family val="2"/>
          </rPr>
          <t xml:space="preserve">
Bug ID: 13051</t>
        </r>
      </text>
    </comment>
    <comment ref="G58" authorId="1" shapeId="0" xr:uid="{00000000-0006-0000-0500-000009000000}">
      <text>
        <r>
          <rPr>
            <b/>
            <sz val="9"/>
            <color indexed="81"/>
            <rFont val="Tahoma"/>
            <family val="2"/>
          </rPr>
          <t>Nguyen Dao Thi Binh:</t>
        </r>
        <r>
          <rPr>
            <sz val="9"/>
            <color indexed="81"/>
            <rFont val="Tahoma"/>
            <family val="2"/>
          </rPr>
          <t xml:space="preserve">
Bug ID: 13051</t>
        </r>
      </text>
    </comment>
    <comment ref="F59" authorId="1" shapeId="0" xr:uid="{00000000-0006-0000-0500-00000A000000}">
      <text>
        <r>
          <rPr>
            <b/>
            <sz val="9"/>
            <color indexed="81"/>
            <rFont val="Tahoma"/>
            <family val="2"/>
          </rPr>
          <t>Nguyen Dao Thi Binh:</t>
        </r>
        <r>
          <rPr>
            <sz val="9"/>
            <color indexed="81"/>
            <rFont val="Tahoma"/>
            <family val="2"/>
          </rPr>
          <t xml:space="preserve">
Bug ID: 13059</t>
        </r>
      </text>
    </comment>
    <comment ref="G59" authorId="1" shapeId="0" xr:uid="{00000000-0006-0000-0500-00000B000000}">
      <text>
        <r>
          <rPr>
            <b/>
            <sz val="9"/>
            <color indexed="81"/>
            <rFont val="Tahoma"/>
            <family val="2"/>
          </rPr>
          <t>Nguyen Dao Thi Binh:</t>
        </r>
        <r>
          <rPr>
            <sz val="9"/>
            <color indexed="81"/>
            <rFont val="Tahoma"/>
            <family val="2"/>
          </rPr>
          <t xml:space="preserve">
Bug ID: 13059</t>
        </r>
      </text>
    </comment>
    <comment ref="F64" authorId="1" shapeId="0" xr:uid="{00000000-0006-0000-0500-00000C000000}">
      <text>
        <r>
          <rPr>
            <b/>
            <sz val="9"/>
            <color indexed="81"/>
            <rFont val="Tahoma"/>
            <family val="2"/>
          </rPr>
          <t>Nguyen Dao Thi Binh:</t>
        </r>
        <r>
          <rPr>
            <sz val="9"/>
            <color indexed="81"/>
            <rFont val="Tahoma"/>
            <family val="2"/>
          </rPr>
          <t xml:space="preserve">
Bug ID: 13059</t>
        </r>
      </text>
    </comment>
    <comment ref="G64" authorId="1" shapeId="0" xr:uid="{00000000-0006-0000-0500-00000D000000}">
      <text>
        <r>
          <rPr>
            <b/>
            <sz val="9"/>
            <color indexed="81"/>
            <rFont val="Tahoma"/>
            <family val="2"/>
          </rPr>
          <t>Nguyen Dao Thi Binh:</t>
        </r>
        <r>
          <rPr>
            <sz val="9"/>
            <color indexed="81"/>
            <rFont val="Tahoma"/>
            <family val="2"/>
          </rPr>
          <t xml:space="preserve">
Bug ID: 13059</t>
        </r>
      </text>
    </comment>
    <comment ref="F67" authorId="1" shapeId="0" xr:uid="{00000000-0006-0000-0500-00000E000000}">
      <text>
        <r>
          <rPr>
            <b/>
            <sz val="9"/>
            <color indexed="81"/>
            <rFont val="Tahoma"/>
            <family val="2"/>
          </rPr>
          <t>Nguyen Dao Thi Binh:</t>
        </r>
        <r>
          <rPr>
            <sz val="9"/>
            <color indexed="81"/>
            <rFont val="Tahoma"/>
            <family val="2"/>
          </rPr>
          <t xml:space="preserve">
Bug ID: 13051</t>
        </r>
      </text>
    </comment>
    <comment ref="F82" authorId="1" shapeId="0" xr:uid="{00000000-0006-0000-0500-00000F000000}">
      <text>
        <r>
          <rPr>
            <b/>
            <sz val="9"/>
            <color indexed="81"/>
            <rFont val="Tahoma"/>
            <family val="2"/>
          </rPr>
          <t>Nguyen Dao Thi Binh:</t>
        </r>
        <r>
          <rPr>
            <sz val="9"/>
            <color indexed="81"/>
            <rFont val="Tahoma"/>
            <family val="2"/>
          </rPr>
          <t xml:space="preserve">
Bug ID: 13159</t>
        </r>
      </text>
    </comment>
    <comment ref="F84" authorId="1" shapeId="0" xr:uid="{00000000-0006-0000-0500-000010000000}">
      <text>
        <r>
          <rPr>
            <b/>
            <sz val="9"/>
            <color indexed="81"/>
            <rFont val="Tahoma"/>
            <family val="2"/>
          </rPr>
          <t>Nguyen Dao Thi Binh:</t>
        </r>
        <r>
          <rPr>
            <sz val="9"/>
            <color indexed="81"/>
            <rFont val="Tahoma"/>
            <family val="2"/>
          </rPr>
          <t xml:space="preserve">
Bug ID: 13159</t>
        </r>
      </text>
    </comment>
  </commentList>
</comments>
</file>

<file path=xl/sharedStrings.xml><?xml version="1.0" encoding="utf-8"?>
<sst xmlns="http://schemas.openxmlformats.org/spreadsheetml/2006/main" count="1311" uniqueCount="540">
  <si>
    <r>
      <t xml:space="preserve">Security Classification: </t>
    </r>
    <r>
      <rPr>
        <b/>
        <sz val="11"/>
        <rFont val="Cambria"/>
        <family val="2"/>
        <scheme val="major"/>
      </rPr>
      <t>Confidential</t>
    </r>
  </si>
  <si>
    <t>Document History</t>
  </si>
  <si>
    <t>Document Location</t>
  </si>
  <si>
    <t>File Name</t>
  </si>
  <si>
    <t>Location</t>
  </si>
  <si>
    <t>NTVN_SD_SCRUM_008_03_TestcaseAndTestReportTemplate.xltx</t>
  </si>
  <si>
    <t>Process Asset Library</t>
  </si>
  <si>
    <t>Document Version History</t>
  </si>
  <si>
    <t>Version</t>
  </si>
  <si>
    <t>Effective Date</t>
  </si>
  <si>
    <t>Author</t>
  </si>
  <si>
    <t>Details</t>
  </si>
  <si>
    <t>Reviewer</t>
  </si>
  <si>
    <t>Approvers</t>
  </si>
  <si>
    <t>1.2.2</t>
  </si>
  <si>
    <t>Aug 29 2017</t>
  </si>
  <si>
    <t>Hai Pham</t>
  </si>
  <si>
    <t>Update record of change, file name, reference and link following new naming convention</t>
  </si>
  <si>
    <t>Nhan Nguyen</t>
  </si>
  <si>
    <t>Ly Vo</t>
  </si>
  <si>
    <t>Add Defect category analysis into test report template</t>
  </si>
  <si>
    <t>Mar 01 2018</t>
  </si>
  <si>
    <t>Remove Defect category analysis report and consolidate test result and report into 1 file
Change file name from "NTVN_SD_SCRUM_008_03_TestCaseTemplate.xltx" to "NTVN_SD_SCRUM_008_03_TestcaseAndTestReportTemplate.xltx"</t>
  </si>
  <si>
    <t>For previous versions, please refer PIP_Master List</t>
  </si>
  <si>
    <r>
      <t xml:space="preserve">Security Classification: </t>
    </r>
    <r>
      <rPr>
        <b/>
        <sz val="11"/>
        <color rgb="FF002E36"/>
        <rFont val="Arial"/>
        <family val="2"/>
      </rPr>
      <t>Confidential</t>
    </r>
  </si>
  <si>
    <t>Instruction</t>
  </si>
  <si>
    <t>&lt;&lt;Client Logo&gt;&gt;</t>
  </si>
  <si>
    <t>&lt;&lt;Client Name&gt;&gt;</t>
  </si>
  <si>
    <t>&lt;&lt;Project Name&gt;&gt;</t>
  </si>
  <si>
    <t>1. Purpose</t>
  </si>
  <si>
    <t>Test Case is a set of test inputs, execution conditions, and expected results developed for particular objective, such as to exercise a particular program path or to verify compliance with a specific requirement.</t>
  </si>
  <si>
    <t>The purpose of the Test Case is to identify and communicate the conditions, which will be implemented and are necessary to verify successful and acceptable implementation of the project.</t>
  </si>
  <si>
    <t xml:space="preserve">QC will perform tests and give the result in the test case. </t>
  </si>
  <si>
    <t>2. How to Use</t>
  </si>
  <si>
    <t>Test Case List</t>
  </si>
  <si>
    <t>List all test cases sheet in the file. Each function has a sheet. Generally, each sheet is test case of a UC</t>
  </si>
  <si>
    <t>Other sheets</t>
  </si>
  <si>
    <t>There is no specific template for using the test case in the scrum process. It depends on the project, the QC will define how to write test case.</t>
  </si>
  <si>
    <t>However, how to write test case must be defined in the test strategy/test plan.</t>
  </si>
  <si>
    <t>There are two samples: "user story 1" and "user story 2"</t>
  </si>
  <si>
    <t>3. Test Result</t>
  </si>
  <si>
    <t>Passed</t>
  </si>
  <si>
    <t>The actual result is met the expected result</t>
  </si>
  <si>
    <t>Failed</t>
  </si>
  <si>
    <r>
      <t>The actual result is</t>
    </r>
    <r>
      <rPr>
        <b/>
        <sz val="10"/>
        <color indexed="10"/>
        <rFont val="Arial"/>
        <family val="2"/>
      </rPr>
      <t xml:space="preserve"> NOT</t>
    </r>
    <r>
      <rPr>
        <sz val="10"/>
        <rFont val="Arial"/>
        <family val="2"/>
      </rPr>
      <t xml:space="preserve"> met the expected result</t>
    </r>
  </si>
  <si>
    <t>Not Run</t>
  </si>
  <si>
    <t>By some reasons, the cases can't be run: The system has bug and the case can't be run.</t>
  </si>
  <si>
    <t>4. Bug is not met any case in the test cases</t>
  </si>
  <si>
    <t>During testing, the QC is able to find a bug which is not met any case in the test case. In this situation, QC need to add the case into the related function as an ad-hoc case.</t>
  </si>
  <si>
    <t>The step: is the step to reproduce bug.</t>
  </si>
  <si>
    <t>The expected result: mention the actual and expected result of the bug</t>
  </si>
  <si>
    <t>Test case #18: Ad-hoc testing</t>
  </si>
  <si>
    <t>Detail the task as the bug description</t>
  </si>
  <si>
    <t xml:space="preserve">Actual result:
 -
 -
Expectation:
 -
 - </t>
  </si>
  <si>
    <t>5. Test Report</t>
  </si>
  <si>
    <t>The test report is using for all sprints of the project.</t>
  </si>
  <si>
    <t>No.</t>
  </si>
  <si>
    <t>Description</t>
  </si>
  <si>
    <t>Sprint 1</t>
  </si>
  <si>
    <t>User Story 1</t>
  </si>
  <si>
    <t>User Story 2</t>
  </si>
  <si>
    <t>Common Checklist</t>
  </si>
  <si>
    <t>Checking item</t>
  </si>
  <si>
    <t>Expectation</t>
  </si>
  <si>
    <t>Result</t>
  </si>
  <si>
    <t xml:space="preserve">Check the maxlengh of all text fields. 
</t>
  </si>
  <si>
    <t xml:space="preserve"> - The system does not allow user to enter more than the expected maxlength.
 - If user can enter data more than the expected maxlength, the system will not be truncated the data without warning message.</t>
  </si>
  <si>
    <t xml:space="preserve"> - Enter the greatest number for numeric fields: 9999999999999999999999999999999999</t>
  </si>
  <si>
    <t xml:space="preserve"> - There is no run-time error if user enters the largest number.
 - If the system accepts the largest number, the view page is still shown what user entered.</t>
  </si>
  <si>
    <t xml:space="preserve"> - Enter character in the numeric field.</t>
  </si>
  <si>
    <t xml:space="preserve"> - User can't enter or COPY AND PASTE the character in the numeric fields.
 - If user can enter the character in the nummeric fields, the system must be shown error message.</t>
  </si>
  <si>
    <t xml:space="preserve"> - Enter JS code to verify the HTML encode and SQL injection.
Eg:
&lt;script&gt;alert(‘a’);&lt;/script&gt;
&lt;input&gt; </t>
  </si>
  <si>
    <t xml:space="preserve"> - If there is no special requirement, the system will allow user to enter any character in the input fields. It is also make sure what is entered will be shown in the edit/view page.</t>
  </si>
  <si>
    <t xml:space="preserve"> - Enter special characters in search fields:
Eg:
%%, apostrophe('), underscore(_)</t>
  </si>
  <si>
    <t xml:space="preserve"> - when user enter the %% in the search keywork, the search result just shows the data which contains the %%</t>
  </si>
  <si>
    <t xml:space="preserve"> - All data in dropdown list should be ordered by alphabetical (aA-&gt;zZ)</t>
  </si>
  <si>
    <t xml:space="preserve"> - Search a criteria  which has more than 2 pages in search result. Change the search criteria (don't click on the search button again) and then click on the next page.</t>
  </si>
  <si>
    <t xml:space="preserve"> - The system shows the search result of the first criteria. It means that the new search criteria is not impacted when clicking on the 2nd page.</t>
  </si>
  <si>
    <t>The warning message/field name must be consitance in all pages.
For example: 
 - Just use one of the following word in the system: "Username" or "user name"
 - It is not accepted to see the following messages in two pages in the same system:
    + &lt;field name is required.
    + The following field is required:
              &lt;field name&gt;
 - It is not accepted if the error message is shown in the top in the first page but it shows next to the field in another page.</t>
  </si>
  <si>
    <t>The warning message/field name must be consitance in all pages.</t>
  </si>
  <si>
    <t>Concurrence user:
 - User A updates data of a record which has been deleted by User B. The system should show warning message
 - User A and user B are updating the same record.</t>
  </si>
  <si>
    <t xml:space="preserve"> - There is no run-time error in any case.
 - Need to define First-win or Last-win in the project. By default, the Last-win.</t>
  </si>
  <si>
    <t>* Note:</t>
  </si>
  <si>
    <t>[ x ] has verified</t>
  </si>
  <si>
    <t>Pass</t>
  </si>
  <si>
    <t>1. Add Rate Currency option to medium outline, market level
2. Change spend totals on the medium outline to reflect local currency
3. Add rate currency to the title of Medium lookup dialog
4. Add billing currency columns to line grid
5. Add billing currency to line details dialog
6. Default rates to local currency
7. Add currency maintenance to cell details dialog
8. Cell fees to show money values at currency the user is working with
9. Copy and paste line/cell
10. Import non-broadcast rate currency conversion
11. Support multiple currency for view summary dialog</t>
  </si>
  <si>
    <t>Fail - DE</t>
  </si>
  <si>
    <t xml:space="preserve">Pre-condition </t>
  </si>
  <si>
    <t>All test cases should run on both the broadcast and non-broadcast media type</t>
  </si>
  <si>
    <t>Tested by</t>
  </si>
  <si>
    <t>Nguyen Dao</t>
  </si>
  <si>
    <t>Test Date</t>
  </si>
  <si>
    <t>Test Result</t>
  </si>
  <si>
    <t>Total</t>
  </si>
  <si>
    <t>NA</t>
  </si>
  <si>
    <t>Passed in previous build</t>
  </si>
  <si>
    <t>ID</t>
  </si>
  <si>
    <t>Test Case Description</t>
  </si>
  <si>
    <t>Step</t>
  </si>
  <si>
    <t>Expected Output</t>
  </si>
  <si>
    <t>Test Data</t>
  </si>
  <si>
    <t>Internal Build 03112011</t>
  </si>
  <si>
    <t>Internal build 14112011</t>
  </si>
  <si>
    <t>External build 16112011</t>
  </si>
  <si>
    <t>Note</t>
  </si>
  <si>
    <t>1. Add Rate Currency option to medium outline, market level</t>
  </si>
  <si>
    <t>Verify the UI of 'Add Medium Outline' will be changed properly when the control setting 'Enable Multiple Currencies' is checked on/off</t>
  </si>
  <si>
    <t>1. Click on Medium Selection tab
2. Add new medium outline
3. Observe the UI of 'Add Medium Outline' dialog</t>
  </si>
  <si>
    <t>- Case 1: The dialog should keep the existing UI
- Case 2: The dialog should have old elements and add new Rate Currency field at bottom of dialog</t>
  </si>
  <si>
    <t>- Case 1: CONTROL.ENABLE_CCY = 'NO'
- Case 2: CONTROL.ENABLE_CCY = 'YES'</t>
  </si>
  <si>
    <t xml:space="preserve">Verify the Currency lookup will be show when user calls at Currency Code field </t>
  </si>
  <si>
    <t>1. Click on Medium Selection tab
2. Add new medium outline
3. Click on Currency Code field</t>
  </si>
  <si>
    <t>The Currency lookup should be shown</t>
  </si>
  <si>
    <t>CONTROL.ENABLE_CCY = 'YES'</t>
  </si>
  <si>
    <t>Verify the default value of Currency field will be the local currency</t>
  </si>
  <si>
    <t>1. Click on Medium Selection tab
2. Add new medium outline
3. Observe the default value of Currency field</t>
  </si>
  <si>
    <t>By default, it should display the local currency</t>
  </si>
  <si>
    <t>Verify user can only add the valid code into Currency code field</t>
  </si>
  <si>
    <t>1. Click on Medium Selection tab
2. Add new medium outline
3. Enter a code into Currency code field
4. Go to other field
5. Observe the Currency field</t>
  </si>
  <si>
    <t>- Case 1: The Currency code should be entered; the associated currency name should be populated
- Case 2&amp;3: System should be display an error icon next to currency code field</t>
  </si>
  <si>
    <t>CONTROL.ENABLE_CCY = 'YES'
- Case 1: Enter valid currency code
- Case 2: Enter invalid currency code (not matching any currencies code displayed in lookup list)
- Case 3: Enter inactive currency code</t>
  </si>
  <si>
    <t>Verify that the OK button on 'Add Medium Outline' dialog will only be enabled when currency code is valid</t>
  </si>
  <si>
    <t>1. Click on Medium Selection tab
2. Add new medium outline
3. Enter currency code for each case in test data column
4. Go to other field
5. Observe the OK field</t>
  </si>
  <si>
    <t>- Case 1: The OK button should be enabled
- Case 2: The OK button should be disabled
- Case 3: The OK button should be enabled
- Case 4: The OK button should be disabled</t>
  </si>
  <si>
    <t>CONTROL.ENABLE_CCY = 'YES'
- Case 1: Keep default currency code
- Case 2: Enter invalid currency code (not matching any currencies code displayed in lookup list)
- Case 3: Enter valid currency code
- Case 4: Leave blank currency code</t>
  </si>
  <si>
    <t>Verify the default currency code in lookup dialog will be same as the one on 'Add Medium Outline' dialog</t>
  </si>
  <si>
    <t>1. Click on Medium Selection tab
2. Add new medium outline
3. Enter currency code to its field
4. Click on this field to call lookup
5. Observe the currency code field in Currency lookup dialog</t>
  </si>
  <si>
    <t>It should populate the currency code same as the one on 'Add Medium Outline' dialog</t>
  </si>
  <si>
    <t xml:space="preserve">CONTROL.ENABLE_CCY = 'YES'
</t>
  </si>
  <si>
    <t>Verify that the currencies list will be filtered properly when searching on both currency code and description fields</t>
  </si>
  <si>
    <t>1. Click on Medium Selection tab
2. Add new medium outline
3. Click on this field to call lookup
4. Enter keyword to currency code or description fields for each case in test data
5. Observe the currencies list</t>
  </si>
  <si>
    <t>- Case 1: The Currencies list should be shown all active items whose exchange rate to the local currency has been specified on the currency maintenance
- Case 2: The Currencies list should be empty
- Case 3: The Currencies list should display the items which match with keyword
- Case 4: The Currencies list should be empty</t>
  </si>
  <si>
    <t xml:space="preserve">CONTROL.ENABLE_CCY = 'YES'
Search on both currency code and description fields
- Case 1: Leave blank the currency code field
- Case 2: Use invalid keyword
- Case 3: Use valid keyword
- Case 4: Use keyword which matching an inactive currency </t>
  </si>
  <si>
    <t>Verify that user can use wildcard search to filter the currencies list</t>
  </si>
  <si>
    <t>1. Click on Medium Selection tab
2. Add new medium outline
3. Click on this field to call lookup
4. Search on both the currency code and description fields for each case in test data
5. Observe the currencies list</t>
  </si>
  <si>
    <t>The returned list should include active currencies matched with keyword</t>
  </si>
  <si>
    <t>CONTROL.ENABLE_CCY = 'YES'
Search on both the currency code and description fields
- Case 1: Use wildcard as first character (e.g.: %C)
- Case 2: Use wildcard within the keyword (e.g.:C%1)
- Case 3: Use wildcard as last character (e.g.: C%)</t>
  </si>
  <si>
    <t>US1-1</t>
  </si>
  <si>
    <t>Verify the currencies list will be sorted by currency code</t>
  </si>
  <si>
    <t>1. Click on Medium Selection tab
2. Add new medium outline
3. Click on this field to call lookup
4. Search on both the currency code and description fields
5. Observe the currencies list</t>
  </si>
  <si>
    <t>The currencies list should be sorted by currency code</t>
  </si>
  <si>
    <t>Verify that user can add medium outline with valid values of media type, market type and currency code</t>
  </si>
  <si>
    <t>1. Click on Medium Selection tab
2. Click on '+' button to add new medium outline
3. Select media types, markets and currency matching with each case in test data column
4. Observe the Medium outline</t>
  </si>
  <si>
    <t>- Case 1: The media/market/currency combination should be added successfully. And user can add new schedule lines on it
- Case 2: Each valid media/market/currency combination should be added successfully. And user can add new schedule lines on them</t>
  </si>
  <si>
    <t>CONTROL.ENABLE_CCY = 'YES'
- Case 1: Add single media type, single market and currency at a time
- Case 2: Add multiple media types, multiple markets and currency at a time</t>
  </si>
  <si>
    <t>2. Change spend totals on the medium outline to reflect local currency</t>
  </si>
  <si>
    <t>Verify the UI of 'Medium Outline' panel will be changed properly when the control setting 'Enable Multiple Currencies' is checked on/off</t>
  </si>
  <si>
    <t>1. Click on Medium Selection tab
2. Observe the UI of 'Medium Outline' panel</t>
  </si>
  <si>
    <t>- Case 1: The panel should keep the existing UI
- Case 2: The UI of the 'Medium Outline' panel should change as following:
+ Spend column title will read “&lt;&lt;Local currency code&gt;&gt; Spend”, instead of “Spend”
+ Every network record should show “&lt;&lt;network&gt;&gt; (&lt;&lt;Ccy code&gt;&gt;)” when the media list is grouped by market
+ Every network record will show “&lt;&lt;market&gt;&gt; (&lt;&lt;Ccy code&gt;&gt;)” when the media list is grouped by market</t>
  </si>
  <si>
    <t>Verify the Spend values will be converted to local currency</t>
  </si>
  <si>
    <t>1. Open/Add the schedule which its data is matched with each case in test data
2. Open the Medium outline tab
3. Observe the Spend column values in 'Medium Outline' panel</t>
  </si>
  <si>
    <t>The Spend values should be converted to local currency based on exchange rate as following:
- Case 1: Exchange rate at Cell level is applied
- Case 2: Exchange rate at Medium level is applied
- Case 3: Exchange rate at Masterfile is applied</t>
  </si>
  <si>
    <t>CONTROL.ENABLE_CCY = 'YES'
- Case 1: Exchange rate is overridden at Cell level
- Case 2: Exchange rate is overridden at Medium level
- Case 3: Exchange rate is not overridden</t>
  </si>
  <si>
    <t>Verify the Spend value at media type and market type should be displayed in local currency and Spend value at market/network should be displayed in rate currency</t>
  </si>
  <si>
    <t>1. Open/Add the schedule which its data matched with each case in test data
2. Open the Medium outline tab
3. Observe the Spend values at Media type, Market/Network line in 'Medium Outline' panel</t>
  </si>
  <si>
    <t>- The Spend value at media type and market type should be displayed in local currency 
- The Spend value at market/network should be displayed in rate currency</t>
  </si>
  <si>
    <t>Verify the Media list will be grouped by Media type, Market Type, Market/Network and Currency</t>
  </si>
  <si>
    <t>1. Open/Add the schedule which its data matched with each case in test data
2. Open the Medium outline tab
3. Observe the Media list in 'Medium Outline' panel</t>
  </si>
  <si>
    <t>The Media list should be grouped by Media type, Market/Network and Currency as following:
- Newspaper
  - National
    - Australia (AUD)
    - Australia (HKD)
- Television-Singapore
  - National
    - Australia (AUD)
    - Australia (HKD)</t>
  </si>
  <si>
    <t xml:space="preserve">CONTROL.ENABLE_CCY = 'YES'
- Media Type: Newspaper and Television-Singapore
- Market: Australia for each Media type
- Currency: AUD and HKD for each Market
</t>
  </si>
  <si>
    <t>Verify that user can only view list of schedule lines of records which have the same media type, market type and currency</t>
  </si>
  <si>
    <t>1. Open/Add the schedule which its data matched with each case in test data
2. Open the Medium outline tab
3. Select the record which matches with each case in test data
4. Click on Get Data button
5. Observe the list of schedule lines</t>
  </si>
  <si>
    <t>- Case 1: List of schedule lines should be displayed
- Case 2: Error message “You cannot select more than 1 currency” should display
- Case 3: Error message "You cannot select more than 1 media type" should display
- Case 4: Error message "You cannot select more than 1 market type" should display</t>
  </si>
  <si>
    <t>'Enable Multiple Currencies' is checked on
- Case 1: View on the same media type, market type and currency
- Case 2: View on same media type, market type, but different currency
- Case 3: Select 2 markets/networks/media which belong to different media type
- Case 4: Select 2 markets/networks/media which belong to different market type.</t>
  </si>
  <si>
    <t>3. Add rate currency to the title of Medium lookup dialog</t>
  </si>
  <si>
    <t>Verify the Rate Currency code will be added in Medium lookup title when the control setting 'Enable Multiple Currencies' is checked on</t>
  </si>
  <si>
    <t>1. Click on Medium Selection tab
2. Select a market type
3. Click on 'Get Data' button
4. Insert new schedule line
5. Click on Medium field to call the Medium lookup
6. Observe the title of Medium lookup</t>
  </si>
  <si>
    <t xml:space="preserve">- Case 1: The lookup title should be "Lookup Medium"
- Case 2: The lookup title should be "Lookup Medium - &lt;&lt;Currency Code&gt;&gt;. The currency code should be working currency
</t>
  </si>
  <si>
    <t>4. Add billing currency columns to line grid</t>
  </si>
  <si>
    <t>Verify the Billing Currency option will be added in Field Chooser dialog when the control setting 'Enable Multiple Currencies' is checked on</t>
  </si>
  <si>
    <t>1. Open a schedule
2. Go to Data &gt;&gt; Field Chooser
3. Observe the Field Chooser dialog</t>
  </si>
  <si>
    <t>- Case 1: There is no 'Billing Currency' option in Field Chooser dialog
- Case 2: The 'Billing Currency' option should be added in Field Chooser dialog and it should be enable</t>
  </si>
  <si>
    <t>Verify that default status of Billing Currency (on/off) in Field Chooser dialog depends on the field selection on Buy Config tab of Media type maintenance</t>
  </si>
  <si>
    <t>1. Open a schedule
2. Go to Data &gt;&gt; Field Chooser
3. Observe the status of Billing Currency option</t>
  </si>
  <si>
    <t>- Case 1: By default, the 'Billing Currency' option should be checked
- Case 2: By default, the 'Billing Currency' option should not be checked</t>
  </si>
  <si>
    <t>CONTROL.ENABLE_CCY = 'YES'
- Case 1: The 'Billing Currency' is selected on Buy Config tab of Media type maintenance
- Case 2: The 'Billing Currency' is not selected on Buy Config tab of Media type</t>
  </si>
  <si>
    <t>Verify the 'Billing Currency' is not a fixed column</t>
  </si>
  <si>
    <t>1. Open a schedule
2. Go to Data &gt;&gt; Field Chooser
3. Turn off 'Billing Currency' option
4. Check on/off the 'Fixed column' option
5. Observe the status of Billing Currency option</t>
  </si>
  <si>
    <t>The 'Billing currency' should still be off and visible</t>
  </si>
  <si>
    <t>CONTROL.ENABLE_CCY = 'YES'
- Case 1: The 'Fixed Column' is checked
- Case 2: The 'Fixed Column' is not checked</t>
  </si>
  <si>
    <t>Verify the 'Billing Currency' column in line grid will be invisible/visible depends on the selection on field chooser dialog</t>
  </si>
  <si>
    <t>1. Open a schedule
2. Select a medium outline and get data of it
3. Observe the 'Billing Currency' column in line grid</t>
  </si>
  <si>
    <t>- Case 1: The 'Billing Currency' column should display in line grid
- Case 2: The 'Billing Currency' should not display in line grid</t>
  </si>
  <si>
    <t>CONTROL.ENABLE_CCY = 'YES'
- Case 1: The 'Billing Currency' in Field chooser is checked
- Case 2: The 'Billing Currency' in Field chooser is not checked</t>
  </si>
  <si>
    <t>Verify the default value of Billing Currency column</t>
  </si>
  <si>
    <t>1. Open a schedule
2. Select a medium outline and get data of it
3. Observe the default value of 'Billing Currency' column in line grid</t>
  </si>
  <si>
    <t>- Case 1: The default value of 'Billing Currency' column should be the billing currency was defined in client masterfile. And this column should be non-editable in this case
- Case 2: The default value of 'Billing Currency' column should be the currency that user is working with. And this column should be non-editable in this case
- Case 3: The default value of 'Billing Currency' column should be the local currency. And this column should be editable in this case</t>
  </si>
  <si>
    <t>- CONTROL.ENABLE_CCY = 'YES'
- The 'Billing Currency' in Field chooser is checked
+ Case 1: The client masterfile has a billing currency defined in Buying tab of Client Maintenance
+ Case 2: The client masterfile has 'Bill in Buying tab of rate currency' checked
+ Case 3: The 'Bill in rate currency' is not checked and billing currency is not defined in Buying tab of Client Maintenance</t>
  </si>
  <si>
    <t>Verify the Billing Currency column will be enable for lookup only if there is no schedule spot put into the schedule line and there is no exported cell</t>
  </si>
  <si>
    <t>1. Open a schedule
2. Select a medium outline and get data of it
3. Click on Billing Currency field to call its lookup</t>
  </si>
  <si>
    <t xml:space="preserve">- Case 1: The Billing Currency should be disable for lookup
- Case 2: The Billing Currency should be disable for lookup
- Case 3: The Billing Currency should be enable for lookup
</t>
  </si>
  <si>
    <t>- CONTROL.ENABLE_CCY = 'YES'
- The 'Billing Currency' in Field chooser is checked
- The 'Bill in rate currency' is not checked and billing currency is not defined in Buying tab of Client Maintenance
+ Case 1: The schedule line has been entered spots
+ Case 2: The schedule line has at least one exported cell
+ Case 3: There is no schedule spot put into the schedule line and there is no exported cell.</t>
  </si>
  <si>
    <t>Verify the Billing Currency column will support grouping, filtering and sorting</t>
  </si>
  <si>
    <t>1. Open a schedule
2. Select a medium outline and get data of it
3. Perform action based on each case in test data column</t>
  </si>
  <si>
    <t>- Case 1: Data should be grouped by billing currency properly
- Case 2: Data should be grouped by billing currency properly
- Case 3: Data should be filtered based on selection on billing currency
- Case 4: Data should be sorted by descending based on billing currency
- Case 5: Data should be sorted by ascending based on billing currency</t>
  </si>
  <si>
    <t>- CONTROL.ENABLE_CCY = 'YES'
- The 'Billing Currency' in Field chooser is checked
+ Case 1: group by dragging column header of this column
+ Case 2: group by selecting group option in context menu
+ Case 3: filter on Billing currency column
+ Case 4: sort by descending on Billing currency column
+ Case 5: sort by ascending on Billing currency column</t>
  </si>
  <si>
    <t>Verify that system will use default value for Billing Currency column if user does not specific a billing currency and saving</t>
  </si>
  <si>
    <t>1. Open a schedule
2. Select a medium outline and get data of it
3. Leave blank or enter invalid enter to Billing currency column
4. Save the schedule</t>
  </si>
  <si>
    <t>- Case 1: The default value Billing currency should be displayed
- Case 2: Message notify user for invalid Billing currency and the record cannot be saved</t>
  </si>
  <si>
    <t>- CONTROL.ENABLE_CCY = 'YES'
- The 'Billing Currency' in Field chooser is checked
- The Billing Currency field is editable 
+ Case 1: Leave blank Billing currency column
+ Case 2: Enter invalid Billing currency</t>
  </si>
  <si>
    <t>Verify the saving schedule has the ability to save billing currency for each schedule line</t>
  </si>
  <si>
    <t>1. Open a schedule
2. Select a medium outline and get data of it
3. Insert 2 schedule lines at least which billing currency is different on each line
4. Save schedule</t>
  </si>
  <si>
    <t>The billing currency value should be saved correctly on each line</t>
  </si>
  <si>
    <t xml:space="preserve">- CONTROL.ENABLE_CCY = 'YES'
- The 'Billing Currency' in Field chooser is checked
- The Billing Currency field is editable </t>
  </si>
  <si>
    <t>5. Add billing currency to line details dialog</t>
  </si>
  <si>
    <t>Verify the Billing Currency fields will be added into Line Details dialog when the control setting 'Enable Multiple Currencies' is checked on</t>
  </si>
  <si>
    <t>1. Open a schedule
2. Select a medium outline and get data of it
3. Open line details dialog of any schedule line
4. Observe the displaying of Billing currency fields</t>
  </si>
  <si>
    <t>- Case 1: There is no 'Billing Currency' fields in Line details dialog
- Case 2: The 'Billing Currency' fields should be added into Line Details dialog and it should be put under Days field</t>
  </si>
  <si>
    <t>Verify the default value of Billing Currency field in Line Details dialog</t>
  </si>
  <si>
    <t>1. Open a schedule
2. Select a medium outline and get data of it
3. Open line details dialog of any schedule line
4. Observe the default value of 'Billing Currency' field in Line details dialog</t>
  </si>
  <si>
    <t>- Case 1: The default value of 'Billing Currency' field should be the billing currency was defined in client masterfile. And this field should be non-editable in this case
- Case 2: The default value of 'Billing Currency' field should be the currency that user is working with. And this field should be non-editable in this case
- Case 3: The default value of 'Billing Currency' field should be the local currency. And this field should be editable in this case</t>
  </si>
  <si>
    <t>- CONTROL.ENABLE_CCY = 'YES'
+ Case 1: The client masterfile has a billing currency defined in Buying tab of Client Maintenance
+ Case 2: The client masterfile has 'Bill in Buying tab of rate currency' checked
+ Case 3: The 'Bill in rate currency' is not checked and billing currency is not defined in Buying tab of Client Maintenance</t>
  </si>
  <si>
    <t>Verify the Billing Currency field will be enable for lookup only if there is no schedule spot put into the schedule line and there is no exported cell</t>
  </si>
  <si>
    <t>1. Open a schedule
2. Select a medium outline and get data of it
3. Open line details dialog of any schedule line
4. Click on Billing Currency field to call its lookup</t>
  </si>
  <si>
    <t>- CONTROL.ENABLE_CCY = 'YES'
- The 'Bill in rate currency' is not checked and billing currency is not defined in Buying tab of Client Maintenance
+ Case 1: The schedule line has been entered spots
+ Case 2: The schedule line has at least one exported cell
+ Case 3: There is no schedule spot put into the schedule line and there is no exported cell.</t>
  </si>
  <si>
    <t>Verify that system will use default value for Billing Currency column if user leave blank or specific an invalid billing currency and then saving</t>
  </si>
  <si>
    <t>1. Open a schedule
2. Select a medium outline and get data of it
3. Open line details dialog of any schedule line
4. Leave blank or enter invalid enter to Billing currency column
5. Click on Apply button</t>
  </si>
  <si>
    <t xml:space="preserve">The default value Billing currency code should be displayed
</t>
  </si>
  <si>
    <t>- CONTROL.ENABLE_CCY = 'YES'
- The Billing Currency field is editable 
+ Case 1: Leave blank Billing currency column
+ Case 2: Enter invalid Billing currency</t>
  </si>
  <si>
    <t>6. Default rates to local currency</t>
  </si>
  <si>
    <t>Verify the Rate column title will be shown the currency code that user is working when the control setting 'Enable Multiple Currencies' is checked on</t>
  </si>
  <si>
    <t>1. Open a schedule
2. Select a medium outline and get data of it
3. Observe the displaying of Rate column title</t>
  </si>
  <si>
    <t>- Case 1: The Rate column title should be "Rate"
- Case 2: The Rate column title should be "&lt;&lt;Currency code&gt;&gt; Rate"</t>
  </si>
  <si>
    <t>Verify the Rate column will not load default if the working currency is not same as local currency</t>
  </si>
  <si>
    <t>1. Open a schedule
2. Select a medium outline and get data of it
3. Observe the default value of Rate column</t>
  </si>
  <si>
    <t>- Case 1: The default value has been defined in Broadcast Rate Maintenance should be loaded in Rate column
- Case 2: The default value should not be loaded in Rate column</t>
  </si>
  <si>
    <t xml:space="preserve">- CONTROL.ENABLE_CCY = 'YES'
- Only for broadcast media type
+ Case 1: Working currency is same as local currency
+ Case 2: Working currency is not same as local currency
</t>
  </si>
  <si>
    <t>Verify the rate input or overridden will be in the working currency and that will be impact to associated fields</t>
  </si>
  <si>
    <t>1. Open a schedule
2. Select a medium outline and get data of it
3. Enter value into Rate field
4. Observe the display of Rate field</t>
  </si>
  <si>
    <t>The rate value should be in the working currency and that should be impact to the following:
- Rate, Nominal input in Cell Details dialog
- Rate input in cell grid</t>
  </si>
  <si>
    <t>- CONTROL.ENABLE_CCY = 'YES'
- Working currency is not the same as local currency</t>
  </si>
  <si>
    <t>7. Add currency maintenance to cell details dialog</t>
  </si>
  <si>
    <t>Verify the 'Rate Currency Exchange Rate' and 'Billing Currency Exchange Rate' fields will be added in Cell Details dialog when the control setting 'Enable Multiple Currencies' is checked on</t>
  </si>
  <si>
    <t>1. Open a schedule
2. Select a medium outline and get data of it
3. Open Cell Details dialog of any cell
4. Observe the UI of Cell Details dialog</t>
  </si>
  <si>
    <t>- Case 1: The Cell Details dialog should keep the existing UI
- Case 2: There are 2 data fields for rate currency exchange rate and billing currency exchange rate</t>
  </si>
  <si>
    <t>Verify the default value of 'Rate Currency Exchange Rate' field will be the master file exchange rate</t>
  </si>
  <si>
    <t>1. Open a schedule
2. Select a medium outline and get data of it
3. Open Cell Details dialog of any cell
4. Observe the default value of 'Rate Currency Exchange Rate' field</t>
  </si>
  <si>
    <t xml:space="preserve">- Case 1: It should show the master file exchange rate in Currency Maintenance/Exchange Rate Maintenance and it should be in black
- Case 2: It should show the master file exchange rate in Medium Maintenance and it should be in black
</t>
  </si>
  <si>
    <t>CONTROL.ENABLE_CCY = 'YES'
- Case 1: The master file exchange rate only defined in Currency Maintenance/Exchange Rate Maintenance
- Case 2: The master file exchange rate has been defined in Medium Maintenance</t>
  </si>
  <si>
    <t>Verify the Rate currency exchange rate will be used to convert the working currency to the local currency and that will impact to money value which displayed in Cell Fee Details and Medium outline</t>
  </si>
  <si>
    <t>1. Open a schedule
2. Select a medium outline and get data of it
3. Open Cell Details dialog of any cell
4. Override the default value of 'Rate/Billing Currency Exchange Rate' field
5. Observe the total value of Medium outline
6. Open Cell Fee Details dialog of above cell
7. Observe the value of money field</t>
  </si>
  <si>
    <t>- At step 5: The total value should be converted on rate currency exchange rate properly
- At step 7: All money fields should be converted on rate currency exchange rate properly</t>
  </si>
  <si>
    <t>Regression test to make sure the Rate currency exchange rate will impact to the Total column and Total bar at bottom of cell grid</t>
  </si>
  <si>
    <t>1. Open a schedule
2. Select a medium outline and get data of it
3. Open Cell Details dialog of any cell
4. Override the default value of 'Rate/Billing Currency Exchange Rate' field
5. Observe the total value on Total column and Total bar at bottom</t>
  </si>
  <si>
    <t>The total value should be converted on rate currency exchange rate properly</t>
  </si>
  <si>
    <t>CONTROL.ENABLE_CCY = 'YES'
- Case 1: Add data on Loading dialog
- Case 2: Add data on Production Fee dialog
- Case 3: Update on Override/Modify Rate dialog</t>
  </si>
  <si>
    <t>Verify the default value of Billing Exchange Rate field will be the same as Currency Exchange Rate if the 'Bill in rate currency' is checked in Buying tab of Client Maintenance</t>
  </si>
  <si>
    <t>1. Open a schedule
2. Select a medium outline and get data of it
3. Open Cell Details dialog of any cell
4. Observe the default value of 'Billing Currency Exchange Rate' field</t>
  </si>
  <si>
    <t>- Case 1: It should same as the Rate currency exchange rate and it should be non-editable
- Case 2: It should show the master file exchange rate associated with billing currency code and it should be editable and in black</t>
  </si>
  <si>
    <t>- CONTROL.ENABLE_CCY = 'YES'
+ Case 1: The 'Bill in rate currency' is checked in Buying tab of Client Maintenance
+ Case 2: The 'Bill in rate currency' is not checked in Buying tab of Client Maintenance</t>
  </si>
  <si>
    <t>Verify the message will show when user change exchange rate to different in case working currency is local currency</t>
  </si>
  <si>
    <t>1. Open a schedule
2. Select a medium outline and get data of it
3. Open Cell Details dialog of any cell
4. Override the default value of 'Rate/Billing Currency Exchange Rate' field with other value
5. Observe the warning message</t>
  </si>
  <si>
    <t>The warning message "Local currency exchange rate should normally be 1. Please check your entered exchange rate" should show</t>
  </si>
  <si>
    <t>CONTROL.ENABLE_CCY = 'YES'
- Case 1: Working rate currency = Local currency
- Case 2: Billing currency = Local currency</t>
  </si>
  <si>
    <t>Verify the Billing Exchange Rate will be changed automatically when user edits rate currency in case 'Bill in rate currency' is checked</t>
  </si>
  <si>
    <t>1. Open a schedule
2. Select a medium outline and get data of it
3. Open Cell Details dialog of any cell
4. Override the default value of 'Rate Currency Exchange Rate' field
5. Observe the 'Billing Currency Exchange Rate' field</t>
  </si>
  <si>
    <t xml:space="preserve">- Case 1: The Billing currency exchange rate value should be changed automatically to be same as Rate currency exchange rate
- Case 2: The Billing currency exchange rate should not be edited
</t>
  </si>
  <si>
    <t>- CONTROL.ENABLE_CCY = 'YES'
- The 'Bill in rate currency' is checked in Buying tab of Client Maintenance
+ Case 1: Cell is not invoiced
+ Case 2: Cell is invoiced</t>
  </si>
  <si>
    <t>Verify the Billing Exchange Rate will still be editable after the cell is invoiced if the client is not checked as 'Bill in rate currency' and the user has 'Schedule adjustment' right</t>
  </si>
  <si>
    <t>1. Open a schedule
2. Select a medium outline and get data of it
3. Open Cell Details dialog of any cell
4. Try to override the default value of 'Billing Currency Exchange Rate' field</t>
  </si>
  <si>
    <t>The 'Billing currency Exchange rate' should be editable, the override value should be saved properly</t>
  </si>
  <si>
    <t>- CONTROL.ENABLE_CCY = 'YES'
- The 'Bill in rate currency' is not checked in Buying tab of Client Maintenance
- User has 'Schedule adjustment' right</t>
  </si>
  <si>
    <t>Verify the system will show an error icon if input value is invalid</t>
  </si>
  <si>
    <t>1. Open a schedule
2. Select a medium outline and get data of it
3. Open Cell Details dialog of any cell
4. Override the default value of 'Rate/Billing Currency Exchange Rate' field with invalid value
5. Observe the error icon</t>
  </si>
  <si>
    <t>The system should show error icon</t>
  </si>
  <si>
    <t>CONTROL.ENABLE_CCY = 'YES'
- Case 1: Check on Rate Currency Exchange Rate field
- Case 2: Check on Billing Currency Exchange rate field</t>
  </si>
  <si>
    <t>Verify the text will be in blue and master file icon will appear when user override the default Rate/Billing currency exchange rate</t>
  </si>
  <si>
    <t>1. Open a schedule
2. Select a medium outline and get data of it
3. Open Cell Details dialog of any cell
4. Override the default value of 'Rate/Billing Currency Exchange Rate' field</t>
  </si>
  <si>
    <t>- The master file icon should appear and text should be in blue
- When user hovering mouse over master file icon, it should show the icon tooltip as following:
+ Case 1: The master file at level #1 should show
+ Case 2: The master file at level #2 should show</t>
  </si>
  <si>
    <t>CONTROL.ENABLE_CCY = 'YES'
- Case 1: The master file exchange rate only defined in Currency Maintenance/Exchange Rate Maintenance (level #1)
- Case 2: The master file exchange rate has been defined in Medium/Client Maintenance (level #2)</t>
  </si>
  <si>
    <t>Verify that user can restore the master file exchange rate</t>
  </si>
  <si>
    <t>1. Open a schedule
2. Select a medium outline and get data of it
3. Open Cell Details dialog of any cell
4. Override the default value of 'Rate/Billing Currency Exchange Rate' field
5. Click on master icon or leave blank field and click Apply</t>
  </si>
  <si>
    <t>- Case 1: The master file at level #1 should restore
- Case 2: The master file at level #2 should restore</t>
  </si>
  <si>
    <t>8. Cell fees to show money values at currency the user is working with</t>
  </si>
  <si>
    <t>Verify the Total title will be shown the currency code that user is working when the control setting 'Enable Multiple Currencies' is checked on</t>
  </si>
  <si>
    <t>1. Open a schedule
2. Select a medium outline and get data of it
3. Open Cell Fee Details dialog of any cell
4. Observe the title of Total column</t>
  </si>
  <si>
    <t>- Case 1: The Total column title should be "Total"
- Case 2: The Total column title should be "&lt;&lt;Currency code&gt;&gt; Total"</t>
  </si>
  <si>
    <t>Verify that value of all fields (exclude Spot Monitoring) will be calculated in working currency</t>
  </si>
  <si>
    <t>1. Open a schedule
2. Select a medium outline and get data of it
3. Open Cell Fee Details dialog of any cell
4. Observe the value of all fields</t>
  </si>
  <si>
    <t xml:space="preserve">The following fields should be calculated in working currency and don’t need a currency conversion: Base cost, Gross cost, Commission Rebate, Service Fee, Production Fee, Agency Cost, Pay GST,…
</t>
  </si>
  <si>
    <t>Verify the Spot Monitoring, Media Levy fields will be invisible in Adept site</t>
  </si>
  <si>
    <t>1. Open a schedule
2. Select a medium outline and get data of it
3. Open Cell Fee Details dialog of any cell
4. Observe the Spot Monitoring, Media Levy fields</t>
  </si>
  <si>
    <t>The Spot Monitoring, Media Levy fields should be invisible in Adept site</t>
  </si>
  <si>
    <t>9. Copy and paste line/cell</t>
  </si>
  <si>
    <t>Verify the pasted rates will not be converted but will be deemed to be in the paste area currency and warning message will be shown if the lines copied/pasted are different currency</t>
  </si>
  <si>
    <t>1. Open a schedule
2. Select a medium outline and get its data
3. Select some schedule lines and copy them
4. Select other medium outline which is matched with each case in test data column
5. Paste the copied lines with Rates</t>
  </si>
  <si>
    <t>- Case 1: The copied lines are pasted without warning message
- Case 2:  The copied lines are pasted without warning message
- Case 3: The warning message "Currency Exchange Rates will not be copied" should show. The pasted rates should not be converted but should be deemed to be in the paste area currency</t>
  </si>
  <si>
    <t>- Case 1: CONTROL.ENABLE_CCY = 'NO'
- Case 2: CONTROL.ENABLE_CCY = 'YES' &amp; copy/paste to the same currency
- Case 3: CONTROL.ENABLE_CCY = 'YES' &amp; copy/paste to the different currency</t>
  </si>
  <si>
    <t>Verify the billing currency is not copied but always defaults according to the normal rules for adding a line and will show the warning message when if the lines copied/pasted are different billing currency</t>
  </si>
  <si>
    <t>- Case 1: The copied lines are pasted without warning message
- Case 2:  The copied lines are pasted without warning message
- Case 3: The warning message "The default billing currency (&lt;&lt;billing ccy code&gt;&gt;) will be used on the line pasted which is different to the copied billing currency (&lt;&lt;copied billing ccy code&gt;&gt;)." should show. The pasted lines should be default according to the normal rules for adding a line</t>
  </si>
  <si>
    <t>- Case 1: CONTROL.ENABLE_CCY = 'NO'
- Case 2: CONTROL.ENABLE_CCY = 'YES' &amp; copy/paste to the same billing currency
- Case 3: CONTROL.ENABLE_CCY = 'YES' &amp; copy/paste to the different billing currency</t>
  </si>
  <si>
    <t>Regression test to make sure the Copy/Paste function works properly when copy/paste on different media type, different schedule</t>
  </si>
  <si>
    <t>- Case 1: User cannot paste the copied lines into the different media type
- Case 2: The copied lines should be pasted properly with copy/paste rules</t>
  </si>
  <si>
    <t>CONTROL.ENABLE_CCY = 'YES'
- Case 1: Copy/paste to the different media type
- Case 2: Copy/paste to the different schedule but the same media type</t>
  </si>
  <si>
    <t>10. Import non-broadcast rate currency conversion</t>
  </si>
  <si>
    <t>Verify the system will add set of media type/market and currency into schedule if the rate currency in import file is not local currency and it's active</t>
  </si>
  <si>
    <t>1. Use xml file to import non broadcast schedule
2. Observe the result</t>
  </si>
  <si>
    <t>- Case 1: The system should add set of type/market into schedule
- Case 2: The system should add set of type/market and currency into schedule
- Case 3: The system should add the cells normally
- Case 4: The system should convert the rate currency to local currency</t>
  </si>
  <si>
    <t>CONTROL.ENABLE_CCY = 'YES'
- Rate currency in import file is active
+ Case 1: CONTROL.ENABLE_CCY = 'YES' and Rate currency in import file is local currency
+ Case 2: CONTROL.ENABLE_CCY = 'YES' and Rate currency in import file is not local currency
+ Case 3: CONTROL.ENABLE_CCY = 'NO' and Rate currency in import file is local currency
+ Case 4: CONTROL.ENABLE_CCY = 'NO' and Rate currency in import file is not local currency</t>
  </si>
  <si>
    <t>Verify the error message will be displayed if the rate currency is inactive or not existed</t>
  </si>
  <si>
    <t>The system should show error message</t>
  </si>
  <si>
    <t>CONTROL.ENABLE_CCY = 'YES'
+ Case 1: Rate currency in import file is inactive
+ Case 2: Rate currency in import file is not existed</t>
  </si>
  <si>
    <t>11. Support multiple currency for view summary dialog</t>
  </si>
  <si>
    <t>Verify the UI of Summary dialog when the control setting 'Enable Multiple Currencies' is checked on/off</t>
  </si>
  <si>
    <t>1. Open a schedule
2. Select a medium outline and get data of it
3. Open the Summary dialog
4. Observe the UI if this dialog</t>
  </si>
  <si>
    <t>- Case 1: The UI of Summary dialog should keep existing UI
- Case 2: Should add a toggle button 'Bill Ccy' into dialog, place it next to the 'Selected days/weeks' button. The button label switches between 'Bill Ccy' and 'Rate Ccy'</t>
  </si>
  <si>
    <t>Verify the 'Bill Ccy' button will be enable when there is only one billing currency is used</t>
  </si>
  <si>
    <t>1. Open a schedule
2. Select a medium outline and get data of it
3. Open the Summary dialog
4. Click on the 'Bill Ccy' button to turn on/off it
5. Observe the toggle button and all money values</t>
  </si>
  <si>
    <t>The button should be enable
- Case 1: Button label should be 'Bill Ccy' and all money value on the dialog (i.e. Spend, Nominal, Bonus, Total, Total Ex GST) should display in the billing currency
- Case 2: Button label should be 'Rate Ccy' and all money values should display in rate currency is working</t>
  </si>
  <si>
    <t>- CONTROL.ENABLE_CCY = 'YES'
- There is one billing currency is used
+ Case 1: 'Bill Ccy' button is on
+ Case 2: 'Bill Ccy' button is off</t>
  </si>
  <si>
    <t>Verify the 'Bill Ccy' button will be disable when there are many billing currencies are used</t>
  </si>
  <si>
    <t>1. Open a schedule
2. Select a medium outline and get data of it
3. Open the Summary dialog
4. Observe the 'Bill Ccy' button all all money values</t>
  </si>
  <si>
    <t>The button should be disable, the label should be 'Rate Ccy' and all money values should be display in rate currency is working</t>
  </si>
  <si>
    <t>- CONTROL.ENABLE_CCY = 'YES'
- There are many billing currencies are used</t>
  </si>
  <si>
    <t>Verify the right currency code will be displayed next to title of all money values when converting between rate currency and billing currency</t>
  </si>
  <si>
    <t>1. Open a schedule
2. Select a medium outline and get data of it
3. Open the Summary dialog
4. Click on the 'Bill Ccy' button to turn on/off it
5. Observe the currency code in title of all money values</t>
  </si>
  <si>
    <t>The right currency code should be displayed next to title of all money values. The currency code should be changed to match with currency when viewing</t>
  </si>
  <si>
    <t>- CONTROL.ENABLE_CCY = 'YES'</t>
  </si>
  <si>
    <t>Verify the Rating columns data will not impact when converting between rate currency and billing currency</t>
  </si>
  <si>
    <t>1. Open a schedule
2. Select a medium outline and get data of it
3. Open the Summary dialog
4. Click on the 'Bill Ccy' button to turn on/off it
5. Observe the Rating columns data (i.e. CPT/CPM, TARP)</t>
  </si>
  <si>
    <t>The Rating columns data should be still calculated based on rate currency, regardless selected currency</t>
  </si>
  <si>
    <t xml:space="preserve">Load Target Database </t>
  </si>
  <si>
    <t>US3-1</t>
  </si>
  <si>
    <r>
      <t xml:space="preserve">Security Classification: </t>
    </r>
    <r>
      <rPr>
        <b/>
        <sz val="11"/>
        <rFont val="Arial"/>
        <family val="2"/>
      </rPr>
      <t>Confidential</t>
    </r>
  </si>
  <si>
    <t>End Sprint Test report</t>
  </si>
  <si>
    <t>&lt;&lt;&lt;&lt;Client Logo&gt;&gt;&gt;&gt;</t>
  </si>
  <si>
    <t>&lt;&lt;&lt;&lt;Client Name&gt;&gt;&gt;&gt;</t>
  </si>
  <si>
    <t>&lt;&lt;&lt;&lt;Project Name&gt;&gt;&gt;&gt;</t>
  </si>
  <si>
    <t>1. Scope of sprint</t>
  </si>
  <si>
    <t>&lt;&lt;List all the User story which be tested in this sprint, Epic ID and Epic Name field can be removed / modified  if needed&gt;&gt;</t>
  </si>
  <si>
    <t>US ID</t>
  </si>
  <si>
    <t>US Summary</t>
  </si>
  <si>
    <t>Epic ID</t>
  </si>
  <si>
    <t>Epic Name</t>
  </si>
  <si>
    <t>Environment</t>
  </si>
  <si>
    <t>Dev Status</t>
  </si>
  <si>
    <t>QC status</t>
  </si>
  <si>
    <t>Notes</t>
  </si>
  <si>
    <t>&lt;&lt;US ID&gt;&gt;</t>
  </si>
  <si>
    <t>&lt;&lt;US Summary&gt;&gt;</t>
  </si>
  <si>
    <t>&lt;&lt;Epic ID&gt;&gt;</t>
  </si>
  <si>
    <t>&lt;&lt;Epic Name&gt;&gt;</t>
  </si>
  <si>
    <t>&lt;&lt;Environment&gt;&gt;</t>
  </si>
  <si>
    <t>&lt;&lt;Dev status&gt;&gt;</t>
  </si>
  <si>
    <t>&lt;&lt;QC status&gt;&gt;</t>
  </si>
  <si>
    <t>US summary</t>
  </si>
  <si>
    <t>PRT-1</t>
  </si>
  <si>
    <t>Epic name 1</t>
  </si>
  <si>
    <t>PROD</t>
  </si>
  <si>
    <t>Done</t>
  </si>
  <si>
    <t>US summary 2</t>
  </si>
  <si>
    <t>PRT-4</t>
  </si>
  <si>
    <t>Epic name 2</t>
  </si>
  <si>
    <t>N/A</t>
  </si>
  <si>
    <t>Out of scope of testing</t>
  </si>
  <si>
    <t>User Story 3</t>
  </si>
  <si>
    <t>US summary 3</t>
  </si>
  <si>
    <t>Testing</t>
  </si>
  <si>
    <t>2. Test case status in summary</t>
  </si>
  <si>
    <t>&lt;&lt;List all the test case which be tested for each User story in this sprint&gt;&gt;</t>
  </si>
  <si>
    <t xml:space="preserve">US ID </t>
  </si>
  <si>
    <t>Passed in previous builds</t>
  </si>
  <si>
    <t>&lt;&lt;number of passed&gt;&gt;</t>
  </si>
  <si>
    <t>&lt;&lt;number of fail cases&gt;&gt;</t>
  </si>
  <si>
    <t>&lt;&lt;number of n/a&gt;&gt;</t>
  </si>
  <si>
    <t>&lt;&lt;number of not run&gt;&gt;</t>
  </si>
  <si>
    <t>&lt;&lt;number of passed in previous build&gt;&gt;</t>
  </si>
  <si>
    <t>Test coverage</t>
  </si>
  <si>
    <t xml:space="preserve">3. Bug status </t>
  </si>
  <si>
    <t>&lt;&lt;The summary information for bugs found in this sprint&gt;&gt;</t>
  </si>
  <si>
    <t>3.1 Bug summary</t>
  </si>
  <si>
    <t> Total</t>
  </si>
  <si>
    <t>New</t>
  </si>
  <si>
    <t>Resolved</t>
  </si>
  <si>
    <t>Reopened</t>
  </si>
  <si>
    <t>Verified / Closed</t>
  </si>
  <si>
    <t>Critical</t>
  </si>
  <si>
    <t>Major</t>
  </si>
  <si>
    <t>Normal</t>
  </si>
  <si>
    <t>Minor</t>
  </si>
  <si>
    <t>3.2 Open Bug</t>
  </si>
  <si>
    <t>Bug ID</t>
  </si>
  <si>
    <t>Bug Summary</t>
  </si>
  <si>
    <t>Priority</t>
  </si>
  <si>
    <t>&lt;&lt;Bug ID&gt;&gt;</t>
  </si>
  <si>
    <t>&lt;&lt;Bug summary&gt;&gt;</t>
  </si>
  <si>
    <t>&lt;&lt;Priority&gt;&gt;</t>
  </si>
  <si>
    <t>Bug summary 1</t>
  </si>
  <si>
    <t>Bug summary</t>
  </si>
  <si>
    <t>4. Risk &amp; Issue</t>
  </si>
  <si>
    <t>&lt;&lt;Describe the risk, issue, recommendation from QC point of view for this project&gt;&gt;</t>
  </si>
  <si>
    <t>Mitigation Strategy</t>
  </si>
  <si>
    <t>Contingency (Risk is realized)</t>
  </si>
  <si>
    <t>Created Date</t>
  </si>
  <si>
    <t>&lt;&lt;Risk which happened in this project&gt;&gt;</t>
  </si>
  <si>
    <t>&lt;&lt;propose an action to solve this risk&gt;&gt;</t>
  </si>
  <si>
    <t>&lt;&lt;The action needs when the risk is become to issue&gt;&gt;</t>
  </si>
  <si>
    <t>5. QC evaluation</t>
  </si>
  <si>
    <t>&lt;&lt;Describe the QC evaluation for each sprint based on the DoD of project&gt;&gt;</t>
  </si>
  <si>
    <t>DoD Criteria</t>
  </si>
  <si>
    <t>Number of  Defects</t>
  </si>
  <si>
    <t>QC End Sprint report status</t>
  </si>
  <si>
    <t>&lt;&lt;number of open critical bugs&gt;</t>
  </si>
  <si>
    <t xml:space="preserve">&lt;&lt;number of open major bugs&gt;&gt; </t>
  </si>
  <si>
    <t>&lt;&lt;number of open normal bugs&gt;&gt;</t>
  </si>
  <si>
    <t>&lt;&lt;number of open minor bugs&gt;&gt;</t>
  </si>
  <si>
    <t>100% </t>
  </si>
  <si>
    <t>PASS</t>
  </si>
  <si>
    <t>&lt;&lt;Sprint number&gt;&gt;</t>
  </si>
  <si>
    <t>Display photos</t>
  </si>
  <si>
    <t>Verify if discounted price is rounded to nearest integer when decimal number &lt;5</t>
  </si>
  <si>
    <t>Verify if discounted price is rounded to nearest integer when decimal number =5</t>
  </si>
  <si>
    <t>Verify if discounted price is rounded to nearest integer when decimal number &gt;5</t>
  </si>
  <si>
    <t>Check the photo list when there are no uploaded photo</t>
  </si>
  <si>
    <t>Check the photo list when there are 5 uploaded photos</t>
  </si>
  <si>
    <t>Check the photo list when there is 1 uploaded photo</t>
  </si>
  <si>
    <t>Verify that when you click the last photo, button next will be disable</t>
  </si>
  <si>
    <t>Verify that when you click the first photo, button previous will be disable</t>
  </si>
  <si>
    <t>Display price - Original price</t>
  </si>
  <si>
    <t>Display price - Discounted price</t>
  </si>
  <si>
    <t>Verify that discounted price use comma as decimal separator when value = 1,000</t>
  </si>
  <si>
    <t>Verify that discounted price use comma as decimal separator when value = 999,999</t>
  </si>
  <si>
    <t>Verify that discounted price use comma as decimal separator when value = 1,000,000</t>
  </si>
  <si>
    <t>Verify that discounted price use comma as decimal separator when value = 999,999,999</t>
  </si>
  <si>
    <t>Verify that discounted price use comma as decimal separator when value = 1,000,000,000</t>
  </si>
  <si>
    <t>Check the big photo frame when there are no uploaded photo</t>
  </si>
  <si>
    <t>Verify that when there are more than 1 uploaded photos, the first one is display on the big photo frame</t>
  </si>
  <si>
    <t>Verify that when there are no uploaded photo, both buttons previous and next will be disable</t>
  </si>
  <si>
    <t>Verify that when there is 1 uploaded photo, both buttons previous and next will be disable</t>
  </si>
  <si>
    <t>Verify that original price has no comma when value 0&lt;x&lt;999</t>
  </si>
  <si>
    <t>Verify that discounted price has no comma when value 0&lt;x&lt;999</t>
  </si>
  <si>
    <t>Verify that original price use comma as decimal separator when value = 1,000</t>
  </si>
  <si>
    <t>Verify that original price use comma as decimal separator when value 1,000&lt;x&lt;999,999</t>
  </si>
  <si>
    <t>Verify that original price use comma as decimal separator when value = 999,999</t>
  </si>
  <si>
    <t>Verify that original price use comma as decimal separator when value = 1,000,000</t>
  </si>
  <si>
    <t>Verify that original price use comma as decimal separator when value 1,000,000&lt;x&lt; 999,999,999</t>
  </si>
  <si>
    <t>Verify that original price use comma as decimal separator when value = 999,999,999</t>
  </si>
  <si>
    <t>Verify that original price use comma as decimal separator when value = 1,000,000,000</t>
  </si>
  <si>
    <t>Verify that discounted price use comma as decimal separator when value = 999</t>
  </si>
  <si>
    <t>Verify that discounted price use comma as decimal separator when value 1,000&lt;x&lt;999,999</t>
  </si>
  <si>
    <t>Verify that discounted price use comma as decimal separator when value 1,000,000&lt;x&lt; 999,999,999</t>
  </si>
  <si>
    <t>Check discounted price when there are no decimal number</t>
  </si>
  <si>
    <t>Check the photo list when there are more than 5 uploaded photos</t>
  </si>
  <si>
    <t>Check the photo list when there are more than 1 photo and less than 5 uploaded photos</t>
  </si>
  <si>
    <t>Verify that when you choose a thumbnail photo, big photo frame will be replace</t>
  </si>
  <si>
    <t>Verify that when you click the second photo onwards, button previous will be enable</t>
  </si>
  <si>
    <t>Pre-condition: There is a product that does not contain any photo in photo list
1. Select product from pre-condition
2. Check display photo list</t>
  </si>
  <si>
    <t>Verify that no photo display on the photo list and photo big frame</t>
  </si>
  <si>
    <t>Verify that when you click the first photo to the last photo -1, both buttons next will be enable</t>
  </si>
  <si>
    <t>clickable</t>
  </si>
  <si>
    <t>data type nhập special character</t>
  </si>
  <si>
    <t>all Space - space đầu cuối</t>
  </si>
  <si>
    <t>exist data</t>
  </si>
  <si>
    <t>Pre-condition: There is a product with original price 0&lt;x&lt;999
1. Select product from pre-condition
2. View original price</t>
  </si>
  <si>
    <t>Pre-condition: There is a product with original price = 999
1. Select product from pre-condition
2. View original price</t>
  </si>
  <si>
    <t>Pre-condition: There is a product with original price = 1,000
1. Select product from pre-condition
2. View original price</t>
  </si>
  <si>
    <t>Pre-condition: There is a product with original price 1,000&lt;x&lt;999,999
1. Select product from pre-condition
2. View original price</t>
  </si>
  <si>
    <t>Pre-condition: There is a product with original price = 999,999
1. Select product from pre-condition
2. View original price</t>
  </si>
  <si>
    <t>Pre-condition: There is a product with original price = 1,000,000
1. Select product from pre-condition
2. View original price</t>
  </si>
  <si>
    <t>Pre-condition: There is a product with original price 1,000,000&lt;x&lt;999,999,999
1. Select product from pre-condition
2. View original price</t>
  </si>
  <si>
    <t>Pre-condition: There is a product with original price = 999,999,999
1. Select product from pre-condition
2. View original price</t>
  </si>
  <si>
    <t>Pre-condition: There is a product with original price = 1,000,000,000
1. Select product from pre-condition
2. View original price</t>
  </si>
  <si>
    <t>Pre-condition: There is a product with discounted price 0&lt;x&lt;999
1. Select product from pre-condition
2. View discounted price</t>
  </si>
  <si>
    <t>Pre-condition: There is a product with discounted price = 999
1. Select product from pre-condition
2. View discounted price</t>
  </si>
  <si>
    <t>Pre-condition: There is a product with discounted price = 1,000
1. Select product from pre-condition
2. View discounted price</t>
  </si>
  <si>
    <t>Pre-condition: There is a product with discounted price 1,000&lt;x&lt;999,999
1. Select product from pre-condition
2. View discounted price</t>
  </si>
  <si>
    <t>Pre-condition: There is a product with discounted price = 999,999
1. Select product from pre-condition
2. View discounted price</t>
  </si>
  <si>
    <t>Pre-condition: There is a product with discounted price = 1,000,000
1. Select product from pre-condition
2. View discounted price</t>
  </si>
  <si>
    <t>Pre-condition: There is a product with discounted price 1,000,000&lt;x&lt;999,999,999
1. Select product from pre-condition
2. View discounted price</t>
  </si>
  <si>
    <t>Pre-condition: There is a product with discounted price = 999,999,999
1. Select product from pre-condition
2. View discounted price</t>
  </si>
  <si>
    <t>Pre-condition: There is a product with discounted price = 1,000,000,000
1. Select product from pre-condition
2. View discounted price</t>
  </si>
  <si>
    <t>UI, Validation (phonenumber), Function</t>
  </si>
  <si>
    <t>Pre-condition: There is a product with 
1. Select product from pre-condition
2. View discounted price</t>
  </si>
  <si>
    <t>1. Display price</t>
  </si>
  <si>
    <t>1.1 Original price</t>
  </si>
  <si>
    <t>1.2 Discounted price</t>
  </si>
  <si>
    <t>2. Display photos</t>
  </si>
  <si>
    <t>2.1 Photo list</t>
  </si>
  <si>
    <t>2.2 Big photo frame</t>
  </si>
  <si>
    <t>2.3 Button Back and Previous</t>
  </si>
  <si>
    <t>Original price contains no comma</t>
  </si>
  <si>
    <t>Verify that original price has no comma when value = 999</t>
  </si>
  <si>
    <t>Verify that original price uses comma as decimal separator when value = 1,000</t>
  </si>
  <si>
    <t>usesr Story 1</t>
  </si>
  <si>
    <t>Verify that original price uses comma as decimal separator when value 1,000&lt;x&lt;999,999</t>
  </si>
  <si>
    <t>Verify that original price uses comma as decimal separator when value = 999,999</t>
  </si>
  <si>
    <t>Verify that original price uses comma as decimal separator when value = 1,000,000</t>
  </si>
  <si>
    <t>Verify that original price uses comma as decimal separator when value 1,000,000&lt;x&lt; 999,999,999</t>
  </si>
  <si>
    <t>Verify that original price uses comma as decimal separator when value = 999,999,999</t>
  </si>
  <si>
    <t>Verify that original price uses comma as decimal separator when value = 1,000,000,000</t>
  </si>
  <si>
    <t>Verify that discounted price uses comma as decimal separator when value = 1,000</t>
  </si>
  <si>
    <t>Verify that discounted price uses comma as decimal separator when value 1,000&lt;x&lt;999,999</t>
  </si>
  <si>
    <t>Verify that discounted price uses comma as decimal separator when value = 999,999</t>
  </si>
  <si>
    <t>Verify that discounted price uses comma as decimal separator when value = 1,000,000</t>
  </si>
  <si>
    <t>Verify that discounted price uses comma as decimal separator when value 1,000,000&lt;x&lt; 999,999,999</t>
  </si>
  <si>
    <t>Verify that discounted price uses comma as decimal separator when value = 999,999,999</t>
  </si>
  <si>
    <t>Verify that discounted price uses comma as decimal separator when value = 1,000,000,000</t>
  </si>
  <si>
    <t>Original price contains 1 comma as decimal separator to separate group of thousand</t>
  </si>
  <si>
    <t>Original price contains 2 commas as decimal separator to separate groups of thousands and millions</t>
  </si>
  <si>
    <t>Original price contains 3 commas as decimal separator to separate groups of thousands, millions and billions</t>
  </si>
  <si>
    <t>Verify that discounted price has no comma when value = 999</t>
  </si>
  <si>
    <t>Discounted price contains no comma</t>
  </si>
  <si>
    <t>Discounted price contains 1 comma as decimal separator to separate group of thousand</t>
  </si>
  <si>
    <t>Discounted price contains 2 commas as decimal separator to separate groups of thousands and millions</t>
  </si>
  <si>
    <t>Discounted price contains 3 commas as decimal separator to separate groups of thousands, millions and billions</t>
  </si>
  <si>
    <t>Discounted price stays the same</t>
  </si>
  <si>
    <t>Discounted price is rounded to nearest interger</t>
  </si>
  <si>
    <t>Pre-condition: There is a product that does not contains any photo in photo list
1. Select product from pre-condition
2. Check display photo list</t>
  </si>
  <si>
    <t>Pre-condition: There is a product that contains 1 photo in photo list
1. Select product from pre-condition
2. Check display photo list</t>
  </si>
  <si>
    <t>Pre-condition: There is a product that contains more than 1 photo and less than 5 photos in photo list
1. Select product from pre-condition
2. Check display photo list</t>
  </si>
  <si>
    <t>Pre-condition: There is a product that contains 5 photos in photo list
1. Select product from pre-condition
2. Check display photo list</t>
  </si>
  <si>
    <t>Pre-condition: There is a product that contains more than 5 photos in photo list
1. Select product from pre-condition
2. Check display photo list</t>
  </si>
  <si>
    <t xml:space="preserve">Pre-condition: There is a product that does not contains any photo in photo list
1. Select product from pre-condition
2. Check the big photo frame </t>
  </si>
  <si>
    <t>Pre-condition: There is a product that contains more than 1 photo in photo list
1. Select product from pre-condition
2. Choose a photo from the photo list
3. Check the big photo frame</t>
  </si>
  <si>
    <t>Verify that the first photo of photo list is displayed on the big photo frame</t>
  </si>
  <si>
    <t>Verify that all of 5 photos are displayed on the photo list</t>
  </si>
  <si>
    <t>Verify that there is no photo displayed on the photo list</t>
  </si>
  <si>
    <t>Verify that there is only 1 photo on the list</t>
  </si>
  <si>
    <t>Verify that all of the photo are displayed on the photo list</t>
  </si>
  <si>
    <t>Verify that first 5 photos are displayed on the photo list</t>
  </si>
  <si>
    <t>Verify that there is no photo displayed on the big photo frame</t>
  </si>
  <si>
    <t>Pre-condition: There is a product contains more than 1 photo
1. Select product from the pre-condition
2. Click the first photo on the photo list
3. Check the button previous</t>
  </si>
  <si>
    <t>Pre-condition: There is a product contains more than 1 photo
1. Select product from the pre-condition
2. Click the last photo on the photo list
3. Check the button next</t>
  </si>
  <si>
    <t>Verify that the button previous is disable</t>
  </si>
  <si>
    <t>Verify that the button next is disable</t>
  </si>
  <si>
    <t>Verify that big photo frame display the photo which you choose from the photo list</t>
  </si>
  <si>
    <t>Pre-condition: There is a product not contains any photo
1. Select product from the pre-condition
2. Check the button next and previous</t>
  </si>
  <si>
    <t>Verify that both button next and previous are disable</t>
  </si>
  <si>
    <t>Pre-condition: There is a product contains 1 photo
1. Select product from the pre-condition
2. Check the button next and previous</t>
  </si>
  <si>
    <t>Pre-condition: There is a product contains more than 1 photo
1. Select product from the pre-condition
2. Click the second photo on the photo list
3. Check the button previous</t>
  </si>
  <si>
    <t>Verify that the button previous is enable</t>
  </si>
  <si>
    <t>Pre-condition: There is a product contains more than 1 photo
1. Select product from the pre-condition
2. Click a photo on the photo list (except the last photo)
3. Check the button next</t>
  </si>
  <si>
    <t>Verify that the button next is enable</t>
  </si>
  <si>
    <t>Pre-condition: There is a product contains more than 5 photos
1. Select product from the pre-condition
2. Check the button next</t>
  </si>
  <si>
    <t>Verify that when there are more than 5 photo, button next will be clickable</t>
  </si>
  <si>
    <t>Button next is clickable</t>
  </si>
  <si>
    <t>Verify that when there are more than 5 photo, button previous will be clickable</t>
  </si>
  <si>
    <t>Pre-condition: There is a product contains more than 5 photos
1. Select product from the pre-condition
2. Check the button previous</t>
  </si>
  <si>
    <t>Button previous is clickable</t>
  </si>
  <si>
    <t>Verify that when you click the first photo to the second last photo, button next will be enable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</si>
</sst>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mmm\ dd\ yyyy"/>
    <numFmt numFmtId="165" formatCode="[$-409]d\-mmm\-yy;@"/>
    <numFmt numFmtId="166" formatCode="[$-409]mmmm\ d\,\ yyyy;@"/>
  </numFmts>
  <fonts count="57">
    <font>
      <sz val="11"/>
      <color theme="1"/>
      <name val="Calibri"/>
      <family val="2"/>
      <scheme val="minor"/>
    </font>
    <font>
      <sz val="10"/>
      <name val="Arial"/>
      <family val="2"/>
    </font>
    <font>
      <b/>
      <sz val="10"/>
      <color rgb="FFFFFFFF"/>
      <name val="Arial"/>
      <family val="2"/>
    </font>
    <font>
      <b/>
      <sz val="10"/>
      <color theme="0"/>
      <name val="Arial"/>
      <family val="2"/>
    </font>
    <font>
      <sz val="11"/>
      <color rgb="FF002E36"/>
      <name val="Arial"/>
      <family val="2"/>
    </font>
    <font>
      <b/>
      <sz val="18"/>
      <color indexed="56"/>
      <name val="Arial"/>
      <family val="2"/>
    </font>
    <font>
      <b/>
      <sz val="10"/>
      <color indexed="10"/>
      <name val="Arial"/>
      <family val="2"/>
    </font>
    <font>
      <sz val="11"/>
      <name val="ＭＳ Ｐゴシック"/>
      <family val="2"/>
      <charset val="128"/>
    </font>
    <font>
      <b/>
      <i/>
      <sz val="10"/>
      <name val="Arial"/>
      <family val="2"/>
    </font>
    <font>
      <b/>
      <sz val="11"/>
      <color rgb="FF002E36"/>
      <name val="Arial"/>
      <family val="2"/>
    </font>
    <font>
      <b/>
      <sz val="18"/>
      <color rgb="FFCC2337"/>
      <name val="Arial"/>
      <family val="2"/>
    </font>
    <font>
      <sz val="10"/>
      <name val="Cambria"/>
      <family val="2"/>
      <scheme val="major"/>
    </font>
    <font>
      <sz val="11"/>
      <name val="Cambria"/>
      <family val="2"/>
      <scheme val="major"/>
    </font>
    <font>
      <b/>
      <sz val="11"/>
      <name val="Cambria"/>
      <family val="2"/>
      <scheme val="major"/>
    </font>
    <font>
      <sz val="11"/>
      <color theme="1"/>
      <name val="Cambria"/>
      <family val="2"/>
      <scheme val="major"/>
    </font>
    <font>
      <b/>
      <sz val="16"/>
      <color indexed="10"/>
      <name val="Arial"/>
      <family val="2"/>
    </font>
    <font>
      <sz val="16"/>
      <color indexed="18"/>
      <name val="Arial"/>
      <family val="2"/>
    </font>
    <font>
      <b/>
      <sz val="9"/>
      <color indexed="9"/>
      <name val="Arial"/>
      <family val="2"/>
    </font>
    <font>
      <sz val="9"/>
      <name val="Arial"/>
      <family val="2"/>
    </font>
    <font>
      <sz val="10"/>
      <color indexed="8"/>
      <name val="Arial"/>
      <family val="2"/>
    </font>
    <font>
      <b/>
      <sz val="10"/>
      <color indexed="18"/>
      <name val="Arial"/>
      <family val="2"/>
    </font>
    <font>
      <b/>
      <sz val="9"/>
      <color indexed="81"/>
      <name val="Tahoma"/>
      <family val="2"/>
    </font>
    <font>
      <sz val="9"/>
      <color indexed="81"/>
      <name val="Tahoma"/>
      <family val="2"/>
    </font>
    <font>
      <b/>
      <sz val="16"/>
      <color theme="7"/>
      <name val="Arial"/>
      <family val="2"/>
    </font>
    <font>
      <b/>
      <sz val="16"/>
      <color rgb="FF003366"/>
      <name val="Arial"/>
      <family val="2"/>
    </font>
    <font>
      <b/>
      <sz val="10"/>
      <color indexed="9"/>
      <name val="Arial"/>
      <family val="2"/>
    </font>
    <font>
      <sz val="10"/>
      <color indexed="17"/>
      <name val="Arial"/>
      <family val="2"/>
    </font>
    <font>
      <b/>
      <sz val="10"/>
      <color indexed="8"/>
      <name val="Arial"/>
      <family val="2"/>
    </font>
    <font>
      <b/>
      <sz val="8"/>
      <color indexed="8"/>
      <name val="Times New Roman"/>
      <family val="1"/>
    </font>
    <font>
      <sz val="11"/>
      <color theme="1"/>
      <name val="Arial"/>
      <family val="2"/>
    </font>
    <font>
      <sz val="10"/>
      <color theme="0"/>
      <name val="Arial"/>
      <family val="2"/>
    </font>
    <font>
      <sz val="11"/>
      <name val="Arial"/>
      <family val="2"/>
    </font>
    <font>
      <b/>
      <sz val="11"/>
      <color indexed="10"/>
      <name val="Arial"/>
      <family val="2"/>
    </font>
    <font>
      <sz val="11"/>
      <color theme="1"/>
      <name val="Calibri"/>
      <family val="2"/>
      <scheme val="minor"/>
    </font>
    <font>
      <b/>
      <sz val="11"/>
      <name val="Arial"/>
      <family val="2"/>
    </font>
    <font>
      <b/>
      <sz val="20"/>
      <color theme="5"/>
      <name val="Arial"/>
      <family val="2"/>
    </font>
    <font>
      <b/>
      <sz val="16"/>
      <color indexed="56"/>
      <name val="Arial"/>
      <family val="2"/>
    </font>
    <font>
      <b/>
      <sz val="14"/>
      <color rgb="FF6D829F"/>
      <name val="Arial"/>
      <family val="2"/>
    </font>
    <font>
      <i/>
      <sz val="10"/>
      <color theme="1"/>
      <name val="Arial"/>
      <family val="2"/>
    </font>
    <font>
      <sz val="10"/>
      <color theme="1"/>
      <name val="Arial"/>
      <family val="2"/>
    </font>
    <font>
      <sz val="10"/>
      <color rgb="FF002E36"/>
      <name val="Arial"/>
      <family val="2"/>
    </font>
    <font>
      <b/>
      <sz val="10"/>
      <color theme="1"/>
      <name val="Arial"/>
      <family val="2"/>
    </font>
    <font>
      <b/>
      <sz val="11"/>
      <color theme="1"/>
      <name val="Calibri"/>
      <family val="2"/>
    </font>
    <font>
      <sz val="10"/>
      <color rgb="FF002060"/>
      <name val="Arial"/>
      <family val="2"/>
    </font>
    <font>
      <b/>
      <sz val="10"/>
      <name val="Arial"/>
      <family val="2"/>
    </font>
    <font>
      <b/>
      <sz val="16"/>
      <name val="Arial"/>
      <family val="2"/>
    </font>
    <font>
      <b/>
      <u/>
      <sz val="16"/>
      <name val="Arial"/>
      <family val="2"/>
    </font>
    <font>
      <b/>
      <sz val="10"/>
      <color indexed="16"/>
      <name val="Arial"/>
      <family val="2"/>
    </font>
    <font>
      <sz val="11"/>
      <name val="明朝"/>
      <family val="3"/>
      <charset val="128"/>
    </font>
    <font>
      <u/>
      <sz val="11"/>
      <color rgb="FF7EA1D0"/>
      <name val="Calibri"/>
      <family val="2"/>
      <scheme val="minor"/>
    </font>
    <font>
      <sz val="10"/>
      <color rgb="FFFF0000"/>
      <name val="Arial"/>
      <family val="2"/>
    </font>
    <font>
      <b/>
      <sz val="10"/>
      <color rgb="FF002E36"/>
      <name val="Arial"/>
      <family val="2"/>
    </font>
    <font>
      <i/>
      <sz val="10"/>
      <name val="Arial"/>
      <family val="2"/>
    </font>
    <font>
      <i/>
      <sz val="10"/>
      <color rgb="FF002E36"/>
      <name val="Arial"/>
      <family val="2"/>
    </font>
    <font>
      <i/>
      <sz val="11"/>
      <color theme="1"/>
      <name val="Arial"/>
      <family val="2"/>
    </font>
    <font>
      <b/>
      <i/>
      <sz val="10"/>
      <color theme="1"/>
      <name val="Arial"/>
      <family val="2"/>
    </font>
    <font>
      <b/>
      <sz val="20"/>
      <color theme="6"/>
      <name val="Arial"/>
      <family val="2"/>
    </font>
  </fonts>
  <fills count="28">
    <fill>
      <patternFill patternType="none"/>
    </fill>
    <fill>
      <patternFill patternType="gray125"/>
    </fill>
    <fill>
      <patternFill patternType="solid">
        <fgColor theme="5"/>
        <bgColor indexed="64"/>
      </patternFill>
    </fill>
    <fill>
      <patternFill patternType="solid">
        <fgColor theme="0"/>
        <bgColor indexed="64"/>
      </patternFill>
    </fill>
    <fill>
      <patternFill patternType="solid">
        <fgColor indexed="9"/>
        <bgColor indexed="64"/>
      </patternFill>
    </fill>
    <fill>
      <patternFill patternType="solid">
        <fgColor rgb="FFF2F2F2"/>
        <bgColor indexed="64"/>
      </patternFill>
    </fill>
    <fill>
      <patternFill patternType="solid">
        <fgColor indexed="9"/>
        <bgColor indexed="26"/>
      </patternFill>
    </fill>
    <fill>
      <patternFill patternType="solid">
        <fgColor rgb="FFCACFD9"/>
        <bgColor indexed="64"/>
      </patternFill>
    </fill>
    <fill>
      <patternFill patternType="solid">
        <fgColor rgb="FFD6D6D6"/>
        <bgColor indexed="64"/>
      </patternFill>
    </fill>
    <fill>
      <patternFill patternType="solid">
        <fgColor theme="0"/>
        <bgColor indexed="26"/>
      </patternFill>
    </fill>
    <fill>
      <patternFill patternType="solid">
        <fgColor rgb="FF8EB63E"/>
        <bgColor indexed="26"/>
      </patternFill>
    </fill>
    <fill>
      <patternFill patternType="solid">
        <fgColor rgb="FF8EB63E"/>
        <bgColor indexed="41"/>
      </patternFill>
    </fill>
    <fill>
      <patternFill patternType="solid">
        <fgColor theme="1" tint="0.79998168889431442"/>
        <bgColor indexed="64"/>
      </patternFill>
    </fill>
    <fill>
      <patternFill patternType="solid">
        <fgColor rgb="FF7EA1D0"/>
        <bgColor indexed="64"/>
      </patternFill>
    </fill>
    <fill>
      <patternFill patternType="solid">
        <fgColor indexed="16"/>
        <bgColor indexed="64"/>
      </patternFill>
    </fill>
    <fill>
      <patternFill patternType="solid">
        <fgColor indexed="41"/>
        <bgColor indexed="64"/>
      </patternFill>
    </fill>
    <fill>
      <patternFill patternType="solid">
        <fgColor indexed="47"/>
        <bgColor indexed="64"/>
      </patternFill>
    </fill>
    <fill>
      <patternFill patternType="solid">
        <fgColor indexed="22"/>
        <bgColor indexed="64"/>
      </patternFill>
    </fill>
    <fill>
      <patternFill patternType="solid">
        <fgColor indexed="45"/>
        <bgColor indexed="64"/>
      </patternFill>
    </fill>
    <fill>
      <patternFill patternType="solid">
        <fgColor theme="6"/>
        <bgColor indexed="26"/>
      </patternFill>
    </fill>
    <fill>
      <patternFill patternType="solid">
        <fgColor theme="6"/>
        <bgColor indexed="64"/>
      </patternFill>
    </fill>
    <fill>
      <patternFill patternType="solid">
        <fgColor theme="6"/>
        <bgColor indexed="32"/>
      </patternFill>
    </fill>
    <fill>
      <patternFill patternType="solid">
        <fgColor theme="0" tint="-4.9989318521683403E-2"/>
        <bgColor indexed="64"/>
      </patternFill>
    </fill>
    <fill>
      <patternFill patternType="solid">
        <fgColor rgb="FF92D050"/>
        <bgColor indexed="26"/>
      </patternFill>
    </fill>
    <fill>
      <patternFill patternType="solid">
        <fgColor theme="0"/>
        <bgColor indexed="41"/>
      </patternFill>
    </fill>
    <fill>
      <patternFill patternType="solid">
        <fgColor theme="2" tint="0.39997558519241921"/>
        <bgColor indexed="41"/>
      </patternFill>
    </fill>
    <fill>
      <patternFill patternType="solid">
        <fgColor theme="2" tint="0.39997558519241921"/>
        <bgColor indexed="26"/>
      </patternFill>
    </fill>
    <fill>
      <patternFill patternType="solid">
        <fgColor theme="2" tint="0.39997558519241921"/>
        <bgColor indexed="64"/>
      </patternFill>
    </fill>
  </fills>
  <borders count="28">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indexed="64"/>
      </left>
      <right style="thin">
        <color indexed="64"/>
      </right>
      <top style="thin">
        <color indexed="64"/>
      </top>
      <bottom style="thin">
        <color indexed="64"/>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bottom style="thin">
        <color rgb="FFBFBFBF"/>
      </bottom>
      <diagonal/>
    </border>
    <border>
      <left style="thin">
        <color rgb="FFBFBFBF"/>
      </left>
      <right/>
      <top/>
      <bottom/>
      <diagonal/>
    </border>
    <border>
      <left/>
      <right style="thin">
        <color rgb="FFBFBFBF"/>
      </right>
      <top/>
      <bottom style="thin">
        <color rgb="FFBFBFBF"/>
      </bottom>
      <diagonal/>
    </border>
    <border>
      <left style="thin">
        <color rgb="FFBFBFBF"/>
      </left>
      <right/>
      <top/>
      <bottom style="thin">
        <color rgb="FFBFBFBF"/>
      </bottom>
      <diagonal/>
    </border>
    <border>
      <left/>
      <right style="thin">
        <color rgb="FFBFBFBF"/>
      </right>
      <top style="thin">
        <color rgb="FFBFBFBF"/>
      </top>
      <bottom style="thin">
        <color rgb="FFBFBFBF"/>
      </bottom>
      <diagonal/>
    </border>
    <border>
      <left style="thin">
        <color rgb="FFBFBFBF"/>
      </left>
      <right/>
      <top style="thin">
        <color rgb="FFBFBFBF"/>
      </top>
      <bottom/>
      <diagonal/>
    </border>
    <border>
      <left/>
      <right/>
      <top style="thin">
        <color rgb="FFBFBFBF"/>
      </top>
      <bottom/>
      <diagonal/>
    </border>
    <border>
      <left/>
      <right style="thin">
        <color rgb="FFBFBFBF"/>
      </right>
      <top style="thin">
        <color rgb="FFBFBFBF"/>
      </top>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top/>
      <bottom style="thin">
        <color rgb="FFBFBFBF"/>
      </bottom>
      <diagonal/>
    </border>
    <border>
      <left style="thin">
        <color rgb="FFBFBFBF"/>
      </left>
      <right style="thin">
        <color rgb="FFBFBFBF"/>
      </right>
      <top style="thin">
        <color rgb="FFBFBFBF"/>
      </top>
      <bottom/>
      <diagonal/>
    </border>
    <border>
      <left/>
      <right style="thin">
        <color rgb="FFBFBFBF"/>
      </right>
      <top/>
      <bottom/>
      <diagonal/>
    </border>
    <border>
      <left style="thin">
        <color rgb="FFBFBFBF"/>
      </left>
      <right style="thin">
        <color rgb="FFBFBFBF"/>
      </right>
      <top/>
      <bottom/>
      <diagonal/>
    </border>
    <border>
      <left style="thin">
        <color indexed="22"/>
      </left>
      <right style="thin">
        <color indexed="22"/>
      </right>
      <top style="thin">
        <color indexed="22"/>
      </top>
      <bottom style="thin">
        <color indexed="22"/>
      </bottom>
      <diagonal/>
    </border>
    <border>
      <left style="thin">
        <color rgb="FFD6D6D6"/>
      </left>
      <right/>
      <top/>
      <bottom style="thin">
        <color rgb="FFD6D6D6"/>
      </bottom>
      <diagonal/>
    </border>
    <border>
      <left/>
      <right/>
      <top/>
      <bottom style="thin">
        <color rgb="FFD6D6D6"/>
      </bottom>
      <diagonal/>
    </border>
    <border>
      <left style="thin">
        <color rgb="FFD6D6D6"/>
      </left>
      <right style="thin">
        <color rgb="FFD6D6D6"/>
      </right>
      <top style="thin">
        <color rgb="FFD6D6D6"/>
      </top>
      <bottom style="thin">
        <color rgb="FFD6D6D6"/>
      </bottom>
      <diagonal/>
    </border>
    <border>
      <left style="thin">
        <color rgb="FFD6D6D6"/>
      </left>
      <right style="thin">
        <color rgb="FFD6D6D6"/>
      </right>
      <top style="thin">
        <color rgb="FFD6D6D6"/>
      </top>
      <bottom/>
      <diagonal/>
    </border>
    <border>
      <left style="thin">
        <color rgb="FFD9D9D9"/>
      </left>
      <right style="thin">
        <color rgb="FFD9D9D9"/>
      </right>
      <top style="thin">
        <color rgb="FFD9D9D9"/>
      </top>
      <bottom style="thin">
        <color rgb="FFD9D9D9"/>
      </bottom>
      <diagonal/>
    </border>
    <border>
      <left style="thin">
        <color theme="0" tint="-0.24994659260841701"/>
      </left>
      <right style="thin">
        <color theme="0" tint="-0.24994659260841701"/>
      </right>
      <top style="thin">
        <color theme="0" tint="-0.24994659260841701"/>
      </top>
      <bottom/>
      <diagonal/>
    </border>
  </borders>
  <cellStyleXfs count="26">
    <xf numFmtId="0" fontId="0" fillId="0" borderId="0"/>
    <xf numFmtId="0" fontId="1" fillId="0" borderId="0"/>
    <xf numFmtId="0" fontId="1" fillId="4" borderId="2">
      <alignment vertical="center" wrapText="1"/>
    </xf>
    <xf numFmtId="0" fontId="1" fillId="0" borderId="0"/>
    <xf numFmtId="0" fontId="7" fillId="0" borderId="0"/>
    <xf numFmtId="0" fontId="1" fillId="0" borderId="0"/>
    <xf numFmtId="166" fontId="33" fillId="0" borderId="0"/>
    <xf numFmtId="166" fontId="1" fillId="0" borderId="0"/>
    <xf numFmtId="166" fontId="7" fillId="0" borderId="0"/>
    <xf numFmtId="166" fontId="1" fillId="14" borderId="0"/>
    <xf numFmtId="166" fontId="1" fillId="14" borderId="0"/>
    <xf numFmtId="166" fontId="1" fillId="0" borderId="0">
      <alignment horizontal="left" vertical="top" wrapText="1" indent="2"/>
    </xf>
    <xf numFmtId="166" fontId="18" fillId="0" borderId="21" applyFont="0"/>
    <xf numFmtId="2" fontId="45" fillId="0" borderId="0">
      <alignment horizontal="center" vertical="center" wrapText="1"/>
    </xf>
    <xf numFmtId="166" fontId="18" fillId="15" borderId="21">
      <alignment horizontal="left" vertical="center"/>
    </xf>
    <xf numFmtId="166" fontId="18" fillId="16" borderId="21" applyAlignment="0">
      <alignment horizontal="center" vertical="center"/>
    </xf>
    <xf numFmtId="166" fontId="44" fillId="0" borderId="0">
      <alignment horizontal="left"/>
    </xf>
    <xf numFmtId="166" fontId="1" fillId="0" borderId="0"/>
    <xf numFmtId="166" fontId="46" fillId="4" borderId="0">
      <alignment horizontal="center" vertical="center" wrapText="1"/>
    </xf>
    <xf numFmtId="166" fontId="44" fillId="0" borderId="0">
      <alignment vertical="center"/>
    </xf>
    <xf numFmtId="166" fontId="44" fillId="0" borderId="0">
      <alignment vertical="center"/>
    </xf>
    <xf numFmtId="9" fontId="7" fillId="0" borderId="0" applyFont="0" applyFill="0" applyBorder="0" applyAlignment="0" applyProtection="0"/>
    <xf numFmtId="166" fontId="47" fillId="17" borderId="2">
      <alignment horizontal="center" vertical="center" wrapText="1"/>
    </xf>
    <xf numFmtId="166" fontId="44" fillId="18" borderId="2">
      <alignment horizontal="center" vertical="center" wrapText="1"/>
    </xf>
    <xf numFmtId="166" fontId="48" fillId="0" borderId="0"/>
    <xf numFmtId="166" fontId="49" fillId="0" borderId="0" applyNumberFormat="0" applyFill="0" applyBorder="0" applyAlignment="0" applyProtection="0"/>
  </cellStyleXfs>
  <cellXfs count="256">
    <xf numFmtId="0" fontId="0" fillId="0" borderId="0" xfId="0"/>
    <xf numFmtId="0" fontId="1" fillId="0" borderId="0" xfId="0" applyFont="1"/>
    <xf numFmtId="0" fontId="1" fillId="0" borderId="0" xfId="1"/>
    <xf numFmtId="0" fontId="1" fillId="0" borderId="0" xfId="1" applyAlignment="1">
      <alignment horizontal="left"/>
    </xf>
    <xf numFmtId="0" fontId="10" fillId="0" borderId="0" xfId="1" applyFont="1"/>
    <xf numFmtId="0" fontId="8" fillId="6" borderId="1" xfId="4" applyFont="1" applyFill="1" applyBorder="1" applyAlignment="1">
      <alignment horizontal="left" vertical="top" wrapText="1"/>
    </xf>
    <xf numFmtId="0" fontId="1" fillId="0" borderId="1" xfId="0" applyFont="1" applyBorder="1" applyAlignment="1">
      <alignment horizontal="left" vertical="top" wrapText="1"/>
    </xf>
    <xf numFmtId="0" fontId="11" fillId="0" borderId="0" xfId="1" applyFont="1" applyAlignment="1">
      <alignment horizontal="left"/>
    </xf>
    <xf numFmtId="0" fontId="11" fillId="0" borderId="0" xfId="1" applyFont="1"/>
    <xf numFmtId="0" fontId="14" fillId="0" borderId="0" xfId="0" applyFont="1"/>
    <xf numFmtId="0" fontId="11" fillId="3" borderId="0" xfId="1" applyFont="1" applyFill="1"/>
    <xf numFmtId="0" fontId="4" fillId="0" borderId="0" xfId="0" applyFont="1" applyAlignment="1">
      <alignment horizontal="left" vertical="center"/>
    </xf>
    <xf numFmtId="0" fontId="1" fillId="0" borderId="0" xfId="5" applyAlignment="1">
      <alignment vertical="center" wrapText="1"/>
    </xf>
    <xf numFmtId="0" fontId="15" fillId="0" borderId="0" xfId="5" applyFont="1" applyAlignment="1">
      <alignment vertical="top"/>
    </xf>
    <xf numFmtId="0" fontId="16" fillId="0" borderId="0" xfId="5" applyFont="1" applyAlignment="1">
      <alignment vertical="top"/>
    </xf>
    <xf numFmtId="0" fontId="16" fillId="0" borderId="0" xfId="5" applyFont="1" applyAlignment="1">
      <alignment horizontal="left" vertical="top" wrapText="1"/>
    </xf>
    <xf numFmtId="0" fontId="1" fillId="0" borderId="0" xfId="5" applyAlignment="1">
      <alignment vertical="top" wrapText="1"/>
    </xf>
    <xf numFmtId="0" fontId="18" fillId="0" borderId="0" xfId="5" applyFont="1" applyAlignment="1">
      <alignment horizontal="left" vertical="center" wrapText="1"/>
    </xf>
    <xf numFmtId="0" fontId="20" fillId="0" borderId="0" xfId="5" applyFont="1" applyAlignment="1">
      <alignment vertical="center" wrapText="1"/>
    </xf>
    <xf numFmtId="0" fontId="20" fillId="0" borderId="0" xfId="5" applyFont="1" applyAlignment="1">
      <alignment horizontal="left" vertical="top" wrapText="1"/>
    </xf>
    <xf numFmtId="0" fontId="1" fillId="0" borderId="0" xfId="5" applyAlignment="1">
      <alignment horizontal="left" vertical="top" wrapText="1"/>
    </xf>
    <xf numFmtId="0" fontId="6" fillId="0" borderId="0" xfId="5" applyFont="1" applyAlignment="1">
      <alignment vertical="center" wrapText="1"/>
    </xf>
    <xf numFmtId="0" fontId="4" fillId="0" borderId="0" xfId="0" applyFont="1" applyAlignment="1">
      <alignment vertical="center"/>
    </xf>
    <xf numFmtId="0" fontId="1" fillId="0" borderId="6" xfId="5" applyBorder="1" applyAlignment="1">
      <alignment horizontal="left" vertical="top" wrapText="1"/>
    </xf>
    <xf numFmtId="0" fontId="19" fillId="0" borderId="6" xfId="5" applyFont="1" applyBorder="1" applyAlignment="1">
      <alignment horizontal="left" vertical="top" wrapText="1"/>
    </xf>
    <xf numFmtId="0" fontId="23" fillId="0" borderId="0" xfId="1" applyFont="1"/>
    <xf numFmtId="0" fontId="19" fillId="0" borderId="0" xfId="0" applyFont="1"/>
    <xf numFmtId="0" fontId="26" fillId="0" borderId="0" xfId="4" applyFont="1" applyAlignment="1">
      <alignment wrapText="1"/>
    </xf>
    <xf numFmtId="0" fontId="1" fillId="0" borderId="0" xfId="0" applyFont="1" applyAlignment="1">
      <alignment wrapText="1"/>
    </xf>
    <xf numFmtId="0" fontId="26" fillId="0" borderId="0" xfId="4" applyFont="1" applyAlignment="1">
      <alignment horizontal="left" wrapText="1"/>
    </xf>
    <xf numFmtId="0" fontId="27" fillId="0" borderId="0" xfId="0" applyFont="1"/>
    <xf numFmtId="0" fontId="18" fillId="0" borderId="0" xfId="0" applyFont="1"/>
    <xf numFmtId="0" fontId="19" fillId="6" borderId="0" xfId="0" applyFont="1" applyFill="1"/>
    <xf numFmtId="0" fontId="19" fillId="6" borderId="0" xfId="0" applyFont="1" applyFill="1" applyAlignment="1">
      <alignment vertical="top"/>
    </xf>
    <xf numFmtId="0" fontId="1" fillId="6" borderId="0" xfId="0" applyFont="1" applyFill="1"/>
    <xf numFmtId="0" fontId="5" fillId="0" borderId="0" xfId="0" applyFont="1" applyAlignment="1">
      <alignment horizontal="left" vertical="center"/>
    </xf>
    <xf numFmtId="0" fontId="29" fillId="0" borderId="0" xfId="0" applyFont="1"/>
    <xf numFmtId="0" fontId="29" fillId="3" borderId="0" xfId="0" applyFont="1" applyFill="1"/>
    <xf numFmtId="0" fontId="19" fillId="6" borderId="6" xfId="0" applyFont="1" applyFill="1" applyBorder="1"/>
    <xf numFmtId="0" fontId="19" fillId="6" borderId="6" xfId="0" applyFont="1" applyFill="1" applyBorder="1" applyAlignment="1">
      <alignment horizontal="center" wrapText="1"/>
    </xf>
    <xf numFmtId="0" fontId="1" fillId="6" borderId="6" xfId="4" applyFont="1" applyFill="1" applyBorder="1" applyAlignment="1">
      <alignment horizontal="left" vertical="top" wrapText="1"/>
    </xf>
    <xf numFmtId="0" fontId="1" fillId="9" borderId="6" xfId="0" quotePrefix="1" applyFont="1" applyFill="1" applyBorder="1" applyAlignment="1">
      <alignment horizontal="left" vertical="top" wrapText="1"/>
    </xf>
    <xf numFmtId="0" fontId="1" fillId="6" borderId="6" xfId="0" quotePrefix="1" applyFont="1" applyFill="1" applyBorder="1" applyAlignment="1">
      <alignment horizontal="left" vertical="top" wrapText="1"/>
    </xf>
    <xf numFmtId="0" fontId="19" fillId="6" borderId="6" xfId="0" applyFont="1" applyFill="1" applyBorder="1" applyAlignment="1">
      <alignment vertical="top" wrapText="1"/>
    </xf>
    <xf numFmtId="0" fontId="19" fillId="6" borderId="9" xfId="0" applyFont="1" applyFill="1" applyBorder="1" applyAlignment="1">
      <alignment horizontal="center" wrapText="1"/>
    </xf>
    <xf numFmtId="0" fontId="19" fillId="6" borderId="10" xfId="0" applyFont="1" applyFill="1" applyBorder="1" applyAlignment="1">
      <alignment horizontal="center" wrapText="1"/>
    </xf>
    <xf numFmtId="0" fontId="1" fillId="0" borderId="6" xfId="0" applyFont="1" applyBorder="1" applyAlignment="1">
      <alignment horizontal="left"/>
    </xf>
    <xf numFmtId="0" fontId="1" fillId="9" borderId="6" xfId="0" applyFont="1" applyFill="1" applyBorder="1" applyAlignment="1">
      <alignment horizontal="left" vertical="top" wrapText="1"/>
    </xf>
    <xf numFmtId="0" fontId="1" fillId="6" borderId="6" xfId="0" applyFont="1" applyFill="1" applyBorder="1" applyAlignment="1">
      <alignment horizontal="left" vertical="top" wrapText="1"/>
    </xf>
    <xf numFmtId="0" fontId="1" fillId="0" borderId="6" xfId="0" applyFont="1" applyBorder="1"/>
    <xf numFmtId="0" fontId="1" fillId="0" borderId="6" xfId="0" applyFont="1" applyBorder="1" applyAlignment="1">
      <alignment horizontal="left" vertical="top"/>
    </xf>
    <xf numFmtId="0" fontId="1" fillId="3" borderId="6" xfId="0" applyFont="1" applyFill="1" applyBorder="1" applyAlignment="1">
      <alignment horizontal="left" vertical="top"/>
    </xf>
    <xf numFmtId="0" fontId="1" fillId="0" borderId="8" xfId="0" applyFont="1" applyBorder="1"/>
    <xf numFmtId="0" fontId="19" fillId="6" borderId="0" xfId="0" applyFont="1" applyFill="1" applyAlignment="1">
      <alignment horizontal="center" wrapText="1"/>
    </xf>
    <xf numFmtId="0" fontId="30" fillId="10" borderId="6" xfId="4" applyFont="1" applyFill="1" applyBorder="1" applyAlignment="1">
      <alignment horizontal="center" vertical="top" wrapText="1"/>
    </xf>
    <xf numFmtId="0" fontId="3" fillId="11" borderId="6" xfId="4" applyFont="1" applyFill="1" applyBorder="1" applyAlignment="1">
      <alignment horizontal="left" vertical="center"/>
    </xf>
    <xf numFmtId="0" fontId="30" fillId="11" borderId="6" xfId="4" applyFont="1" applyFill="1" applyBorder="1" applyAlignment="1">
      <alignment horizontal="left" vertical="center"/>
    </xf>
    <xf numFmtId="0" fontId="30" fillId="10" borderId="6" xfId="0" applyFont="1" applyFill="1" applyBorder="1"/>
    <xf numFmtId="0" fontId="31" fillId="0" borderId="0" xfId="1" applyFont="1"/>
    <xf numFmtId="0" fontId="12" fillId="0" borderId="0" xfId="1" applyFont="1" applyAlignment="1">
      <alignment horizontal="right"/>
    </xf>
    <xf numFmtId="0" fontId="3" fillId="10" borderId="6" xfId="4" applyFont="1" applyFill="1" applyBorder="1" applyAlignment="1">
      <alignment horizontal="center" vertical="center" wrapText="1"/>
    </xf>
    <xf numFmtId="0" fontId="1" fillId="5" borderId="6" xfId="0" applyFont="1" applyFill="1" applyBorder="1" applyAlignment="1">
      <alignment horizontal="center" vertical="top" wrapText="1"/>
    </xf>
    <xf numFmtId="0" fontId="1" fillId="0" borderId="6" xfId="0" applyFont="1" applyBorder="1" applyAlignment="1">
      <alignment horizontal="center" vertical="top" wrapText="1"/>
    </xf>
    <xf numFmtId="0" fontId="19" fillId="6" borderId="6" xfId="0" applyFont="1" applyFill="1" applyBorder="1" applyAlignment="1">
      <alignment horizontal="left"/>
    </xf>
    <xf numFmtId="0" fontId="30" fillId="10" borderId="6" xfId="0" applyFont="1" applyFill="1" applyBorder="1" applyAlignment="1">
      <alignment horizontal="left"/>
    </xf>
    <xf numFmtId="0" fontId="1" fillId="6" borderId="0" xfId="0" applyFont="1" applyFill="1" applyAlignment="1">
      <alignment horizontal="left"/>
    </xf>
    <xf numFmtId="0" fontId="29" fillId="0" borderId="0" xfId="6" applyNumberFormat="1" applyFont="1" applyAlignment="1">
      <alignment horizontal="center" vertical="top"/>
    </xf>
    <xf numFmtId="166" fontId="29" fillId="0" borderId="0" xfId="6" applyFont="1" applyAlignment="1">
      <alignment vertical="top"/>
    </xf>
    <xf numFmtId="0" fontId="31" fillId="3" borderId="0" xfId="7" applyNumberFormat="1" applyFont="1" applyFill="1" applyAlignment="1">
      <alignment horizontal="right" vertical="top"/>
    </xf>
    <xf numFmtId="0" fontId="29" fillId="0" borderId="0" xfId="6" applyNumberFormat="1" applyFont="1" applyAlignment="1">
      <alignment vertical="top"/>
    </xf>
    <xf numFmtId="0" fontId="1" fillId="0" borderId="0" xfId="6" applyNumberFormat="1" applyFont="1" applyAlignment="1">
      <alignment horizontal="center" vertical="top"/>
    </xf>
    <xf numFmtId="166" fontId="1" fillId="0" borderId="0" xfId="6" applyFont="1" applyAlignment="1">
      <alignment vertical="top"/>
    </xf>
    <xf numFmtId="0" fontId="1" fillId="0" borderId="0" xfId="6" applyNumberFormat="1" applyFont="1" applyAlignment="1">
      <alignment horizontal="right" vertical="top"/>
    </xf>
    <xf numFmtId="0" fontId="1" fillId="0" borderId="0" xfId="6" applyNumberFormat="1" applyFont="1" applyAlignment="1">
      <alignment vertical="top"/>
    </xf>
    <xf numFmtId="0" fontId="5" fillId="0" borderId="0" xfId="6" applyNumberFormat="1" applyFont="1" applyAlignment="1">
      <alignment vertical="top"/>
    </xf>
    <xf numFmtId="166" fontId="29" fillId="0" borderId="0" xfId="6" applyFont="1" applyAlignment="1">
      <alignment vertical="top" wrapText="1"/>
    </xf>
    <xf numFmtId="0" fontId="29" fillId="0" borderId="0" xfId="6" applyNumberFormat="1" applyFont="1" applyAlignment="1">
      <alignment vertical="top" wrapText="1"/>
    </xf>
    <xf numFmtId="166" fontId="33" fillId="0" borderId="0" xfId="6" applyAlignment="1">
      <alignment vertical="top"/>
    </xf>
    <xf numFmtId="166" fontId="33" fillId="0" borderId="0" xfId="6" applyAlignment="1">
      <alignment vertical="top" wrapText="1"/>
    </xf>
    <xf numFmtId="0" fontId="33" fillId="0" borderId="0" xfId="6" applyNumberFormat="1" applyAlignment="1">
      <alignment vertical="top"/>
    </xf>
    <xf numFmtId="0" fontId="33" fillId="0" borderId="0" xfId="6" applyNumberFormat="1" applyAlignment="1">
      <alignment vertical="top" wrapText="1"/>
    </xf>
    <xf numFmtId="166" fontId="37" fillId="3" borderId="0" xfId="6" applyFont="1" applyFill="1" applyAlignment="1">
      <alignment vertical="top" wrapText="1"/>
    </xf>
    <xf numFmtId="0" fontId="37" fillId="3" borderId="0" xfId="6" applyNumberFormat="1" applyFont="1" applyFill="1" applyAlignment="1">
      <alignment vertical="top" wrapText="1"/>
    </xf>
    <xf numFmtId="166" fontId="38" fillId="0" borderId="0" xfId="6" applyFont="1" applyAlignment="1">
      <alignment vertical="top"/>
    </xf>
    <xf numFmtId="166" fontId="39" fillId="0" borderId="0" xfId="6" applyFont="1" applyAlignment="1">
      <alignment vertical="top"/>
    </xf>
    <xf numFmtId="0" fontId="39" fillId="0" borderId="0" xfId="6" applyNumberFormat="1" applyFont="1" applyAlignment="1">
      <alignment vertical="top"/>
    </xf>
    <xf numFmtId="0" fontId="3" fillId="2" borderId="6" xfId="6" applyNumberFormat="1" applyFont="1" applyFill="1" applyBorder="1" applyAlignment="1">
      <alignment horizontal="center" vertical="center" wrapText="1"/>
    </xf>
    <xf numFmtId="0" fontId="1" fillId="6" borderId="6" xfId="8" applyNumberFormat="1" applyFont="1" applyFill="1" applyBorder="1" applyAlignment="1">
      <alignment horizontal="left" vertical="top"/>
    </xf>
    <xf numFmtId="166" fontId="40" fillId="0" borderId="6" xfId="6" applyFont="1" applyBorder="1" applyAlignment="1">
      <alignment horizontal="left" vertical="top" wrapText="1"/>
    </xf>
    <xf numFmtId="166" fontId="40" fillId="0" borderId="11" xfId="6" applyFont="1" applyBorder="1" applyAlignment="1">
      <alignment horizontal="left" vertical="top" wrapText="1"/>
    </xf>
    <xf numFmtId="166" fontId="41" fillId="0" borderId="0" xfId="6" applyFont="1" applyAlignment="1">
      <alignment vertical="top"/>
    </xf>
    <xf numFmtId="0" fontId="40" fillId="0" borderId="6" xfId="6" applyNumberFormat="1" applyFont="1" applyBorder="1" applyAlignment="1">
      <alignment horizontal="center" vertical="top" wrapText="1"/>
    </xf>
    <xf numFmtId="166" fontId="42" fillId="0" borderId="0" xfId="6" applyFont="1" applyAlignment="1">
      <alignment vertical="center"/>
    </xf>
    <xf numFmtId="0" fontId="1" fillId="6" borderId="0" xfId="8" applyNumberFormat="1" applyFont="1" applyFill="1" applyAlignment="1">
      <alignment horizontal="left" vertical="top"/>
    </xf>
    <xf numFmtId="166" fontId="40" fillId="0" borderId="0" xfId="6" applyFont="1" applyAlignment="1">
      <alignment horizontal="left" vertical="top" wrapText="1"/>
    </xf>
    <xf numFmtId="0" fontId="40" fillId="0" borderId="0" xfId="6" applyNumberFormat="1" applyFont="1" applyAlignment="1">
      <alignment horizontal="center" vertical="top" wrapText="1"/>
    </xf>
    <xf numFmtId="0" fontId="43" fillId="0" borderId="6" xfId="6" applyNumberFormat="1" applyFont="1" applyBorder="1" applyAlignment="1">
      <alignment horizontal="left" vertical="top" wrapText="1"/>
    </xf>
    <xf numFmtId="166" fontId="43" fillId="0" borderId="0" xfId="6" applyFont="1" applyAlignment="1">
      <alignment horizontal="left" vertical="top" wrapText="1"/>
    </xf>
    <xf numFmtId="166" fontId="43" fillId="0" borderId="0" xfId="6" applyFont="1" applyAlignment="1">
      <alignment horizontal="justify" vertical="top" wrapText="1"/>
    </xf>
    <xf numFmtId="0" fontId="29" fillId="0" borderId="0" xfId="6" applyNumberFormat="1" applyFont="1" applyAlignment="1">
      <alignment horizontal="left" vertical="top"/>
    </xf>
    <xf numFmtId="166" fontId="29" fillId="0" borderId="0" xfId="6" applyFont="1" applyAlignment="1">
      <alignment horizontal="left" vertical="top"/>
    </xf>
    <xf numFmtId="0" fontId="39" fillId="13" borderId="6" xfId="6" applyNumberFormat="1" applyFont="1" applyFill="1" applyBorder="1" applyAlignment="1">
      <alignment horizontal="center" vertical="top" wrapText="1"/>
    </xf>
    <xf numFmtId="0" fontId="43" fillId="13" borderId="6" xfId="6" applyNumberFormat="1" applyFont="1" applyFill="1" applyBorder="1" applyAlignment="1">
      <alignment horizontal="center" vertical="top" wrapText="1"/>
    </xf>
    <xf numFmtId="0" fontId="1" fillId="6" borderId="6" xfId="8" applyNumberFormat="1" applyFont="1" applyFill="1" applyBorder="1" applyAlignment="1">
      <alignment horizontal="center" vertical="top"/>
    </xf>
    <xf numFmtId="165" fontId="44" fillId="0" borderId="0" xfId="7" applyNumberFormat="1" applyFont="1" applyAlignment="1">
      <alignment horizontal="left" vertical="top"/>
    </xf>
    <xf numFmtId="165" fontId="1" fillId="0" borderId="0" xfId="7" applyNumberFormat="1" applyAlignment="1">
      <alignment vertical="top"/>
    </xf>
    <xf numFmtId="10" fontId="50" fillId="0" borderId="0" xfId="6" applyNumberFormat="1" applyFont="1" applyAlignment="1">
      <alignment horizontal="center" vertical="top" wrapText="1"/>
    </xf>
    <xf numFmtId="0" fontId="51" fillId="0" borderId="0" xfId="6" applyNumberFormat="1" applyFont="1" applyAlignment="1">
      <alignment horizontal="center" vertical="top" wrapText="1"/>
    </xf>
    <xf numFmtId="0" fontId="52" fillId="6" borderId="6" xfId="8" applyNumberFormat="1" applyFont="1" applyFill="1" applyBorder="1" applyAlignment="1">
      <alignment horizontal="left" vertical="top"/>
    </xf>
    <xf numFmtId="166" fontId="53" fillId="0" borderId="6" xfId="6" applyFont="1" applyBorder="1" applyAlignment="1">
      <alignment horizontal="left" vertical="top" wrapText="1"/>
    </xf>
    <xf numFmtId="166" fontId="53" fillId="0" borderId="11" xfId="6" applyFont="1" applyBorder="1" applyAlignment="1">
      <alignment horizontal="left" vertical="top" wrapText="1"/>
    </xf>
    <xf numFmtId="0" fontId="54" fillId="0" borderId="0" xfId="6" applyNumberFormat="1" applyFont="1" applyAlignment="1">
      <alignment vertical="top"/>
    </xf>
    <xf numFmtId="166" fontId="54" fillId="0" borderId="0" xfId="6" applyFont="1" applyAlignment="1">
      <alignment vertical="top"/>
    </xf>
    <xf numFmtId="0" fontId="53" fillId="0" borderId="6" xfId="6" applyNumberFormat="1" applyFont="1" applyBorder="1" applyAlignment="1">
      <alignment horizontal="center" vertical="top" wrapText="1"/>
    </xf>
    <xf numFmtId="0" fontId="55" fillId="13" borderId="6" xfId="6" applyNumberFormat="1" applyFont="1" applyFill="1" applyBorder="1" applyAlignment="1">
      <alignment horizontal="center" vertical="top" wrapText="1"/>
    </xf>
    <xf numFmtId="0" fontId="38" fillId="13" borderId="6" xfId="6" applyNumberFormat="1" applyFont="1" applyFill="1" applyBorder="1" applyAlignment="1">
      <alignment horizontal="center" vertical="top" wrapText="1"/>
    </xf>
    <xf numFmtId="10" fontId="1" fillId="6" borderId="6" xfId="8" applyNumberFormat="1" applyFont="1" applyFill="1" applyBorder="1" applyAlignment="1">
      <alignment horizontal="center" vertical="top"/>
    </xf>
    <xf numFmtId="0" fontId="1" fillId="0" borderId="6" xfId="7" applyNumberFormat="1" applyBorder="1" applyAlignment="1">
      <alignment horizontal="left" vertical="top" wrapText="1" indent="1"/>
    </xf>
    <xf numFmtId="164" fontId="1" fillId="0" borderId="6" xfId="2" applyNumberFormat="1" applyFill="1" applyBorder="1" applyAlignment="1">
      <alignment horizontal="left" vertical="top" wrapText="1"/>
    </xf>
    <xf numFmtId="0" fontId="1" fillId="0" borderId="6" xfId="2" applyFill="1" applyBorder="1" applyAlignment="1">
      <alignment horizontal="left" vertical="top" wrapText="1"/>
    </xf>
    <xf numFmtId="166" fontId="1" fillId="0" borderId="6" xfId="7" applyBorder="1" applyAlignment="1">
      <alignment horizontal="left" vertical="top" wrapText="1"/>
    </xf>
    <xf numFmtId="0" fontId="3" fillId="19" borderId="4" xfId="0" applyFont="1" applyFill="1" applyBorder="1" applyAlignment="1">
      <alignment vertical="top"/>
    </xf>
    <xf numFmtId="0" fontId="17" fillId="20" borderId="6" xfId="5" applyFont="1" applyFill="1" applyBorder="1" applyAlignment="1">
      <alignment horizontal="center" vertical="center" wrapText="1"/>
    </xf>
    <xf numFmtId="0" fontId="25" fillId="20" borderId="6" xfId="4" applyFont="1" applyFill="1" applyBorder="1" applyAlignment="1">
      <alignment horizontal="left" vertical="center" wrapText="1"/>
    </xf>
    <xf numFmtId="0" fontId="3" fillId="19" borderId="6" xfId="4" applyFont="1" applyFill="1" applyBorder="1" applyAlignment="1">
      <alignment horizontal="left" vertical="top" wrapText="1"/>
    </xf>
    <xf numFmtId="0" fontId="25" fillId="19" borderId="6" xfId="4" applyFont="1" applyFill="1" applyBorder="1" applyAlignment="1">
      <alignment horizontal="left" vertical="center" wrapText="1"/>
    </xf>
    <xf numFmtId="0" fontId="3" fillId="21" borderId="6" xfId="4" applyFont="1" applyFill="1" applyBorder="1" applyAlignment="1">
      <alignment horizontal="left" vertical="center" wrapText="1"/>
    </xf>
    <xf numFmtId="0" fontId="3" fillId="21" borderId="6" xfId="4" applyFont="1" applyFill="1" applyBorder="1" applyAlignment="1">
      <alignment horizontal="center" vertical="center" wrapText="1"/>
    </xf>
    <xf numFmtId="0" fontId="3" fillId="21" borderId="11" xfId="4" applyFont="1" applyFill="1" applyBorder="1" applyAlignment="1">
      <alignment horizontal="center" vertical="center" wrapText="1"/>
    </xf>
    <xf numFmtId="0" fontId="11" fillId="0" borderId="0" xfId="1" applyFont="1" applyAlignment="1">
      <alignment horizontal="left" vertical="top" wrapText="1"/>
    </xf>
    <xf numFmtId="166" fontId="49" fillId="0" borderId="0" xfId="25" applyFill="1" applyBorder="1" applyAlignment="1">
      <alignment horizontal="left" vertical="top" wrapText="1"/>
    </xf>
    <xf numFmtId="0" fontId="1" fillId="3" borderId="0" xfId="1" applyFill="1"/>
    <xf numFmtId="0" fontId="1" fillId="22" borderId="24" xfId="1" applyFill="1" applyBorder="1" applyAlignment="1">
      <alignment vertical="center" wrapText="1"/>
    </xf>
    <xf numFmtId="0" fontId="1" fillId="0" borderId="25" xfId="3" applyBorder="1" applyAlignment="1">
      <alignment vertical="top" wrapText="1"/>
    </xf>
    <xf numFmtId="0" fontId="1" fillId="0" borderId="6" xfId="3" applyBorder="1" applyAlignment="1">
      <alignment vertical="top" wrapText="1"/>
    </xf>
    <xf numFmtId="0" fontId="31" fillId="0" borderId="0" xfId="1" applyFont="1" applyAlignment="1">
      <alignment horizontal="center" vertical="center"/>
    </xf>
    <xf numFmtId="0" fontId="24" fillId="0" borderId="0" xfId="1" applyFont="1" applyAlignment="1">
      <alignment horizontal="right" vertical="center"/>
    </xf>
    <xf numFmtId="0" fontId="24" fillId="0" borderId="0" xfId="1" applyFont="1" applyAlignment="1">
      <alignment horizontal="left" vertical="center"/>
    </xf>
    <xf numFmtId="0" fontId="31" fillId="0" borderId="0" xfId="1" applyFont="1" applyAlignment="1">
      <alignment horizontal="left" vertical="top"/>
    </xf>
    <xf numFmtId="0" fontId="4" fillId="0" borderId="0" xfId="0" applyFont="1" applyAlignment="1">
      <alignment horizontal="right" vertical="center"/>
    </xf>
    <xf numFmtId="0" fontId="4" fillId="0" borderId="0" xfId="0" applyFont="1" applyAlignment="1">
      <alignment horizontal="center" vertical="center"/>
    </xf>
    <xf numFmtId="166" fontId="36" fillId="0" borderId="0" xfId="6" applyFont="1" applyAlignment="1">
      <alignment horizontal="right" vertical="top"/>
    </xf>
    <xf numFmtId="166" fontId="23" fillId="3" borderId="0" xfId="6" applyFont="1" applyFill="1" applyAlignment="1">
      <alignment horizontal="left" vertical="top" wrapText="1"/>
    </xf>
    <xf numFmtId="166" fontId="3" fillId="2" borderId="11" xfId="6" applyFont="1" applyFill="1" applyBorder="1" applyAlignment="1">
      <alignment horizontal="center" vertical="center" wrapText="1"/>
    </xf>
    <xf numFmtId="166" fontId="3" fillId="2" borderId="6" xfId="6" applyFont="1" applyFill="1" applyBorder="1" applyAlignment="1">
      <alignment horizontal="center" vertical="center" wrapText="1"/>
    </xf>
    <xf numFmtId="166" fontId="38" fillId="0" borderId="6" xfId="6" applyFont="1" applyBorder="1" applyAlignment="1">
      <alignment horizontal="left" vertical="top" wrapText="1"/>
    </xf>
    <xf numFmtId="0" fontId="1" fillId="0" borderId="18" xfId="7" applyNumberFormat="1" applyBorder="1" applyAlignment="1">
      <alignment horizontal="left" vertical="top" wrapText="1" indent="1"/>
    </xf>
    <xf numFmtId="164" fontId="1" fillId="0" borderId="18" xfId="2" applyNumberFormat="1" applyFill="1" applyBorder="1" applyAlignment="1">
      <alignment horizontal="left" vertical="top" wrapText="1"/>
    </xf>
    <xf numFmtId="0" fontId="1" fillId="0" borderId="18" xfId="2" applyFill="1" applyBorder="1" applyAlignment="1">
      <alignment horizontal="left" vertical="top" wrapText="1"/>
    </xf>
    <xf numFmtId="0" fontId="1" fillId="0" borderId="18" xfId="3" applyBorder="1" applyAlignment="1">
      <alignment vertical="top" wrapText="1"/>
    </xf>
    <xf numFmtId="166" fontId="1" fillId="0" borderId="18" xfId="7" applyBorder="1" applyAlignment="1">
      <alignment horizontal="left" vertical="top" wrapText="1"/>
    </xf>
    <xf numFmtId="0" fontId="1" fillId="6" borderId="16" xfId="4" applyFont="1" applyFill="1" applyBorder="1" applyAlignment="1">
      <alignment horizontal="left" vertical="top" wrapText="1"/>
    </xf>
    <xf numFmtId="0" fontId="1" fillId="6" borderId="11" xfId="0" quotePrefix="1" applyFont="1" applyFill="1" applyBorder="1" applyAlignment="1">
      <alignment horizontal="left" vertical="top" wrapText="1"/>
    </xf>
    <xf numFmtId="0" fontId="30" fillId="10" borderId="15" xfId="0" applyFont="1" applyFill="1" applyBorder="1" applyAlignment="1"/>
    <xf numFmtId="0" fontId="30" fillId="10" borderId="16" xfId="0" applyFont="1" applyFill="1" applyBorder="1" applyAlignment="1"/>
    <xf numFmtId="0" fontId="30" fillId="10" borderId="11" xfId="0" applyFont="1" applyFill="1" applyBorder="1" applyAlignment="1"/>
    <xf numFmtId="0" fontId="30" fillId="10" borderId="6" xfId="0" applyFont="1" applyFill="1" applyBorder="1" applyAlignment="1"/>
    <xf numFmtId="3" fontId="19" fillId="6" borderId="6" xfId="0" applyNumberFormat="1" applyFont="1" applyFill="1" applyBorder="1"/>
    <xf numFmtId="3" fontId="19" fillId="6" borderId="6" xfId="0" applyNumberFormat="1" applyFont="1" applyFill="1" applyBorder="1" applyAlignment="1">
      <alignment horizontal="center" wrapText="1"/>
    </xf>
    <xf numFmtId="0" fontId="1" fillId="9" borderId="6" xfId="4" applyFont="1" applyFill="1" applyBorder="1" applyAlignment="1">
      <alignment horizontal="left" vertical="top" wrapText="1"/>
    </xf>
    <xf numFmtId="0" fontId="1" fillId="3" borderId="6" xfId="0" applyFont="1" applyFill="1" applyBorder="1" applyAlignment="1">
      <alignment horizontal="left"/>
    </xf>
    <xf numFmtId="0" fontId="1" fillId="9" borderId="16" xfId="4" applyFont="1" applyFill="1" applyBorder="1" applyAlignment="1">
      <alignment horizontal="left" vertical="top" wrapText="1"/>
    </xf>
    <xf numFmtId="0" fontId="1" fillId="23" borderId="6" xfId="4" applyFont="1" applyFill="1" applyBorder="1" applyAlignment="1">
      <alignment horizontal="left" vertical="top" wrapText="1"/>
    </xf>
    <xf numFmtId="0" fontId="30" fillId="9" borderId="6" xfId="0" applyFont="1" applyFill="1" applyBorder="1"/>
    <xf numFmtId="0" fontId="30" fillId="9" borderId="6" xfId="4" applyFont="1" applyFill="1" applyBorder="1" applyAlignment="1">
      <alignment horizontal="center" vertical="top" wrapText="1"/>
    </xf>
    <xf numFmtId="0" fontId="44" fillId="25" borderId="6" xfId="4" applyFont="1" applyFill="1" applyBorder="1" applyAlignment="1">
      <alignment horizontal="left" vertical="center"/>
    </xf>
    <xf numFmtId="0" fontId="44" fillId="25" borderId="15" xfId="4" applyFont="1" applyFill="1" applyBorder="1" applyAlignment="1">
      <alignment horizontal="left" vertical="center"/>
    </xf>
    <xf numFmtId="0" fontId="44" fillId="25" borderId="16" xfId="4" applyFont="1" applyFill="1" applyBorder="1" applyAlignment="1">
      <alignment horizontal="left" vertical="center"/>
    </xf>
    <xf numFmtId="0" fontId="44" fillId="25" borderId="11" xfId="4" applyFont="1" applyFill="1" applyBorder="1" applyAlignment="1">
      <alignment horizontal="left" vertical="center"/>
    </xf>
    <xf numFmtId="0" fontId="1" fillId="25" borderId="6" xfId="4" applyFont="1" applyFill="1" applyBorder="1" applyAlignment="1">
      <alignment horizontal="left" vertical="center"/>
    </xf>
    <xf numFmtId="0" fontId="1" fillId="26" borderId="0" xfId="0" applyFont="1" applyFill="1"/>
    <xf numFmtId="0" fontId="30" fillId="26" borderId="15" xfId="0" applyFont="1" applyFill="1" applyBorder="1" applyAlignment="1"/>
    <xf numFmtId="0" fontId="30" fillId="26" borderId="16" xfId="0" applyFont="1" applyFill="1" applyBorder="1" applyAlignment="1"/>
    <xf numFmtId="0" fontId="30" fillId="26" borderId="11" xfId="0" applyFont="1" applyFill="1" applyBorder="1" applyAlignment="1"/>
    <xf numFmtId="0" fontId="30" fillId="26" borderId="6" xfId="0" applyFont="1" applyFill="1" applyBorder="1" applyAlignment="1"/>
    <xf numFmtId="0" fontId="44" fillId="26" borderId="16" xfId="0" applyFont="1" applyFill="1" applyBorder="1" applyAlignment="1">
      <alignment horizontal="left"/>
    </xf>
    <xf numFmtId="0" fontId="30" fillId="26" borderId="0" xfId="0" applyFont="1" applyFill="1" applyBorder="1" applyAlignment="1"/>
    <xf numFmtId="0" fontId="1" fillId="26" borderId="6" xfId="4" applyFont="1" applyFill="1" applyBorder="1" applyAlignment="1">
      <alignment horizontal="left" vertical="top" wrapText="1"/>
    </xf>
    <xf numFmtId="0" fontId="1" fillId="26" borderId="6" xfId="0" quotePrefix="1" applyFont="1" applyFill="1" applyBorder="1" applyAlignment="1">
      <alignment horizontal="left" vertical="top" wrapText="1"/>
    </xf>
    <xf numFmtId="0" fontId="1" fillId="27" borderId="6" xfId="0" applyFont="1" applyFill="1" applyBorder="1"/>
    <xf numFmtId="0" fontId="29" fillId="27" borderId="0" xfId="0" applyFont="1" applyFill="1"/>
    <xf numFmtId="0" fontId="44" fillId="26" borderId="16" xfId="4" applyFont="1" applyFill="1" applyBorder="1" applyAlignment="1">
      <alignment horizontal="left" vertical="top" wrapText="1"/>
    </xf>
    <xf numFmtId="3" fontId="1" fillId="6" borderId="6" xfId="0" quotePrefix="1" applyNumberFormat="1" applyFont="1" applyFill="1" applyBorder="1" applyAlignment="1">
      <alignment horizontal="left" vertical="top" wrapText="1"/>
    </xf>
    <xf numFmtId="0" fontId="2" fillId="20" borderId="22" xfId="1" applyFont="1" applyFill="1" applyBorder="1" applyAlignment="1">
      <alignment horizontal="left" vertical="top" wrapText="1"/>
    </xf>
    <xf numFmtId="0" fontId="2" fillId="20" borderId="23" xfId="1" applyFont="1" applyFill="1" applyBorder="1" applyAlignment="1">
      <alignment horizontal="left" vertical="top" wrapText="1"/>
    </xf>
    <xf numFmtId="0" fontId="0" fillId="0" borderId="26" xfId="0" applyBorder="1" applyAlignment="1">
      <alignment vertical="top"/>
    </xf>
    <xf numFmtId="0" fontId="2" fillId="2" borderId="4" xfId="1" applyFont="1" applyFill="1" applyBorder="1" applyAlignment="1">
      <alignment horizontal="left" vertical="center" wrapText="1"/>
    </xf>
    <xf numFmtId="0" fontId="2" fillId="2" borderId="5" xfId="1" applyFont="1" applyFill="1" applyBorder="1" applyAlignment="1">
      <alignment horizontal="left" vertical="center" wrapText="1"/>
    </xf>
    <xf numFmtId="0" fontId="2" fillId="2" borderId="3" xfId="1" applyFont="1" applyFill="1" applyBorder="1" applyAlignment="1">
      <alignment horizontal="left" vertical="center" wrapText="1"/>
    </xf>
    <xf numFmtId="0" fontId="1" fillId="7" borderId="1" xfId="1" applyFill="1" applyBorder="1" applyAlignment="1">
      <alignment horizontal="center" vertical="center" wrapText="1"/>
    </xf>
    <xf numFmtId="0" fontId="1" fillId="7" borderId="27" xfId="1" applyFill="1" applyBorder="1" applyAlignment="1">
      <alignment horizontal="center" vertical="center" wrapText="1"/>
    </xf>
    <xf numFmtId="0" fontId="11" fillId="0" borderId="1" xfId="1" applyFont="1" applyBorder="1" applyAlignment="1">
      <alignment horizontal="left" vertical="top" wrapText="1"/>
    </xf>
    <xf numFmtId="0" fontId="11" fillId="0" borderId="4" xfId="1" applyFont="1" applyBorder="1" applyAlignment="1">
      <alignment horizontal="left" vertical="top" wrapText="1"/>
    </xf>
    <xf numFmtId="0" fontId="3" fillId="19" borderId="4" xfId="0" applyFont="1" applyFill="1" applyBorder="1" applyAlignment="1">
      <alignment horizontal="center" vertical="top"/>
    </xf>
    <xf numFmtId="0" fontId="3" fillId="19" borderId="5" xfId="0" applyFont="1" applyFill="1" applyBorder="1" applyAlignment="1">
      <alignment horizontal="center" vertical="top"/>
    </xf>
    <xf numFmtId="0" fontId="3" fillId="19" borderId="3" xfId="0" applyFont="1" applyFill="1" applyBorder="1" applyAlignment="1">
      <alignment horizontal="center" vertical="top"/>
    </xf>
    <xf numFmtId="0" fontId="31" fillId="0" borderId="0" xfId="1" applyFont="1" applyAlignment="1">
      <alignment horizontal="center" vertical="center"/>
    </xf>
    <xf numFmtId="0" fontId="24" fillId="0" borderId="0" xfId="1" applyFont="1" applyAlignment="1">
      <alignment horizontal="right" vertical="center"/>
    </xf>
    <xf numFmtId="0" fontId="56" fillId="8" borderId="0" xfId="1" applyFont="1" applyFill="1" applyAlignment="1">
      <alignment horizontal="center"/>
    </xf>
    <xf numFmtId="0" fontId="24" fillId="0" borderId="0" xfId="1" applyFont="1" applyAlignment="1">
      <alignment horizontal="left" vertical="center"/>
    </xf>
    <xf numFmtId="0" fontId="1" fillId="6" borderId="4" xfId="4" applyFont="1" applyFill="1" applyBorder="1" applyAlignment="1">
      <alignment horizontal="left" vertical="top" wrapText="1"/>
    </xf>
    <xf numFmtId="0" fontId="1" fillId="6" borderId="5" xfId="4" applyFont="1" applyFill="1" applyBorder="1" applyAlignment="1">
      <alignment horizontal="left" vertical="top" wrapText="1"/>
    </xf>
    <xf numFmtId="0" fontId="1" fillId="6" borderId="3" xfId="4" applyFont="1" applyFill="1" applyBorder="1" applyAlignment="1">
      <alignment horizontal="left" vertical="top" wrapText="1"/>
    </xf>
    <xf numFmtId="0" fontId="31" fillId="0" borderId="0" xfId="1" applyFont="1" applyAlignment="1">
      <alignment horizontal="left" vertical="top" wrapText="1"/>
    </xf>
    <xf numFmtId="0" fontId="31" fillId="0" borderId="0" xfId="1" applyFont="1" applyAlignment="1">
      <alignment horizontal="left" vertical="top"/>
    </xf>
    <xf numFmtId="0" fontId="32" fillId="0" borderId="0" xfId="5" applyFont="1" applyAlignment="1">
      <alignment horizontal="left" vertical="top" wrapText="1"/>
    </xf>
    <xf numFmtId="0" fontId="31" fillId="0" borderId="0" xfId="5" applyFont="1" applyAlignment="1">
      <alignment horizontal="left" vertical="top" wrapText="1"/>
    </xf>
    <xf numFmtId="0" fontId="56" fillId="8" borderId="0" xfId="0" applyFont="1" applyFill="1" applyAlignment="1">
      <alignment horizontal="center"/>
    </xf>
    <xf numFmtId="0" fontId="3" fillId="11" borderId="15" xfId="4" applyFont="1" applyFill="1" applyBorder="1" applyAlignment="1">
      <alignment horizontal="center" vertical="center"/>
    </xf>
    <xf numFmtId="0" fontId="3" fillId="11" borderId="16" xfId="4" applyFont="1" applyFill="1" applyBorder="1" applyAlignment="1">
      <alignment horizontal="center" vertical="center"/>
    </xf>
    <xf numFmtId="0" fontId="3" fillId="11" borderId="11" xfId="4" applyFont="1" applyFill="1" applyBorder="1" applyAlignment="1">
      <alignment horizontal="center" vertical="center"/>
    </xf>
    <xf numFmtId="0" fontId="3" fillId="24" borderId="15" xfId="4" applyFont="1" applyFill="1" applyBorder="1" applyAlignment="1">
      <alignment horizontal="center" vertical="center"/>
    </xf>
    <xf numFmtId="0" fontId="3" fillId="24" borderId="16" xfId="4" applyFont="1" applyFill="1" applyBorder="1" applyAlignment="1">
      <alignment horizontal="center" vertical="center"/>
    </xf>
    <xf numFmtId="0" fontId="3" fillId="24" borderId="11" xfId="4" applyFont="1" applyFill="1" applyBorder="1" applyAlignment="1">
      <alignment horizontal="center" vertical="center"/>
    </xf>
    <xf numFmtId="0" fontId="44" fillId="25" borderId="15" xfId="4" applyFont="1" applyFill="1" applyBorder="1" applyAlignment="1">
      <alignment horizontal="left" vertical="center"/>
    </xf>
    <xf numFmtId="0" fontId="44" fillId="25" borderId="16" xfId="4" applyFont="1" applyFill="1" applyBorder="1" applyAlignment="1">
      <alignment horizontal="left" vertical="center"/>
    </xf>
    <xf numFmtId="0" fontId="44" fillId="25" borderId="11" xfId="4" applyFont="1" applyFill="1" applyBorder="1" applyAlignment="1">
      <alignment horizontal="left" vertical="center"/>
    </xf>
    <xf numFmtId="0" fontId="44" fillId="10" borderId="16" xfId="0" applyFont="1" applyFill="1" applyBorder="1" applyAlignment="1">
      <alignment horizontal="left"/>
    </xf>
    <xf numFmtId="0" fontId="4" fillId="0" borderId="0" xfId="0" applyFont="1" applyAlignment="1">
      <alignment horizontal="center" vertical="center"/>
    </xf>
    <xf numFmtId="0" fontId="5" fillId="0" borderId="0" xfId="0" applyFont="1" applyAlignment="1">
      <alignment horizontal="right" vertical="center"/>
    </xf>
    <xf numFmtId="0" fontId="1" fillId="0" borderId="6" xfId="4" applyFont="1" applyBorder="1" applyAlignment="1">
      <alignment horizontal="left" vertical="top" wrapText="1"/>
    </xf>
    <xf numFmtId="0" fontId="4" fillId="0" borderId="0" xfId="0" applyFont="1" applyAlignment="1">
      <alignment horizontal="right" vertical="center"/>
    </xf>
    <xf numFmtId="0" fontId="56" fillId="8" borderId="0" xfId="0" applyFont="1" applyFill="1" applyAlignment="1">
      <alignment horizontal="center" vertical="center"/>
    </xf>
    <xf numFmtId="0" fontId="3" fillId="19" borderId="7" xfId="0" applyFont="1" applyFill="1" applyBorder="1" applyAlignment="1">
      <alignment horizontal="center" wrapText="1"/>
    </xf>
    <xf numFmtId="0" fontId="44" fillId="11" borderId="15" xfId="4" applyFont="1" applyFill="1" applyBorder="1" applyAlignment="1">
      <alignment horizontal="left" vertical="center"/>
    </xf>
    <xf numFmtId="0" fontId="44" fillId="11" borderId="16" xfId="4" applyFont="1" applyFill="1" applyBorder="1" applyAlignment="1">
      <alignment horizontal="left" vertical="center"/>
    </xf>
    <xf numFmtId="0" fontId="44" fillId="11" borderId="11" xfId="4" applyFont="1" applyFill="1" applyBorder="1" applyAlignment="1">
      <alignment horizontal="left" vertical="center"/>
    </xf>
    <xf numFmtId="0" fontId="1" fillId="0" borderId="6" xfId="4" quotePrefix="1" applyFont="1" applyBorder="1" applyAlignment="1">
      <alignment horizontal="left" vertical="top" wrapText="1"/>
    </xf>
    <xf numFmtId="165" fontId="1" fillId="0" borderId="6" xfId="4" applyNumberFormat="1" applyFont="1" applyBorder="1" applyAlignment="1">
      <alignment horizontal="left" vertical="top" wrapText="1"/>
    </xf>
    <xf numFmtId="0" fontId="5" fillId="0" borderId="17" xfId="0" applyFont="1" applyBorder="1" applyAlignment="1">
      <alignment horizontal="right" vertical="center"/>
    </xf>
    <xf numFmtId="0" fontId="3" fillId="19" borderId="12" xfId="0" applyFont="1" applyFill="1" applyBorder="1" applyAlignment="1">
      <alignment horizontal="center" wrapText="1"/>
    </xf>
    <xf numFmtId="0" fontId="3" fillId="19" borderId="13" xfId="0" applyFont="1" applyFill="1" applyBorder="1" applyAlignment="1">
      <alignment horizontal="center" wrapText="1"/>
    </xf>
    <xf numFmtId="0" fontId="3" fillId="19" borderId="14" xfId="0" applyFont="1" applyFill="1" applyBorder="1" applyAlignment="1">
      <alignment horizontal="center" wrapText="1"/>
    </xf>
    <xf numFmtId="0" fontId="3" fillId="2" borderId="12" xfId="6" applyNumberFormat="1" applyFont="1" applyFill="1" applyBorder="1" applyAlignment="1">
      <alignment horizontal="center" vertical="center" wrapText="1"/>
    </xf>
    <xf numFmtId="0" fontId="3" fillId="2" borderId="10" xfId="6" applyNumberFormat="1" applyFont="1" applyFill="1" applyBorder="1" applyAlignment="1">
      <alignment horizontal="center" vertical="center" wrapText="1"/>
    </xf>
    <xf numFmtId="166" fontId="23" fillId="3" borderId="0" xfId="6" applyFont="1" applyFill="1" applyAlignment="1">
      <alignment horizontal="left" vertical="top" wrapText="1"/>
    </xf>
    <xf numFmtId="0" fontId="3" fillId="2" borderId="14" xfId="6" applyNumberFormat="1" applyFont="1" applyFill="1" applyBorder="1" applyAlignment="1">
      <alignment horizontal="center" vertical="center" wrapText="1"/>
    </xf>
    <xf numFmtId="0" fontId="3" fillId="2" borderId="19" xfId="6" applyNumberFormat="1" applyFont="1" applyFill="1" applyBorder="1" applyAlignment="1">
      <alignment horizontal="center" vertical="center" wrapText="1"/>
    </xf>
    <xf numFmtId="166" fontId="3" fillId="2" borderId="18" xfId="6" applyFont="1" applyFill="1" applyBorder="1" applyAlignment="1">
      <alignment horizontal="center" vertical="center" wrapText="1"/>
    </xf>
    <xf numFmtId="166" fontId="3" fillId="2" borderId="20" xfId="6" applyFont="1" applyFill="1" applyBorder="1" applyAlignment="1">
      <alignment horizontal="center" vertical="center" wrapText="1"/>
    </xf>
    <xf numFmtId="166" fontId="3" fillId="2" borderId="15" xfId="6" applyFont="1" applyFill="1" applyBorder="1" applyAlignment="1">
      <alignment horizontal="center" vertical="center" wrapText="1"/>
    </xf>
    <xf numFmtId="166" fontId="3" fillId="2" borderId="16" xfId="6" applyFont="1" applyFill="1" applyBorder="1" applyAlignment="1">
      <alignment horizontal="center" vertical="center" wrapText="1"/>
    </xf>
    <xf numFmtId="166" fontId="3" fillId="2" borderId="11" xfId="6" applyFont="1" applyFill="1" applyBorder="1" applyAlignment="1">
      <alignment horizontal="center" vertical="center" wrapText="1"/>
    </xf>
    <xf numFmtId="0" fontId="3" fillId="2" borderId="18" xfId="6" applyNumberFormat="1" applyFont="1" applyFill="1" applyBorder="1" applyAlignment="1">
      <alignment horizontal="center" vertical="center" wrapText="1"/>
    </xf>
    <xf numFmtId="0" fontId="3" fillId="2" borderId="7" xfId="6" applyNumberFormat="1" applyFont="1" applyFill="1" applyBorder="1" applyAlignment="1">
      <alignment horizontal="center" vertical="center" wrapText="1"/>
    </xf>
    <xf numFmtId="166" fontId="38" fillId="0" borderId="6" xfId="6" applyFont="1" applyBorder="1" applyAlignment="1">
      <alignment horizontal="left" vertical="top" wrapText="1"/>
    </xf>
    <xf numFmtId="0" fontId="40" fillId="0" borderId="15" xfId="6" applyNumberFormat="1" applyFont="1" applyBorder="1" applyAlignment="1">
      <alignment horizontal="left" vertical="top" wrapText="1"/>
    </xf>
    <xf numFmtId="0" fontId="40" fillId="0" borderId="11" xfId="6" applyNumberFormat="1" applyFont="1" applyBorder="1" applyAlignment="1">
      <alignment horizontal="left" vertical="top" wrapText="1"/>
    </xf>
    <xf numFmtId="166" fontId="3" fillId="2" borderId="6" xfId="6" applyFont="1" applyFill="1" applyBorder="1" applyAlignment="1">
      <alignment horizontal="center" vertical="center" wrapText="1"/>
    </xf>
    <xf numFmtId="0" fontId="53" fillId="0" borderId="15" xfId="6" applyNumberFormat="1" applyFont="1" applyBorder="1" applyAlignment="1">
      <alignment horizontal="left" vertical="top" wrapText="1"/>
    </xf>
    <xf numFmtId="0" fontId="53" fillId="0" borderId="11" xfId="6" applyNumberFormat="1" applyFont="1" applyBorder="1" applyAlignment="1">
      <alignment horizontal="left" vertical="top" wrapText="1"/>
    </xf>
    <xf numFmtId="166" fontId="35" fillId="12" borderId="0" xfId="6" applyFont="1" applyFill="1" applyAlignment="1">
      <alignment horizontal="center" vertical="top"/>
    </xf>
    <xf numFmtId="166" fontId="36" fillId="0" borderId="0" xfId="6" applyFont="1" applyAlignment="1">
      <alignment horizontal="left" vertical="top"/>
    </xf>
    <xf numFmtId="166" fontId="36" fillId="0" borderId="0" xfId="6" applyFont="1" applyAlignment="1">
      <alignment horizontal="right" vertical="top"/>
    </xf>
    <xf numFmtId="166" fontId="3" fillId="2" borderId="8" xfId="6" applyFont="1" applyFill="1" applyBorder="1" applyAlignment="1">
      <alignment horizontal="center" vertical="center" wrapText="1"/>
    </xf>
    <xf numFmtId="166" fontId="3" fillId="2" borderId="0" xfId="6" applyFont="1" applyFill="1" applyAlignment="1">
      <alignment horizontal="center" vertical="center" wrapText="1"/>
    </xf>
  </cellXfs>
  <cellStyles count="26">
    <cellStyle name="background" xfId="9" xr:uid="{00000000-0005-0000-0000-000000000000}"/>
    <cellStyle name="background 2" xfId="10" xr:uid="{00000000-0005-0000-0000-000001000000}"/>
    <cellStyle name="body_tyext" xfId="11" xr:uid="{00000000-0005-0000-0000-000002000000}"/>
    <cellStyle name="cell" xfId="12" xr:uid="{00000000-0005-0000-0000-000003000000}"/>
    <cellStyle name="document title" xfId="13" xr:uid="{00000000-0005-0000-0000-000004000000}"/>
    <cellStyle name="group" xfId="14" xr:uid="{00000000-0005-0000-0000-000005000000}"/>
    <cellStyle name="Header" xfId="15" xr:uid="{00000000-0005-0000-0000-000006000000}"/>
    <cellStyle name="Heading" xfId="16" xr:uid="{00000000-0005-0000-0000-000007000000}"/>
    <cellStyle name="Hyperlink 2" xfId="25" xr:uid="{00000000-0005-0000-0000-000008000000}"/>
    <cellStyle name="Normal" xfId="0" builtinId="0"/>
    <cellStyle name="Normal 2" xfId="1" xr:uid="{00000000-0005-0000-0000-00000A000000}"/>
    <cellStyle name="Normal 2 2" xfId="3" xr:uid="{00000000-0005-0000-0000-00000B000000}"/>
    <cellStyle name="Normal 2 3" xfId="7" xr:uid="{00000000-0005-0000-0000-00000C000000}"/>
    <cellStyle name="Normal 3" xfId="6" xr:uid="{00000000-0005-0000-0000-00000D000000}"/>
    <cellStyle name="Normal 4" xfId="8" xr:uid="{00000000-0005-0000-0000-00000E000000}"/>
    <cellStyle name="Normal 6" xfId="17" xr:uid="{00000000-0005-0000-0000-00000F000000}"/>
    <cellStyle name="Normal_GUI - Checklist" xfId="5" xr:uid="{00000000-0005-0000-0000-000010000000}"/>
    <cellStyle name="Normal_Sheet1" xfId="4" xr:uid="{00000000-0005-0000-0000-000011000000}"/>
    <cellStyle name="page title" xfId="18" xr:uid="{00000000-0005-0000-0000-000012000000}"/>
    <cellStyle name="Paragrap title" xfId="19" xr:uid="{00000000-0005-0000-0000-000013000000}"/>
    <cellStyle name="Paragrap title 2" xfId="20" xr:uid="{00000000-0005-0000-0000-000014000000}"/>
    <cellStyle name="Percent 2" xfId="21" xr:uid="{00000000-0005-0000-0000-000015000000}"/>
    <cellStyle name="Table header" xfId="22" xr:uid="{00000000-0005-0000-0000-000016000000}"/>
    <cellStyle name="Table header 2" xfId="23" xr:uid="{00000000-0005-0000-0000-000017000000}"/>
    <cellStyle name="table_cell" xfId="2" xr:uid="{00000000-0005-0000-0000-000018000000}"/>
    <cellStyle name="標準_040802 債権ＤＢ" xfId="24" xr:uid="{00000000-0005-0000-0000-000019000000}"/>
  </cellStyles>
  <dxfs count="16">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ont>
        <b/>
        <i val="0"/>
        <color theme="0"/>
      </font>
      <fill>
        <patternFill>
          <bgColor theme="6"/>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ill>
        <patternFill>
          <bgColor theme="5" tint="0.79998168889431442"/>
        </patternFill>
      </fill>
    </dxf>
    <dxf>
      <font>
        <b/>
        <i val="0"/>
        <color theme="0"/>
      </font>
      <fill>
        <patternFill>
          <bgColor theme="5"/>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ill>
        <patternFill>
          <bgColor theme="4"/>
        </patternFill>
      </fill>
    </dxf>
    <dxf>
      <font>
        <b/>
        <i val="0"/>
        <color theme="0"/>
      </font>
      <fill>
        <patternFill>
          <bgColor theme="5"/>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ont>
        <b/>
        <i val="0"/>
        <color theme="0"/>
      </font>
      <fill>
        <patternFill>
          <bgColor theme="5"/>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s>
  <tableStyles count="4" defaultTableStyle="NashTech Table Style 1" defaultPivotStyle="PivotStyleLight16">
    <tableStyle name="NashTech Table Style 1" pivot="0" count="2" xr9:uid="{00000000-0011-0000-FFFF-FFFF00000000}">
      <tableStyleElement type="wholeTable" dxfId="15"/>
      <tableStyleElement type="headerRow" dxfId="14"/>
    </tableStyle>
    <tableStyle name="NashTech Table Style 2" pivot="0" count="3" xr9:uid="{00000000-0011-0000-FFFF-FFFF01000000}">
      <tableStyleElement type="wholeTable" dxfId="13"/>
      <tableStyleElement type="headerRow" dxfId="12"/>
      <tableStyleElement type="firstRowStripe" dxfId="11"/>
    </tableStyle>
    <tableStyle name="NashTech Table Style 4" pivot="0" count="3" xr9:uid="{00000000-0011-0000-FFFF-FFFF02000000}">
      <tableStyleElement type="wholeTable" dxfId="10"/>
      <tableStyleElement type="headerRow" dxfId="9"/>
      <tableStyleElement type="firstColumnStripe" dxfId="8"/>
    </tableStyle>
    <tableStyle name="Table Style 1" pivot="0" count="2" xr9:uid="{00000000-0011-0000-FFFF-FFFF03000000}">
      <tableStyleElement type="wholeTable" dxfId="7"/>
      <tableStyleElement type="headerRow" dxfId="6"/>
    </tableStyle>
  </tableStyles>
  <colors>
    <mruColors>
      <color rgb="FF6D829F"/>
      <color rgb="FFBFBFBF"/>
      <color rgb="FFF2F2F2"/>
      <color rgb="FF6D828B"/>
      <color rgb="FFCC233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xdr:from>
      <xdr:col>0</xdr:col>
      <xdr:colOff>95250</xdr:colOff>
      <xdr:row>0</xdr:row>
      <xdr:rowOff>171450</xdr:rowOff>
    </xdr:from>
    <xdr:to>
      <xdr:col>0</xdr:col>
      <xdr:colOff>857250</xdr:colOff>
      <xdr:row>3</xdr:row>
      <xdr:rowOff>57150</xdr:rowOff>
    </xdr:to>
    <xdr:pic>
      <xdr:nvPicPr>
        <xdr:cNvPr id="3" name="Picture 2" descr="image533567">
          <a:extLst>
            <a:ext uri="{FF2B5EF4-FFF2-40B4-BE49-F238E27FC236}">
              <a16:creationId xmlns:a16="http://schemas.microsoft.com/office/drawing/2014/main" id="{00000000-0008-0000-01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171450"/>
          <a:ext cx="762000"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858520</xdr:colOff>
      <xdr:row>4</xdr:row>
      <xdr:rowOff>125095</xdr:rowOff>
    </xdr:to>
    <xdr:pic>
      <xdr:nvPicPr>
        <xdr:cNvPr id="3" name="Picture 2">
          <a:extLst>
            <a:ext uri="{FF2B5EF4-FFF2-40B4-BE49-F238E27FC236}">
              <a16:creationId xmlns:a16="http://schemas.microsoft.com/office/drawing/2014/main" id="{00000000-0008-0000-07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0" y="0"/>
          <a:ext cx="1125220" cy="1125220"/>
        </a:xfrm>
        <a:prstGeom prst="rect">
          <a:avLst/>
        </a:prstGeom>
        <a:noFill/>
        <a:ln>
          <a:noFill/>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ngocnguyentt/AppData/Local/Microsoft/Windows/INetCache/Content.Outlook/T1SE965E/HNVN_SD_016_01_Template_Process_Improvement_Opportunities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ersion 1"/>
      <sheetName val="Sheet2"/>
      <sheetName val="Status"/>
      <sheetName val="Common"/>
      <sheetName val="Guideline"/>
      <sheetName val="Datalist"/>
      <sheetName val="smoke test value"/>
      <sheetName val="Sheet1"/>
    </sheetNames>
    <sheetDataSet>
      <sheetData sheetId="0"/>
      <sheetData sheetId="1"/>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NewTheme">
  <a:themeElements>
    <a:clrScheme name="Branding">
      <a:dk1>
        <a:srgbClr val="323232"/>
      </a:dk1>
      <a:lt1>
        <a:srgbClr val="FFFFFF"/>
      </a:lt1>
      <a:dk2>
        <a:srgbClr val="691F79"/>
      </a:dk2>
      <a:lt2>
        <a:srgbClr val="F26E32"/>
      </a:lt2>
      <a:accent1>
        <a:srgbClr val="EBEBEB"/>
      </a:accent1>
      <a:accent2>
        <a:srgbClr val="576BE3"/>
      </a:accent2>
      <a:accent3>
        <a:srgbClr val="576BE3"/>
      </a:accent3>
      <a:accent4>
        <a:srgbClr val="E30613"/>
      </a:accent4>
      <a:accent5>
        <a:srgbClr val="E0077E"/>
      </a:accent5>
      <a:accent6>
        <a:srgbClr val="F3AD33"/>
      </a:accent6>
      <a:hlink>
        <a:srgbClr val="E30613"/>
      </a:hlink>
      <a:folHlink>
        <a:srgbClr val="6F717D"/>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9"/>
  <sheetViews>
    <sheetView showGridLines="0" topLeftCell="A8" workbookViewId="0">
      <selection activeCell="A13" sqref="A13:F13"/>
    </sheetView>
  </sheetViews>
  <sheetFormatPr defaultColWidth="0" defaultRowHeight="13.8" zeroHeight="1"/>
  <cols>
    <col min="1" max="1" width="12" style="9" customWidth="1"/>
    <col min="2" max="2" width="17" style="9" customWidth="1"/>
    <col min="3" max="3" width="16.5546875" style="9" customWidth="1"/>
    <col min="4" max="4" width="31.44140625" style="9" customWidth="1"/>
    <col min="5" max="5" width="34.44140625" style="9" customWidth="1"/>
    <col min="6" max="6" width="12.33203125" style="9" customWidth="1"/>
    <col min="7" max="16384" width="0" style="9" hidden="1"/>
  </cols>
  <sheetData>
    <row r="1" spans="1:6">
      <c r="A1" s="7"/>
      <c r="B1" s="8"/>
      <c r="C1" s="8"/>
      <c r="D1" s="8"/>
      <c r="E1" s="59" t="s">
        <v>0</v>
      </c>
      <c r="F1" s="8"/>
    </row>
    <row r="2" spans="1:6" ht="21">
      <c r="A2" s="25" t="s">
        <v>1</v>
      </c>
      <c r="B2" s="10"/>
      <c r="C2" s="10"/>
      <c r="D2" s="10"/>
      <c r="E2" s="10"/>
      <c r="F2" s="10"/>
    </row>
    <row r="3" spans="1:6">
      <c r="A3" s="10"/>
      <c r="B3" s="10"/>
      <c r="C3" s="10"/>
      <c r="D3" s="10"/>
      <c r="E3" s="10"/>
      <c r="F3" s="10"/>
    </row>
    <row r="4" spans="1:6" ht="15" customHeight="1">
      <c r="A4" s="186" t="s">
        <v>2</v>
      </c>
      <c r="B4" s="187"/>
      <c r="C4" s="187"/>
      <c r="D4" s="187"/>
      <c r="E4" s="188"/>
      <c r="F4" s="10"/>
    </row>
    <row r="5" spans="1:6">
      <c r="A5" s="189" t="s">
        <v>3</v>
      </c>
      <c r="B5" s="189"/>
      <c r="C5" s="190" t="s">
        <v>4</v>
      </c>
      <c r="D5" s="190"/>
      <c r="E5" s="190"/>
      <c r="F5" s="10"/>
    </row>
    <row r="6" spans="1:6" ht="29.25" customHeight="1">
      <c r="A6" s="191" t="s">
        <v>5</v>
      </c>
      <c r="B6" s="192"/>
      <c r="C6" s="185" t="s">
        <v>6</v>
      </c>
      <c r="D6" s="185"/>
      <c r="E6" s="185"/>
      <c r="F6" s="10"/>
    </row>
    <row r="7" spans="1:6" ht="29.25" customHeight="1">
      <c r="A7" s="129"/>
      <c r="B7" s="129"/>
      <c r="C7" s="130"/>
      <c r="D7" s="130"/>
      <c r="E7" s="130"/>
      <c r="F7" s="10"/>
    </row>
    <row r="8" spans="1:6" s="131" customFormat="1" ht="29.25" customHeight="1">
      <c r="A8" s="183" t="s">
        <v>7</v>
      </c>
      <c r="B8" s="184"/>
      <c r="C8" s="184"/>
      <c r="D8" s="184"/>
      <c r="E8" s="184"/>
      <c r="F8" s="184"/>
    </row>
    <row r="9" spans="1:6" s="131" customFormat="1" ht="15" customHeight="1">
      <c r="A9" s="132" t="s">
        <v>8</v>
      </c>
      <c r="B9" s="132" t="s">
        <v>9</v>
      </c>
      <c r="C9" s="132" t="s">
        <v>10</v>
      </c>
      <c r="D9" s="132" t="s">
        <v>11</v>
      </c>
      <c r="E9" s="132" t="s">
        <v>12</v>
      </c>
      <c r="F9" s="132" t="s">
        <v>13</v>
      </c>
    </row>
    <row r="10" spans="1:6" s="131" customFormat="1" ht="39.6">
      <c r="A10" s="117" t="s">
        <v>14</v>
      </c>
      <c r="B10" s="118" t="s">
        <v>15</v>
      </c>
      <c r="C10" s="119" t="s">
        <v>16</v>
      </c>
      <c r="D10" s="134" t="s">
        <v>17</v>
      </c>
      <c r="E10" s="120" t="s">
        <v>18</v>
      </c>
      <c r="F10" s="133" t="s">
        <v>19</v>
      </c>
    </row>
    <row r="11" spans="1:6" s="131" customFormat="1" ht="26.4">
      <c r="A11" s="117">
        <v>1.3</v>
      </c>
      <c r="B11" s="118">
        <v>43082</v>
      </c>
      <c r="C11" s="119" t="s">
        <v>16</v>
      </c>
      <c r="D11" s="134" t="s">
        <v>20</v>
      </c>
      <c r="E11" s="120" t="s">
        <v>18</v>
      </c>
      <c r="F11" s="133" t="s">
        <v>19</v>
      </c>
    </row>
    <row r="12" spans="1:6" s="131" customFormat="1" ht="105.6">
      <c r="A12" s="146">
        <v>1.4</v>
      </c>
      <c r="B12" s="147" t="s">
        <v>21</v>
      </c>
      <c r="C12" s="148" t="s">
        <v>16</v>
      </c>
      <c r="D12" s="149" t="s">
        <v>22</v>
      </c>
      <c r="E12" s="150" t="s">
        <v>18</v>
      </c>
      <c r="F12" s="133" t="s">
        <v>19</v>
      </c>
    </row>
    <row r="13" spans="1:6" s="131" customFormat="1" ht="30" customHeight="1">
      <c r="A13" s="185" t="s">
        <v>23</v>
      </c>
      <c r="B13" s="185"/>
      <c r="C13" s="185"/>
      <c r="D13" s="185"/>
      <c r="E13" s="185"/>
      <c r="F13" s="185"/>
    </row>
    <row r="14" spans="1:6">
      <c r="A14" s="10"/>
      <c r="B14" s="10"/>
      <c r="C14" s="10"/>
      <c r="D14" s="10"/>
      <c r="E14" s="10"/>
      <c r="F14" s="10"/>
    </row>
    <row r="15" spans="1:6">
      <c r="A15" s="10"/>
      <c r="B15" s="10"/>
      <c r="C15" s="10"/>
      <c r="D15" s="10"/>
      <c r="E15" s="10"/>
      <c r="F15" s="10"/>
    </row>
    <row r="16" spans="1:6">
      <c r="A16" s="10"/>
      <c r="B16" s="10"/>
      <c r="C16" s="10"/>
      <c r="D16" s="10"/>
      <c r="E16" s="10"/>
      <c r="F16" s="10"/>
    </row>
    <row r="17" spans="1:6">
      <c r="A17" s="10"/>
      <c r="B17" s="10"/>
      <c r="C17" s="10"/>
      <c r="D17" s="10"/>
      <c r="E17" s="10"/>
      <c r="F17" s="10"/>
    </row>
    <row r="18" spans="1:6">
      <c r="A18" s="10"/>
      <c r="B18" s="10"/>
      <c r="C18" s="10"/>
      <c r="D18" s="10"/>
      <c r="E18" s="10"/>
      <c r="F18" s="10"/>
    </row>
    <row r="19" spans="1:6">
      <c r="A19" s="10"/>
      <c r="B19" s="10"/>
      <c r="C19" s="10"/>
      <c r="D19" s="10"/>
      <c r="E19" s="10"/>
    </row>
    <row r="20" spans="1:6"/>
    <row r="21" spans="1:6"/>
    <row r="22" spans="1:6"/>
    <row r="23" spans="1:6"/>
    <row r="24" spans="1:6"/>
    <row r="25" spans="1:6"/>
    <row r="26" spans="1:6"/>
    <row r="27" spans="1:6"/>
    <row r="29" spans="1:6"/>
    <row r="30" spans="1:6"/>
    <row r="31" spans="1:6"/>
    <row r="32" spans="1:6"/>
    <row r="33"/>
    <row r="34"/>
    <row r="35"/>
    <row r="36"/>
    <row r="37"/>
    <row r="38"/>
    <row r="39"/>
    <row r="40"/>
    <row r="41"/>
    <row r="42"/>
    <row r="43"/>
    <row r="44"/>
    <row r="45"/>
    <row r="46"/>
    <row r="47"/>
    <row r="48"/>
    <row r="49"/>
  </sheetData>
  <mergeCells count="7">
    <mergeCell ref="A8:F8"/>
    <mergeCell ref="A13:F13"/>
    <mergeCell ref="A4:E4"/>
    <mergeCell ref="A5:B5"/>
    <mergeCell ref="C5:E5"/>
    <mergeCell ref="A6:B6"/>
    <mergeCell ref="C6:E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33"/>
  <sheetViews>
    <sheetView showGridLines="0" zoomScaleNormal="100" workbookViewId="0"/>
  </sheetViews>
  <sheetFormatPr defaultColWidth="9.109375" defaultRowHeight="13.2"/>
  <cols>
    <col min="1" max="1" width="17.33203125" style="2" customWidth="1"/>
    <col min="2" max="2" width="11.44140625" style="2" customWidth="1"/>
    <col min="3" max="3" width="18.6640625" style="2" customWidth="1"/>
    <col min="4" max="4" width="21.109375" style="2" customWidth="1"/>
    <col min="5" max="16384" width="9.109375" style="2"/>
  </cols>
  <sheetData>
    <row r="1" spans="1:11" s="1" customFormat="1" ht="13.8">
      <c r="B1" s="22"/>
      <c r="C1" s="22"/>
      <c r="D1" s="22"/>
      <c r="E1" s="22"/>
      <c r="F1" s="22"/>
      <c r="G1" s="22"/>
      <c r="H1" s="22"/>
      <c r="I1" s="139" t="s">
        <v>24</v>
      </c>
      <c r="J1" s="22"/>
      <c r="K1" s="22"/>
    </row>
    <row r="2" spans="1:11" ht="25.5" customHeight="1">
      <c r="B2" s="198" t="s">
        <v>25</v>
      </c>
      <c r="C2" s="198"/>
      <c r="D2" s="198"/>
      <c r="E2" s="198"/>
      <c r="F2" s="198"/>
      <c r="G2" s="198"/>
      <c r="H2" s="198"/>
      <c r="I2" s="198"/>
      <c r="J2" s="196" t="s">
        <v>26</v>
      </c>
      <c r="K2" s="196"/>
    </row>
    <row r="3" spans="1:11" ht="28.5" customHeight="1">
      <c r="B3" s="199" t="s">
        <v>27</v>
      </c>
      <c r="C3" s="199"/>
      <c r="D3" s="199"/>
      <c r="E3" s="199"/>
      <c r="F3" s="197" t="s">
        <v>28</v>
      </c>
      <c r="G3" s="197"/>
      <c r="H3" s="197"/>
      <c r="I3" s="197"/>
      <c r="J3" s="196"/>
      <c r="K3" s="196"/>
    </row>
    <row r="4" spans="1:11" ht="18" customHeight="1">
      <c r="B4" s="137"/>
      <c r="C4" s="137"/>
      <c r="D4" s="137"/>
      <c r="E4" s="137"/>
      <c r="F4" s="136"/>
      <c r="G4" s="136"/>
      <c r="H4" s="136"/>
      <c r="I4" s="136"/>
      <c r="J4" s="135"/>
      <c r="K4" s="135"/>
    </row>
    <row r="6" spans="1:11" ht="22.8">
      <c r="A6" s="4" t="s">
        <v>29</v>
      </c>
    </row>
    <row r="7" spans="1:11">
      <c r="A7" s="203" t="s">
        <v>30</v>
      </c>
      <c r="B7" s="203"/>
      <c r="C7" s="203"/>
      <c r="D7" s="203"/>
      <c r="E7" s="203"/>
      <c r="F7" s="203"/>
      <c r="G7" s="203"/>
      <c r="H7" s="203"/>
      <c r="I7" s="203"/>
    </row>
    <row r="8" spans="1:11" ht="20.25" customHeight="1">
      <c r="A8" s="203"/>
      <c r="B8" s="203"/>
      <c r="C8" s="203"/>
      <c r="D8" s="203"/>
      <c r="E8" s="203"/>
      <c r="F8" s="203"/>
      <c r="G8" s="203"/>
      <c r="H8" s="203"/>
      <c r="I8" s="203"/>
    </row>
    <row r="9" spans="1:11">
      <c r="A9" s="203" t="s">
        <v>31</v>
      </c>
      <c r="B9" s="203"/>
      <c r="C9" s="203"/>
      <c r="D9" s="203"/>
      <c r="E9" s="203"/>
      <c r="F9" s="203"/>
      <c r="G9" s="203"/>
      <c r="H9" s="203"/>
      <c r="I9" s="203"/>
    </row>
    <row r="10" spans="1:11" ht="21" customHeight="1">
      <c r="A10" s="203"/>
      <c r="B10" s="203"/>
      <c r="C10" s="203"/>
      <c r="D10" s="203"/>
      <c r="E10" s="203"/>
      <c r="F10" s="203"/>
      <c r="G10" s="203"/>
      <c r="H10" s="203"/>
      <c r="I10" s="203"/>
    </row>
    <row r="11" spans="1:11" ht="13.8">
      <c r="A11" s="204" t="s">
        <v>32</v>
      </c>
      <c r="B11" s="204"/>
      <c r="C11" s="204"/>
      <c r="D11" s="204"/>
      <c r="E11" s="204"/>
      <c r="F11" s="204"/>
      <c r="G11" s="204"/>
      <c r="H11" s="204"/>
      <c r="I11" s="204"/>
    </row>
    <row r="12" spans="1:11">
      <c r="A12" s="3"/>
      <c r="B12" s="3"/>
      <c r="C12" s="3"/>
      <c r="D12" s="3"/>
      <c r="E12" s="3"/>
      <c r="F12" s="3"/>
      <c r="G12" s="3"/>
      <c r="H12" s="3"/>
      <c r="I12" s="3"/>
    </row>
    <row r="13" spans="1:11" ht="22.8">
      <c r="A13" s="4" t="s">
        <v>33</v>
      </c>
    </row>
    <row r="14" spans="1:11">
      <c r="A14" s="121" t="s">
        <v>34</v>
      </c>
      <c r="B14" s="200" t="s">
        <v>35</v>
      </c>
      <c r="C14" s="201"/>
      <c r="D14" s="201"/>
      <c r="E14" s="201"/>
      <c r="F14" s="201"/>
      <c r="G14" s="201"/>
      <c r="H14" s="201"/>
      <c r="I14" s="201"/>
      <c r="J14" s="201"/>
      <c r="K14" s="202"/>
    </row>
    <row r="15" spans="1:11" ht="14.25" customHeight="1">
      <c r="A15" s="121" t="s">
        <v>36</v>
      </c>
      <c r="B15" s="200" t="s">
        <v>37</v>
      </c>
      <c r="C15" s="201"/>
      <c r="D15" s="201"/>
      <c r="E15" s="201"/>
      <c r="F15" s="201"/>
      <c r="G15" s="201"/>
      <c r="H15" s="201"/>
      <c r="I15" s="201"/>
      <c r="J15" s="201"/>
      <c r="K15" s="202"/>
    </row>
    <row r="16" spans="1:11" ht="14.25" customHeight="1">
      <c r="A16" s="121"/>
      <c r="B16" s="200" t="s">
        <v>38</v>
      </c>
      <c r="C16" s="201"/>
      <c r="D16" s="201"/>
      <c r="E16" s="201"/>
      <c r="F16" s="201"/>
      <c r="G16" s="201"/>
      <c r="H16" s="201"/>
      <c r="I16" s="201"/>
      <c r="J16" s="201"/>
      <c r="K16" s="202"/>
    </row>
    <row r="17" spans="1:14" ht="14.25" customHeight="1">
      <c r="A17" s="121"/>
      <c r="B17" s="200" t="s">
        <v>39</v>
      </c>
      <c r="C17" s="201"/>
      <c r="D17" s="201"/>
      <c r="E17" s="201"/>
      <c r="F17" s="201"/>
      <c r="G17" s="201"/>
      <c r="H17" s="201"/>
      <c r="I17" s="201"/>
      <c r="J17" s="201"/>
      <c r="K17" s="202"/>
    </row>
    <row r="19" spans="1:14" ht="22.8">
      <c r="A19" s="4" t="s">
        <v>40</v>
      </c>
    </row>
    <row r="20" spans="1:14">
      <c r="A20" s="121" t="s">
        <v>41</v>
      </c>
      <c r="B20" s="200" t="s">
        <v>42</v>
      </c>
      <c r="C20" s="201"/>
      <c r="D20" s="201"/>
      <c r="E20" s="201"/>
      <c r="F20" s="201"/>
      <c r="G20" s="202"/>
    </row>
    <row r="21" spans="1:14" ht="12.75" customHeight="1">
      <c r="A21" s="121" t="s">
        <v>43</v>
      </c>
      <c r="B21" s="200" t="s">
        <v>44</v>
      </c>
      <c r="C21" s="201"/>
      <c r="D21" s="201"/>
      <c r="E21" s="201"/>
      <c r="F21" s="201"/>
      <c r="G21" s="202"/>
    </row>
    <row r="22" spans="1:14" ht="12.75" customHeight="1">
      <c r="A22" s="121" t="s">
        <v>45</v>
      </c>
      <c r="B22" s="200" t="s">
        <v>46</v>
      </c>
      <c r="C22" s="201"/>
      <c r="D22" s="201"/>
      <c r="E22" s="201"/>
      <c r="F22" s="201"/>
      <c r="G22" s="202"/>
    </row>
    <row r="24" spans="1:14" ht="22.8">
      <c r="A24" s="4" t="s">
        <v>47</v>
      </c>
    </row>
    <row r="25" spans="1:14" ht="13.8">
      <c r="A25" s="138" t="s">
        <v>48</v>
      </c>
      <c r="C25" s="138"/>
      <c r="D25" s="138"/>
      <c r="E25" s="138"/>
      <c r="F25" s="138"/>
      <c r="G25" s="138"/>
      <c r="H25" s="138"/>
      <c r="I25" s="138"/>
      <c r="J25" s="138"/>
      <c r="K25" s="138"/>
      <c r="L25" s="138"/>
      <c r="M25" s="138"/>
      <c r="N25" s="58"/>
    </row>
    <row r="26" spans="1:14" ht="13.8">
      <c r="A26" s="138" t="s">
        <v>49</v>
      </c>
      <c r="C26" s="138"/>
      <c r="D26" s="138"/>
      <c r="E26" s="138"/>
      <c r="F26" s="138"/>
      <c r="G26" s="138"/>
      <c r="H26" s="138"/>
      <c r="I26" s="138"/>
      <c r="J26" s="138"/>
      <c r="K26" s="138"/>
      <c r="L26" s="138"/>
      <c r="M26" s="138"/>
      <c r="N26" s="58"/>
    </row>
    <row r="27" spans="1:14" ht="13.8">
      <c r="A27" s="138" t="s">
        <v>50</v>
      </c>
      <c r="C27" s="138"/>
      <c r="D27" s="138"/>
      <c r="E27" s="138"/>
      <c r="F27" s="138"/>
      <c r="G27" s="138"/>
      <c r="H27" s="138"/>
      <c r="I27" s="138"/>
      <c r="J27" s="138"/>
      <c r="K27" s="138"/>
      <c r="L27" s="138"/>
      <c r="M27" s="138"/>
      <c r="N27" s="58"/>
    </row>
    <row r="29" spans="1:14" ht="21.75" customHeight="1">
      <c r="B29" s="193" t="s">
        <v>51</v>
      </c>
      <c r="C29" s="194"/>
      <c r="D29" s="195"/>
    </row>
    <row r="30" spans="1:14" ht="90" customHeight="1">
      <c r="B30" s="5"/>
      <c r="C30" s="6" t="s">
        <v>52</v>
      </c>
      <c r="D30" s="6" t="s">
        <v>53</v>
      </c>
    </row>
    <row r="32" spans="1:14" ht="22.8">
      <c r="A32" s="4" t="s">
        <v>54</v>
      </c>
    </row>
    <row r="33" spans="1:1" ht="13.8">
      <c r="A33" s="138" t="s">
        <v>55</v>
      </c>
    </row>
  </sheetData>
  <mergeCells count="15">
    <mergeCell ref="B29:D29"/>
    <mergeCell ref="J2:K3"/>
    <mergeCell ref="F3:I3"/>
    <mergeCell ref="B2:I2"/>
    <mergeCell ref="B3:E3"/>
    <mergeCell ref="B14:K14"/>
    <mergeCell ref="B15:K15"/>
    <mergeCell ref="B16:K16"/>
    <mergeCell ref="B17:K17"/>
    <mergeCell ref="B20:G20"/>
    <mergeCell ref="B21:G21"/>
    <mergeCell ref="B22:G22"/>
    <mergeCell ref="A7:I8"/>
    <mergeCell ref="A9:I10"/>
    <mergeCell ref="A11:I11"/>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20"/>
  <sheetViews>
    <sheetView showGridLines="0" workbookViewId="0"/>
  </sheetViews>
  <sheetFormatPr defaultColWidth="8.109375" defaultRowHeight="13.2"/>
  <cols>
    <col min="1" max="1" width="3.33203125" style="12" customWidth="1"/>
    <col min="2" max="2" width="35.44140625" style="12" customWidth="1"/>
    <col min="3" max="3" width="42" style="12" customWidth="1"/>
    <col min="4" max="4" width="30.109375" style="20" customWidth="1"/>
    <col min="5" max="5" width="14.6640625" style="12" customWidth="1"/>
    <col min="6" max="16384" width="8.109375" style="12"/>
  </cols>
  <sheetData>
    <row r="1" spans="1:11" s="1" customFormat="1" ht="13.8">
      <c r="A1" s="22"/>
      <c r="B1" s="22"/>
      <c r="C1" s="22"/>
      <c r="D1" s="22"/>
      <c r="E1" s="22"/>
      <c r="F1" s="22"/>
      <c r="G1" s="22"/>
      <c r="H1" s="22"/>
      <c r="I1" s="22"/>
      <c r="J1" s="22"/>
      <c r="K1" s="22"/>
    </row>
    <row r="2" spans="1:11" s="1" customFormat="1" ht="24.6">
      <c r="A2" s="207" t="s">
        <v>61</v>
      </c>
      <c r="B2" s="207"/>
      <c r="C2" s="207"/>
      <c r="D2" s="207"/>
      <c r="E2" s="140"/>
      <c r="F2" s="11"/>
      <c r="G2" s="11"/>
      <c r="H2" s="11"/>
      <c r="I2" s="11"/>
      <c r="J2" s="11"/>
      <c r="K2" s="11"/>
    </row>
    <row r="3" spans="1:11" s="1" customFormat="1" ht="13.8">
      <c r="A3" s="11"/>
      <c r="B3" s="11"/>
      <c r="C3" s="11"/>
      <c r="D3" s="11"/>
      <c r="E3" s="11"/>
      <c r="F3" s="11"/>
      <c r="G3" s="11"/>
      <c r="H3" s="11"/>
      <c r="I3" s="11"/>
      <c r="J3" s="11"/>
      <c r="K3" s="11"/>
    </row>
    <row r="4" spans="1:11" ht="21">
      <c r="A4" s="13"/>
      <c r="B4" s="14"/>
      <c r="C4" s="14"/>
      <c r="D4" s="15"/>
      <c r="E4" s="16"/>
    </row>
    <row r="5" spans="1:11" ht="24">
      <c r="A5" s="122" t="s">
        <v>56</v>
      </c>
      <c r="B5" s="122" t="s">
        <v>62</v>
      </c>
      <c r="C5" s="122" t="s">
        <v>63</v>
      </c>
      <c r="D5" s="122" t="s">
        <v>64</v>
      </c>
      <c r="E5" s="17"/>
    </row>
    <row r="6" spans="1:11" ht="66">
      <c r="A6" s="23">
        <v>1</v>
      </c>
      <c r="B6" s="24" t="s">
        <v>65</v>
      </c>
      <c r="C6" s="24" t="s">
        <v>66</v>
      </c>
      <c r="D6" s="23"/>
    </row>
    <row r="7" spans="1:11" ht="52.8">
      <c r="A7" s="23">
        <v>2</v>
      </c>
      <c r="B7" s="24" t="s">
        <v>67</v>
      </c>
      <c r="C7" s="24" t="s">
        <v>68</v>
      </c>
      <c r="D7" s="23"/>
    </row>
    <row r="8" spans="1:11" ht="52.8">
      <c r="A8" s="23">
        <v>3</v>
      </c>
      <c r="B8" s="24" t="s">
        <v>69</v>
      </c>
      <c r="C8" s="24" t="s">
        <v>70</v>
      </c>
      <c r="D8" s="23"/>
    </row>
    <row r="9" spans="1:11" ht="66">
      <c r="A9" s="23">
        <v>4</v>
      </c>
      <c r="B9" s="23" t="s">
        <v>71</v>
      </c>
      <c r="C9" s="23" t="s">
        <v>72</v>
      </c>
      <c r="D9" s="23"/>
    </row>
    <row r="10" spans="1:11" ht="52.8">
      <c r="A10" s="23">
        <v>5</v>
      </c>
      <c r="B10" s="24" t="s">
        <v>73</v>
      </c>
      <c r="C10" s="24" t="s">
        <v>74</v>
      </c>
      <c r="D10" s="23"/>
    </row>
    <row r="11" spans="1:11" ht="26.4">
      <c r="A11" s="23">
        <v>6</v>
      </c>
      <c r="B11" s="24" t="s">
        <v>75</v>
      </c>
      <c r="C11" s="24" t="s">
        <v>75</v>
      </c>
      <c r="D11" s="23"/>
      <c r="E11" s="17"/>
      <c r="F11" s="17"/>
    </row>
    <row r="12" spans="1:11" ht="66">
      <c r="A12" s="23">
        <v>7</v>
      </c>
      <c r="B12" s="24" t="s">
        <v>76</v>
      </c>
      <c r="C12" s="24" t="s">
        <v>77</v>
      </c>
      <c r="D12" s="23"/>
      <c r="E12" s="17"/>
      <c r="F12" s="17"/>
    </row>
    <row r="13" spans="1:11" ht="184.8">
      <c r="A13" s="23">
        <v>8</v>
      </c>
      <c r="B13" s="24" t="s">
        <v>78</v>
      </c>
      <c r="C13" s="24" t="s">
        <v>79</v>
      </c>
      <c r="D13" s="23"/>
      <c r="E13" s="17"/>
      <c r="F13" s="17"/>
    </row>
    <row r="14" spans="1:11" ht="79.2">
      <c r="A14" s="23">
        <v>9</v>
      </c>
      <c r="B14" s="23" t="s">
        <v>80</v>
      </c>
      <c r="C14" s="23" t="s">
        <v>81</v>
      </c>
      <c r="D14" s="23"/>
      <c r="E14" s="17"/>
      <c r="F14" s="17"/>
    </row>
    <row r="16" spans="1:11" ht="13.8">
      <c r="A16" s="205" t="s">
        <v>82</v>
      </c>
      <c r="B16" s="205"/>
      <c r="C16" s="18"/>
      <c r="D16" s="19"/>
    </row>
    <row r="17" spans="1:4" ht="13.8">
      <c r="A17" s="206" t="s">
        <v>83</v>
      </c>
      <c r="B17" s="206"/>
    </row>
    <row r="20" spans="1:4">
      <c r="A20" s="21"/>
      <c r="B20" s="18"/>
      <c r="C20" s="18"/>
      <c r="D20" s="19"/>
    </row>
  </sheetData>
  <mergeCells count="3">
    <mergeCell ref="A16:B16"/>
    <mergeCell ref="A17:B17"/>
    <mergeCell ref="A2:D2"/>
  </mergeCells>
  <dataValidations count="1">
    <dataValidation type="list" allowBlank="1" showInputMessage="1" showErrorMessage="1" sqref="D6:D14" xr:uid="{00000000-0002-0000-0200-000000000000}">
      <formula1>"Yes,No,NA"</formula1>
    </dataValidation>
  </dataValidation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XFD123"/>
  <sheetViews>
    <sheetView showGridLines="0" tabSelected="1" topLeftCell="A58" zoomScale="107" zoomScaleNormal="98" workbookViewId="0">
      <selection activeCell="B61" sqref="B61"/>
    </sheetView>
  </sheetViews>
  <sheetFormatPr defaultColWidth="9.109375" defaultRowHeight="13.2" outlineLevelRow="2"/>
  <cols>
    <col min="1" max="1" width="11.33203125" style="65" customWidth="1"/>
    <col min="2" max="4" width="35.109375" style="34" customWidth="1"/>
    <col min="5" max="5" width="32.109375" style="34" customWidth="1"/>
    <col min="6" max="8" width="9.6640625" style="34" hidden="1" customWidth="1"/>
    <col min="9" max="9" width="17.6640625" style="34" customWidth="1"/>
    <col min="10" max="16384" width="9.109375" style="34"/>
  </cols>
  <sheetData>
    <row r="1" spans="1:24" s="1" customFormat="1" ht="13.8">
      <c r="A1" s="221"/>
      <c r="B1" s="221"/>
      <c r="C1" s="221"/>
      <c r="D1" s="221"/>
      <c r="E1" s="22"/>
      <c r="F1" s="22"/>
      <c r="G1" s="22"/>
      <c r="H1" s="22"/>
      <c r="I1" s="22"/>
      <c r="J1" s="22"/>
    </row>
    <row r="2" spans="1:24" s="1" customFormat="1" ht="31.5" customHeight="1">
      <c r="A2" s="222" t="s">
        <v>61</v>
      </c>
      <c r="B2" s="222"/>
      <c r="C2" s="222"/>
      <c r="D2" s="222"/>
      <c r="E2" s="218"/>
      <c r="F2" s="11"/>
      <c r="G2" s="11"/>
      <c r="H2" s="11"/>
      <c r="I2" s="11"/>
      <c r="J2" s="11"/>
    </row>
    <row r="3" spans="1:24" s="1" customFormat="1" ht="31.5" hidden="1" customHeight="1">
      <c r="A3" s="35"/>
      <c r="C3" s="219"/>
      <c r="D3" s="219"/>
      <c r="E3" s="218"/>
      <c r="F3" s="11"/>
      <c r="G3" s="11"/>
      <c r="H3" s="11"/>
      <c r="I3" s="11"/>
      <c r="J3" s="11"/>
    </row>
    <row r="4" spans="1:24" s="26" customFormat="1" ht="16.5" hidden="1" customHeight="1">
      <c r="A4" s="123" t="s">
        <v>483</v>
      </c>
      <c r="B4" s="220"/>
      <c r="C4" s="220"/>
      <c r="D4" s="220"/>
      <c r="E4" s="27"/>
      <c r="F4" s="27"/>
      <c r="G4" s="27"/>
      <c r="H4" s="28"/>
      <c r="I4" s="28"/>
      <c r="X4" s="26" t="s">
        <v>84</v>
      </c>
    </row>
    <row r="5" spans="1:24" s="26" customFormat="1" ht="144.75" hidden="1" customHeight="1">
      <c r="A5" s="123" t="s">
        <v>57</v>
      </c>
      <c r="B5" s="227"/>
      <c r="C5" s="220"/>
      <c r="D5" s="220"/>
      <c r="E5" s="27"/>
      <c r="F5" s="27"/>
      <c r="G5" s="27"/>
      <c r="H5" s="28"/>
      <c r="I5" s="28"/>
      <c r="X5" s="26" t="s">
        <v>86</v>
      </c>
    </row>
    <row r="6" spans="1:24" s="26" customFormat="1" ht="26.4" hidden="1">
      <c r="A6" s="123" t="s">
        <v>87</v>
      </c>
      <c r="B6" s="227"/>
      <c r="C6" s="220"/>
      <c r="D6" s="220"/>
      <c r="E6" s="27"/>
      <c r="F6" s="27"/>
      <c r="G6" s="27"/>
      <c r="H6" s="28"/>
      <c r="I6" s="28"/>
    </row>
    <row r="7" spans="1:24" s="26" customFormat="1" hidden="1">
      <c r="A7" s="123" t="s">
        <v>89</v>
      </c>
      <c r="B7" s="220"/>
      <c r="C7" s="220"/>
      <c r="D7" s="220"/>
      <c r="E7" s="27"/>
      <c r="F7" s="27"/>
      <c r="G7" s="27"/>
      <c r="H7" s="29"/>
      <c r="I7" s="28"/>
      <c r="X7" s="30"/>
    </row>
    <row r="8" spans="1:24" s="31" customFormat="1" hidden="1">
      <c r="A8" s="123" t="s">
        <v>91</v>
      </c>
      <c r="B8" s="228"/>
      <c r="C8" s="228"/>
      <c r="D8" s="228"/>
      <c r="E8" s="27"/>
    </row>
    <row r="9" spans="1:24" s="31" customFormat="1" hidden="1">
      <c r="A9" s="124" t="s">
        <v>92</v>
      </c>
      <c r="B9" s="60" t="str">
        <f>F17</f>
        <v>Internal Build 03112011</v>
      </c>
      <c r="C9" s="60" t="str">
        <f>G17</f>
        <v>Internal build 14112011</v>
      </c>
      <c r="D9" s="60" t="str">
        <f>H17</f>
        <v>External build 16112011</v>
      </c>
    </row>
    <row r="10" spans="1:24" s="31" customFormat="1" hidden="1">
      <c r="A10" s="125" t="s">
        <v>93</v>
      </c>
      <c r="B10" s="61">
        <f>SUM(B11:B14)</f>
        <v>0</v>
      </c>
      <c r="C10" s="61">
        <f>SUM(C11:C14)</f>
        <v>0</v>
      </c>
      <c r="D10" s="61">
        <f>SUM(D11:D14)</f>
        <v>0</v>
      </c>
    </row>
    <row r="11" spans="1:24" s="31" customFormat="1" outlineLevel="1">
      <c r="A11" s="125" t="s">
        <v>41</v>
      </c>
      <c r="B11" s="62">
        <f>COUNTIF($F$18:$F$49668,"*Passed")</f>
        <v>0</v>
      </c>
      <c r="C11" s="62">
        <f>COUNTIF($G$18:$G$49668,"*Passed")</f>
        <v>0</v>
      </c>
      <c r="D11" s="62">
        <f>COUNTIF($H$18:$H$49668,"*Passed")</f>
        <v>0</v>
      </c>
    </row>
    <row r="12" spans="1:24" s="31" customFormat="1" outlineLevel="1" collapsed="1">
      <c r="A12" s="125" t="s">
        <v>43</v>
      </c>
      <c r="B12" s="62">
        <f>COUNTIF($F$18:$F$49388,"*Failed*")</f>
        <v>0</v>
      </c>
      <c r="C12" s="62">
        <f>COUNTIF($G$18:$G$49388,"*Failed*")</f>
        <v>0</v>
      </c>
      <c r="D12" s="62">
        <f>COUNTIF($H$18:$H$49388,"*Failed*")</f>
        <v>0</v>
      </c>
    </row>
    <row r="13" spans="1:24" s="31" customFormat="1" outlineLevel="1" collapsed="1">
      <c r="A13" s="125" t="s">
        <v>45</v>
      </c>
      <c r="B13" s="62">
        <f>COUNTIF($F$18:$F$49388,"*Not Run*")</f>
        <v>0</v>
      </c>
      <c r="C13" s="62">
        <f>COUNTIF($G$18:$G$49388,"*Not Run*")</f>
        <v>0</v>
      </c>
      <c r="D13" s="62">
        <f>COUNTIF($H$18:$H$49388,"*Not Run*")</f>
        <v>0</v>
      </c>
      <c r="E13" s="1"/>
      <c r="F13" s="1"/>
      <c r="G13" s="1"/>
      <c r="H13" s="1"/>
      <c r="I13" s="1"/>
    </row>
    <row r="14" spans="1:24" s="31" customFormat="1" outlineLevel="1" collapsed="1">
      <c r="A14" s="125" t="s">
        <v>94</v>
      </c>
      <c r="B14" s="62">
        <f>COUNTIF($F$18:$F$49388,"*NA*")</f>
        <v>0</v>
      </c>
      <c r="C14" s="62">
        <f>COUNTIF($G$18:$G$49388,"*NA*")</f>
        <v>0</v>
      </c>
      <c r="D14" s="62">
        <f>COUNTIF($H$18:$H$49388,"*NA*")</f>
        <v>0</v>
      </c>
      <c r="E14" s="1"/>
      <c r="F14" s="1"/>
      <c r="G14" s="1"/>
      <c r="H14" s="1"/>
      <c r="I14" s="1"/>
    </row>
    <row r="15" spans="1:24" s="31" customFormat="1" ht="39.6" hidden="1" collapsed="1">
      <c r="A15" s="125" t="s">
        <v>95</v>
      </c>
      <c r="B15" s="62">
        <f>COUNTIF($F$18:$F$49388,"*Passed in previous build*")</f>
        <v>0</v>
      </c>
      <c r="C15" s="62">
        <f>COUNTIF($G$18:$G$49388,"*Passed in previous build*")</f>
        <v>0</v>
      </c>
      <c r="D15" s="62">
        <f>COUNTIF($H$18:$H$49388,"*Passed in previous build*")</f>
        <v>0</v>
      </c>
      <c r="E15" s="1"/>
      <c r="F15" s="1"/>
      <c r="G15" s="1"/>
      <c r="H15" s="1"/>
      <c r="I15" s="1"/>
    </row>
    <row r="16" spans="1:24" s="32" customFormat="1" ht="15" hidden="1" customHeight="1">
      <c r="A16" s="63">
        <v>0</v>
      </c>
      <c r="B16" s="38"/>
      <c r="C16" s="157"/>
      <c r="D16" s="158"/>
      <c r="E16" s="44"/>
      <c r="F16" s="223" t="s">
        <v>92</v>
      </c>
      <c r="G16" s="223"/>
      <c r="H16" s="223"/>
      <c r="I16" s="45"/>
    </row>
    <row r="17" spans="1:16384" s="32" customFormat="1" ht="39.6">
      <c r="A17" s="126" t="s">
        <v>96</v>
      </c>
      <c r="B17" s="127" t="s">
        <v>97</v>
      </c>
      <c r="C17" s="127" t="s">
        <v>98</v>
      </c>
      <c r="D17" s="127" t="s">
        <v>99</v>
      </c>
      <c r="E17" s="127" t="s">
        <v>100</v>
      </c>
      <c r="F17" s="127" t="s">
        <v>101</v>
      </c>
      <c r="G17" s="127" t="s">
        <v>102</v>
      </c>
      <c r="H17" s="127" t="s">
        <v>103</v>
      </c>
      <c r="I17" s="127" t="s">
        <v>104</v>
      </c>
    </row>
    <row r="18" spans="1:16384" s="32" customFormat="1" ht="15.75" customHeight="1">
      <c r="A18" s="55"/>
      <c r="B18" s="224" t="s">
        <v>473</v>
      </c>
      <c r="C18" s="225"/>
      <c r="D18" s="226"/>
      <c r="E18" s="55"/>
      <c r="F18" s="56"/>
      <c r="G18" s="56"/>
      <c r="H18" s="56"/>
      <c r="I18" s="55"/>
    </row>
    <row r="19" spans="1:16384" s="170" customFormat="1" ht="15.75" customHeight="1" collapsed="1">
      <c r="A19" s="165"/>
      <c r="B19" s="166" t="s">
        <v>474</v>
      </c>
      <c r="C19" s="167"/>
      <c r="D19" s="168"/>
      <c r="E19" s="165"/>
      <c r="F19" s="169"/>
      <c r="G19" s="169"/>
      <c r="H19" s="169"/>
      <c r="I19" s="165"/>
    </row>
    <row r="20" spans="1:16384" s="33" customFormat="1" ht="52.8" hidden="1" outlineLevel="1">
      <c r="A20" s="159">
        <v>1</v>
      </c>
      <c r="B20" s="159" t="s">
        <v>429</v>
      </c>
      <c r="C20" s="40" t="s">
        <v>453</v>
      </c>
      <c r="D20" s="41" t="s">
        <v>480</v>
      </c>
      <c r="E20" s="42"/>
      <c r="F20" s="40"/>
      <c r="G20" s="40"/>
      <c r="H20" s="40"/>
      <c r="I20" s="43"/>
    </row>
    <row r="21" spans="1:16384" s="33" customFormat="1" ht="52.8" hidden="1" outlineLevel="1">
      <c r="A21" s="159">
        <f ca="1">IF(OFFSET(A21,-1,0) ="",OFFSET(A21,-2,0)+1,OFFSET(A21,-1,0)+1 )</f>
        <v>2</v>
      </c>
      <c r="B21" s="159" t="s">
        <v>481</v>
      </c>
      <c r="C21" s="40" t="s">
        <v>454</v>
      </c>
      <c r="D21" s="41" t="s">
        <v>480</v>
      </c>
      <c r="E21" s="42"/>
      <c r="F21" s="40"/>
      <c r="G21" s="40"/>
      <c r="H21" s="40"/>
      <c r="I21" s="43"/>
    </row>
    <row r="22" spans="1:16384" s="33" customFormat="1" ht="52.8" hidden="1" outlineLevel="1">
      <c r="A22" s="159">
        <f t="shared" ref="A22:A88" ca="1" si="0">IF(OFFSET(A22,-1,0) ="",OFFSET(A22,-2,0)+1,OFFSET(A22,-1,0)+1 )</f>
        <v>3</v>
      </c>
      <c r="B22" s="159" t="s">
        <v>482</v>
      </c>
      <c r="C22" s="40" t="s">
        <v>455</v>
      </c>
      <c r="D22" s="41" t="s">
        <v>497</v>
      </c>
      <c r="E22" s="182"/>
      <c r="F22" s="40"/>
      <c r="G22" s="40"/>
      <c r="H22" s="40"/>
      <c r="I22" s="43"/>
    </row>
    <row r="23" spans="1:16384" s="33" customFormat="1" ht="52.8" hidden="1" outlineLevel="1">
      <c r="A23" s="159">
        <f t="shared" ca="1" si="0"/>
        <v>4</v>
      </c>
      <c r="B23" s="159" t="s">
        <v>484</v>
      </c>
      <c r="C23" s="40" t="s">
        <v>456</v>
      </c>
      <c r="D23" s="41" t="s">
        <v>497</v>
      </c>
      <c r="E23" s="42"/>
      <c r="F23" s="40"/>
      <c r="G23" s="40"/>
      <c r="H23" s="40"/>
      <c r="I23" s="43"/>
    </row>
    <row r="24" spans="1:16384" s="33" customFormat="1" ht="52.8" hidden="1" outlineLevel="1">
      <c r="A24" s="159">
        <f t="shared" ca="1" si="0"/>
        <v>5</v>
      </c>
      <c r="B24" s="159" t="s">
        <v>485</v>
      </c>
      <c r="C24" s="40" t="s">
        <v>457</v>
      </c>
      <c r="D24" s="41" t="s">
        <v>497</v>
      </c>
      <c r="E24" s="42"/>
      <c r="F24" s="40"/>
      <c r="G24" s="40"/>
      <c r="H24" s="40"/>
      <c r="I24" s="43"/>
    </row>
    <row r="25" spans="1:16384" s="33" customFormat="1" ht="52.8" hidden="1" outlineLevel="1">
      <c r="A25" s="159">
        <f t="shared" ca="1" si="0"/>
        <v>6</v>
      </c>
      <c r="B25" s="159" t="s">
        <v>486</v>
      </c>
      <c r="C25" s="40" t="s">
        <v>458</v>
      </c>
      <c r="D25" s="41" t="s">
        <v>498</v>
      </c>
      <c r="E25" s="42"/>
      <c r="F25" s="40"/>
      <c r="G25" s="40"/>
      <c r="H25" s="40"/>
      <c r="I25" s="43"/>
    </row>
    <row r="26" spans="1:16384" s="36" customFormat="1" ht="52.8" hidden="1" outlineLevel="1">
      <c r="A26" s="159">
        <f t="shared" ca="1" si="0"/>
        <v>7</v>
      </c>
      <c r="B26" s="159" t="s">
        <v>487</v>
      </c>
      <c r="C26" s="40" t="s">
        <v>459</v>
      </c>
      <c r="D26" s="41" t="s">
        <v>498</v>
      </c>
      <c r="E26" s="42"/>
      <c r="F26" s="40"/>
      <c r="G26" s="40"/>
      <c r="H26" s="40"/>
      <c r="I26" s="49"/>
    </row>
    <row r="27" spans="1:16384" s="36" customFormat="1" ht="52.8" hidden="1" outlineLevel="1">
      <c r="A27" s="159">
        <f t="shared" ca="1" si="0"/>
        <v>8</v>
      </c>
      <c r="B27" s="159" t="s">
        <v>488</v>
      </c>
      <c r="C27" s="40" t="s">
        <v>460</v>
      </c>
      <c r="D27" s="41" t="s">
        <v>498</v>
      </c>
      <c r="E27" s="42"/>
      <c r="F27" s="40"/>
      <c r="G27" s="40"/>
      <c r="H27" s="40"/>
      <c r="I27" s="49"/>
    </row>
    <row r="28" spans="1:16384" s="36" customFormat="1" ht="52.8" hidden="1" outlineLevel="1">
      <c r="A28" s="159">
        <f t="shared" ca="1" si="0"/>
        <v>9</v>
      </c>
      <c r="B28" s="159" t="s">
        <v>489</v>
      </c>
      <c r="C28" s="40" t="s">
        <v>461</v>
      </c>
      <c r="D28" s="41" t="s">
        <v>499</v>
      </c>
      <c r="E28" s="42"/>
      <c r="F28" s="40"/>
      <c r="G28" s="40"/>
      <c r="H28" s="40"/>
      <c r="I28" s="49"/>
    </row>
    <row r="29" spans="1:16384" s="174" customFormat="1" ht="13.8" customHeight="1" collapsed="1">
      <c r="A29" s="171"/>
      <c r="B29" s="214" t="s">
        <v>475</v>
      </c>
      <c r="C29" s="215"/>
      <c r="D29" s="216"/>
      <c r="E29" s="172"/>
      <c r="F29" s="172"/>
      <c r="G29" s="172"/>
      <c r="H29" s="172"/>
      <c r="I29" s="172"/>
      <c r="J29" s="172"/>
      <c r="K29" s="172"/>
      <c r="L29" s="172"/>
      <c r="M29" s="172"/>
      <c r="N29" s="172"/>
      <c r="O29" s="172"/>
      <c r="P29" s="172"/>
      <c r="Q29" s="172"/>
      <c r="R29" s="172"/>
      <c r="S29" s="172"/>
      <c r="T29" s="172"/>
      <c r="U29" s="172"/>
      <c r="V29" s="172"/>
      <c r="W29" s="172"/>
      <c r="X29" s="172"/>
      <c r="Y29" s="172"/>
      <c r="Z29" s="172"/>
      <c r="AA29" s="172"/>
      <c r="AB29" s="172"/>
      <c r="AC29" s="172"/>
      <c r="AD29" s="172"/>
      <c r="AE29" s="172"/>
      <c r="AF29" s="172"/>
      <c r="AG29" s="172"/>
      <c r="AH29" s="172"/>
      <c r="AI29" s="172"/>
      <c r="AJ29" s="172"/>
      <c r="AK29" s="172"/>
      <c r="AL29" s="172"/>
      <c r="AM29" s="172"/>
      <c r="AN29" s="172"/>
      <c r="AO29" s="172"/>
      <c r="AP29" s="172"/>
      <c r="AQ29" s="172"/>
      <c r="AR29" s="172"/>
      <c r="AS29" s="172"/>
      <c r="AT29" s="172"/>
      <c r="AU29" s="172"/>
      <c r="AV29" s="172"/>
      <c r="AW29" s="172"/>
      <c r="AX29" s="172"/>
      <c r="AY29" s="172"/>
      <c r="AZ29" s="172"/>
      <c r="BA29" s="172"/>
      <c r="BB29" s="172"/>
      <c r="BC29" s="172"/>
      <c r="BD29" s="172"/>
      <c r="BE29" s="172"/>
      <c r="BF29" s="172"/>
      <c r="BG29" s="172"/>
      <c r="BH29" s="172"/>
      <c r="BI29" s="172"/>
      <c r="BJ29" s="172"/>
      <c r="BK29" s="172"/>
      <c r="BL29" s="172"/>
      <c r="BM29" s="172"/>
      <c r="BN29" s="172"/>
      <c r="BO29" s="172"/>
      <c r="BP29" s="172"/>
      <c r="BQ29" s="172"/>
      <c r="BR29" s="172"/>
      <c r="BS29" s="172"/>
      <c r="BT29" s="172"/>
      <c r="BU29" s="172"/>
      <c r="BV29" s="172"/>
      <c r="BW29" s="172"/>
      <c r="BX29" s="172"/>
      <c r="BY29" s="172"/>
      <c r="BZ29" s="172"/>
      <c r="CA29" s="172"/>
      <c r="CB29" s="172"/>
      <c r="CC29" s="172"/>
      <c r="CD29" s="172"/>
      <c r="CE29" s="172"/>
      <c r="CF29" s="172"/>
      <c r="CG29" s="172"/>
      <c r="CH29" s="172"/>
      <c r="CI29" s="172"/>
      <c r="CJ29" s="172"/>
      <c r="CK29" s="172"/>
      <c r="CL29" s="172"/>
      <c r="CM29" s="172"/>
      <c r="CN29" s="172"/>
      <c r="CO29" s="172"/>
      <c r="CP29" s="172"/>
      <c r="CQ29" s="172"/>
      <c r="CR29" s="172"/>
      <c r="CS29" s="172"/>
      <c r="CT29" s="172"/>
      <c r="CU29" s="172"/>
      <c r="CV29" s="172"/>
      <c r="CW29" s="172"/>
      <c r="CX29" s="172"/>
      <c r="CY29" s="172"/>
      <c r="CZ29" s="172"/>
      <c r="DA29" s="172"/>
      <c r="DB29" s="172"/>
      <c r="DC29" s="172"/>
      <c r="DD29" s="172"/>
      <c r="DE29" s="172"/>
      <c r="DF29" s="172"/>
      <c r="DG29" s="172"/>
      <c r="DH29" s="172"/>
      <c r="DI29" s="172"/>
      <c r="DJ29" s="172"/>
      <c r="DK29" s="172"/>
      <c r="DL29" s="172"/>
      <c r="DM29" s="172"/>
      <c r="DN29" s="172"/>
      <c r="DO29" s="172"/>
      <c r="DP29" s="172"/>
      <c r="DQ29" s="172"/>
      <c r="DR29" s="172"/>
      <c r="DS29" s="172"/>
      <c r="DT29" s="172"/>
      <c r="DU29" s="172"/>
      <c r="DV29" s="172"/>
      <c r="DW29" s="172"/>
      <c r="DX29" s="172"/>
      <c r="DY29" s="172"/>
      <c r="DZ29" s="172"/>
      <c r="EA29" s="172"/>
      <c r="EB29" s="172"/>
      <c r="EC29" s="172"/>
      <c r="ED29" s="172"/>
      <c r="EE29" s="172"/>
      <c r="EF29" s="172"/>
      <c r="EG29" s="172"/>
      <c r="EH29" s="172"/>
      <c r="EI29" s="172"/>
      <c r="EJ29" s="172"/>
      <c r="EK29" s="172"/>
      <c r="EL29" s="172"/>
      <c r="EM29" s="172"/>
      <c r="EN29" s="172"/>
      <c r="EO29" s="172"/>
      <c r="EP29" s="172"/>
      <c r="EQ29" s="172"/>
      <c r="ER29" s="172"/>
      <c r="ES29" s="172"/>
      <c r="ET29" s="172"/>
      <c r="EU29" s="172"/>
      <c r="EV29" s="172"/>
      <c r="EW29" s="172"/>
      <c r="EX29" s="172"/>
      <c r="EY29" s="172"/>
      <c r="EZ29" s="172"/>
      <c r="FA29" s="172"/>
      <c r="FB29" s="172"/>
      <c r="FC29" s="172"/>
      <c r="FD29" s="172"/>
      <c r="FE29" s="172"/>
      <c r="FF29" s="172"/>
      <c r="FG29" s="172"/>
      <c r="FH29" s="172"/>
      <c r="FI29" s="172"/>
      <c r="FJ29" s="172"/>
      <c r="FK29" s="172"/>
      <c r="FL29" s="172"/>
      <c r="FM29" s="172"/>
      <c r="FN29" s="172"/>
      <c r="FO29" s="172"/>
      <c r="FP29" s="172"/>
      <c r="FQ29" s="172"/>
      <c r="FR29" s="172"/>
      <c r="FS29" s="172"/>
      <c r="FT29" s="172"/>
      <c r="FU29" s="172"/>
      <c r="FV29" s="172"/>
      <c r="FW29" s="172"/>
      <c r="FX29" s="172"/>
      <c r="FY29" s="172"/>
      <c r="FZ29" s="172"/>
      <c r="GA29" s="172"/>
      <c r="GB29" s="172"/>
      <c r="GC29" s="172"/>
      <c r="GD29" s="172"/>
      <c r="GE29" s="172"/>
      <c r="GF29" s="172"/>
      <c r="GG29" s="172"/>
      <c r="GH29" s="172"/>
      <c r="GI29" s="172"/>
      <c r="GJ29" s="172"/>
      <c r="GK29" s="172"/>
      <c r="GL29" s="172"/>
      <c r="GM29" s="172"/>
      <c r="GN29" s="172"/>
      <c r="GO29" s="172"/>
      <c r="GP29" s="172"/>
      <c r="GQ29" s="172"/>
      <c r="GR29" s="172"/>
      <c r="GS29" s="172"/>
      <c r="GT29" s="172"/>
      <c r="GU29" s="172"/>
      <c r="GV29" s="172"/>
      <c r="GW29" s="172"/>
      <c r="GX29" s="172"/>
      <c r="GY29" s="172"/>
      <c r="GZ29" s="172"/>
      <c r="HA29" s="172"/>
      <c r="HB29" s="172"/>
      <c r="HC29" s="172"/>
      <c r="HD29" s="172"/>
      <c r="HE29" s="172"/>
      <c r="HF29" s="172"/>
      <c r="HG29" s="172"/>
      <c r="HH29" s="172"/>
      <c r="HI29" s="172"/>
      <c r="HJ29" s="172"/>
      <c r="HK29" s="172"/>
      <c r="HL29" s="172"/>
      <c r="HM29" s="172"/>
      <c r="HN29" s="172"/>
      <c r="HO29" s="172"/>
      <c r="HP29" s="172"/>
      <c r="HQ29" s="172"/>
      <c r="HR29" s="172"/>
      <c r="HS29" s="172"/>
      <c r="HT29" s="172"/>
      <c r="HU29" s="172"/>
      <c r="HV29" s="172"/>
      <c r="HW29" s="172"/>
      <c r="HX29" s="172"/>
      <c r="HY29" s="172"/>
      <c r="HZ29" s="172"/>
      <c r="IA29" s="172"/>
      <c r="IB29" s="172"/>
      <c r="IC29" s="172"/>
      <c r="ID29" s="172"/>
      <c r="IE29" s="172"/>
      <c r="IF29" s="172"/>
      <c r="IG29" s="172"/>
      <c r="IH29" s="172"/>
      <c r="II29" s="172"/>
      <c r="IJ29" s="172"/>
      <c r="IK29" s="172"/>
      <c r="IL29" s="172"/>
      <c r="IM29" s="172"/>
      <c r="IN29" s="172"/>
      <c r="IO29" s="172"/>
      <c r="IP29" s="172"/>
      <c r="IQ29" s="172"/>
      <c r="IR29" s="172"/>
      <c r="IS29" s="172"/>
      <c r="IT29" s="172"/>
      <c r="IU29" s="172"/>
      <c r="IV29" s="172"/>
      <c r="IW29" s="172"/>
      <c r="IX29" s="172"/>
      <c r="IY29" s="172"/>
      <c r="IZ29" s="172"/>
      <c r="JA29" s="172"/>
      <c r="JB29" s="172"/>
      <c r="JC29" s="172"/>
      <c r="JD29" s="172"/>
      <c r="JE29" s="172"/>
      <c r="JF29" s="172"/>
      <c r="JG29" s="172"/>
      <c r="JH29" s="172"/>
      <c r="JI29" s="172"/>
      <c r="JJ29" s="172"/>
      <c r="JK29" s="172"/>
      <c r="JL29" s="172"/>
      <c r="JM29" s="172"/>
      <c r="JN29" s="172"/>
      <c r="JO29" s="172"/>
      <c r="JP29" s="172"/>
      <c r="JQ29" s="172"/>
      <c r="JR29" s="172"/>
      <c r="JS29" s="172"/>
      <c r="JT29" s="172"/>
      <c r="JU29" s="172"/>
      <c r="JV29" s="172"/>
      <c r="JW29" s="172"/>
      <c r="JX29" s="172"/>
      <c r="JY29" s="172"/>
      <c r="JZ29" s="172"/>
      <c r="KA29" s="172"/>
      <c r="KB29" s="172"/>
      <c r="KC29" s="172"/>
      <c r="KD29" s="172"/>
      <c r="KE29" s="172"/>
      <c r="KF29" s="172"/>
      <c r="KG29" s="172"/>
      <c r="KH29" s="172"/>
      <c r="KI29" s="172"/>
      <c r="KJ29" s="172"/>
      <c r="KK29" s="172"/>
      <c r="KL29" s="172"/>
      <c r="KM29" s="172"/>
      <c r="KN29" s="172"/>
      <c r="KO29" s="172"/>
      <c r="KP29" s="172"/>
      <c r="KQ29" s="172"/>
      <c r="KR29" s="172"/>
      <c r="KS29" s="172"/>
      <c r="KT29" s="172"/>
      <c r="KU29" s="172"/>
      <c r="KV29" s="172"/>
      <c r="KW29" s="172"/>
      <c r="KX29" s="172"/>
      <c r="KY29" s="172"/>
      <c r="KZ29" s="172"/>
      <c r="LA29" s="172"/>
      <c r="LB29" s="172"/>
      <c r="LC29" s="172"/>
      <c r="LD29" s="172"/>
      <c r="LE29" s="172"/>
      <c r="LF29" s="172"/>
      <c r="LG29" s="172"/>
      <c r="LH29" s="172"/>
      <c r="LI29" s="172"/>
      <c r="LJ29" s="172"/>
      <c r="LK29" s="172"/>
      <c r="LL29" s="172"/>
      <c r="LM29" s="172"/>
      <c r="LN29" s="172"/>
      <c r="LO29" s="172"/>
      <c r="LP29" s="172"/>
      <c r="LQ29" s="172"/>
      <c r="LR29" s="172"/>
      <c r="LS29" s="172"/>
      <c r="LT29" s="172"/>
      <c r="LU29" s="172"/>
      <c r="LV29" s="172"/>
      <c r="LW29" s="172"/>
      <c r="LX29" s="172"/>
      <c r="LY29" s="172"/>
      <c r="LZ29" s="172"/>
      <c r="MA29" s="172"/>
      <c r="MB29" s="172"/>
      <c r="MC29" s="172"/>
      <c r="MD29" s="172"/>
      <c r="ME29" s="172"/>
      <c r="MF29" s="172"/>
      <c r="MG29" s="172"/>
      <c r="MH29" s="172"/>
      <c r="MI29" s="172"/>
      <c r="MJ29" s="172"/>
      <c r="MK29" s="172"/>
      <c r="ML29" s="172"/>
      <c r="MM29" s="172"/>
      <c r="MN29" s="172"/>
      <c r="MO29" s="172"/>
      <c r="MP29" s="172"/>
      <c r="MQ29" s="172"/>
      <c r="MR29" s="172"/>
      <c r="MS29" s="172"/>
      <c r="MT29" s="172"/>
      <c r="MU29" s="172"/>
      <c r="MV29" s="172"/>
      <c r="MW29" s="172"/>
      <c r="MX29" s="172"/>
      <c r="MY29" s="172"/>
      <c r="MZ29" s="172"/>
      <c r="NA29" s="172"/>
      <c r="NB29" s="172"/>
      <c r="NC29" s="172"/>
      <c r="ND29" s="172"/>
      <c r="NE29" s="172"/>
      <c r="NF29" s="172"/>
      <c r="NG29" s="172"/>
      <c r="NH29" s="172"/>
      <c r="NI29" s="172"/>
      <c r="NJ29" s="172"/>
      <c r="NK29" s="172"/>
      <c r="NL29" s="172"/>
      <c r="NM29" s="172"/>
      <c r="NN29" s="172"/>
      <c r="NO29" s="172"/>
      <c r="NP29" s="172"/>
      <c r="NQ29" s="172"/>
      <c r="NR29" s="172"/>
      <c r="NS29" s="172"/>
      <c r="NT29" s="172"/>
      <c r="NU29" s="172"/>
      <c r="NV29" s="172"/>
      <c r="NW29" s="172"/>
      <c r="NX29" s="172"/>
      <c r="NY29" s="172"/>
      <c r="NZ29" s="172"/>
      <c r="OA29" s="172"/>
      <c r="OB29" s="172"/>
      <c r="OC29" s="172"/>
      <c r="OD29" s="172"/>
      <c r="OE29" s="172"/>
      <c r="OF29" s="172"/>
      <c r="OG29" s="172"/>
      <c r="OH29" s="172"/>
      <c r="OI29" s="172"/>
      <c r="OJ29" s="172"/>
      <c r="OK29" s="172"/>
      <c r="OL29" s="172"/>
      <c r="OM29" s="172"/>
      <c r="ON29" s="172"/>
      <c r="OO29" s="172"/>
      <c r="OP29" s="172"/>
      <c r="OQ29" s="172"/>
      <c r="OR29" s="172"/>
      <c r="OS29" s="172"/>
      <c r="OT29" s="172"/>
      <c r="OU29" s="172"/>
      <c r="OV29" s="172"/>
      <c r="OW29" s="172"/>
      <c r="OX29" s="172"/>
      <c r="OY29" s="172"/>
      <c r="OZ29" s="172"/>
      <c r="PA29" s="172"/>
      <c r="PB29" s="172"/>
      <c r="PC29" s="172"/>
      <c r="PD29" s="172"/>
      <c r="PE29" s="172"/>
      <c r="PF29" s="172"/>
      <c r="PG29" s="172"/>
      <c r="PH29" s="172"/>
      <c r="PI29" s="172"/>
      <c r="PJ29" s="172"/>
      <c r="PK29" s="172"/>
      <c r="PL29" s="172"/>
      <c r="PM29" s="172"/>
      <c r="PN29" s="172"/>
      <c r="PO29" s="172"/>
      <c r="PP29" s="172"/>
      <c r="PQ29" s="172"/>
      <c r="PR29" s="172"/>
      <c r="PS29" s="172"/>
      <c r="PT29" s="172"/>
      <c r="PU29" s="172"/>
      <c r="PV29" s="172"/>
      <c r="PW29" s="172"/>
      <c r="PX29" s="172"/>
      <c r="PY29" s="172"/>
      <c r="PZ29" s="172"/>
      <c r="QA29" s="172"/>
      <c r="QB29" s="172"/>
      <c r="QC29" s="172"/>
      <c r="QD29" s="172"/>
      <c r="QE29" s="172"/>
      <c r="QF29" s="172"/>
      <c r="QG29" s="172"/>
      <c r="QH29" s="172"/>
      <c r="QI29" s="172"/>
      <c r="QJ29" s="172"/>
      <c r="QK29" s="172"/>
      <c r="QL29" s="172"/>
      <c r="QM29" s="172"/>
      <c r="QN29" s="172"/>
      <c r="QO29" s="172"/>
      <c r="QP29" s="172"/>
      <c r="QQ29" s="172"/>
      <c r="QR29" s="172"/>
      <c r="QS29" s="172"/>
      <c r="QT29" s="172"/>
      <c r="QU29" s="172"/>
      <c r="QV29" s="172"/>
      <c r="QW29" s="172"/>
      <c r="QX29" s="172"/>
      <c r="QY29" s="172"/>
      <c r="QZ29" s="172"/>
      <c r="RA29" s="172"/>
      <c r="RB29" s="172"/>
      <c r="RC29" s="172"/>
      <c r="RD29" s="172"/>
      <c r="RE29" s="172"/>
      <c r="RF29" s="172"/>
      <c r="RG29" s="172"/>
      <c r="RH29" s="172"/>
      <c r="RI29" s="172"/>
      <c r="RJ29" s="172"/>
      <c r="RK29" s="172"/>
      <c r="RL29" s="172"/>
      <c r="RM29" s="172"/>
      <c r="RN29" s="172"/>
      <c r="RO29" s="172"/>
      <c r="RP29" s="172"/>
      <c r="RQ29" s="172"/>
      <c r="RR29" s="172"/>
      <c r="RS29" s="172"/>
      <c r="RT29" s="172"/>
      <c r="RU29" s="172"/>
      <c r="RV29" s="172"/>
      <c r="RW29" s="172"/>
      <c r="RX29" s="172"/>
      <c r="RY29" s="172"/>
      <c r="RZ29" s="172"/>
      <c r="SA29" s="172"/>
      <c r="SB29" s="172"/>
      <c r="SC29" s="172"/>
      <c r="SD29" s="172"/>
      <c r="SE29" s="172"/>
      <c r="SF29" s="172"/>
      <c r="SG29" s="172"/>
      <c r="SH29" s="172"/>
      <c r="SI29" s="172"/>
      <c r="SJ29" s="172"/>
      <c r="SK29" s="172"/>
      <c r="SL29" s="172"/>
      <c r="SM29" s="172"/>
      <c r="SN29" s="172"/>
      <c r="SO29" s="172"/>
      <c r="SP29" s="172"/>
      <c r="SQ29" s="172"/>
      <c r="SR29" s="172"/>
      <c r="SS29" s="172"/>
      <c r="ST29" s="172"/>
      <c r="SU29" s="172"/>
      <c r="SV29" s="172"/>
      <c r="SW29" s="172"/>
      <c r="SX29" s="172"/>
      <c r="SY29" s="172"/>
      <c r="SZ29" s="172"/>
      <c r="TA29" s="172"/>
      <c r="TB29" s="172"/>
      <c r="TC29" s="172"/>
      <c r="TD29" s="172"/>
      <c r="TE29" s="172"/>
      <c r="TF29" s="172"/>
      <c r="TG29" s="172"/>
      <c r="TH29" s="172"/>
      <c r="TI29" s="172"/>
      <c r="TJ29" s="172"/>
      <c r="TK29" s="172"/>
      <c r="TL29" s="172"/>
      <c r="TM29" s="172"/>
      <c r="TN29" s="172"/>
      <c r="TO29" s="172"/>
      <c r="TP29" s="172"/>
      <c r="TQ29" s="172"/>
      <c r="TR29" s="172"/>
      <c r="TS29" s="172"/>
      <c r="TT29" s="172"/>
      <c r="TU29" s="172"/>
      <c r="TV29" s="172"/>
      <c r="TW29" s="172"/>
      <c r="TX29" s="172"/>
      <c r="TY29" s="172"/>
      <c r="TZ29" s="172"/>
      <c r="UA29" s="172"/>
      <c r="UB29" s="172"/>
      <c r="UC29" s="172"/>
      <c r="UD29" s="172"/>
      <c r="UE29" s="172"/>
      <c r="UF29" s="172"/>
      <c r="UG29" s="172"/>
      <c r="UH29" s="172"/>
      <c r="UI29" s="172"/>
      <c r="UJ29" s="172"/>
      <c r="UK29" s="172"/>
      <c r="UL29" s="172"/>
      <c r="UM29" s="172"/>
      <c r="UN29" s="172"/>
      <c r="UO29" s="172"/>
      <c r="UP29" s="172"/>
      <c r="UQ29" s="172"/>
      <c r="UR29" s="172"/>
      <c r="US29" s="172"/>
      <c r="UT29" s="172"/>
      <c r="UU29" s="172"/>
      <c r="UV29" s="172"/>
      <c r="UW29" s="172"/>
      <c r="UX29" s="172"/>
      <c r="UY29" s="172"/>
      <c r="UZ29" s="172"/>
      <c r="VA29" s="172"/>
      <c r="VB29" s="172"/>
      <c r="VC29" s="172"/>
      <c r="VD29" s="172"/>
      <c r="VE29" s="172"/>
      <c r="VF29" s="172"/>
      <c r="VG29" s="172"/>
      <c r="VH29" s="172"/>
      <c r="VI29" s="172"/>
      <c r="VJ29" s="172"/>
      <c r="VK29" s="172"/>
      <c r="VL29" s="172"/>
      <c r="VM29" s="172"/>
      <c r="VN29" s="172"/>
      <c r="VO29" s="172"/>
      <c r="VP29" s="172"/>
      <c r="VQ29" s="172"/>
      <c r="VR29" s="172"/>
      <c r="VS29" s="172"/>
      <c r="VT29" s="172"/>
      <c r="VU29" s="172"/>
      <c r="VV29" s="172"/>
      <c r="VW29" s="172"/>
      <c r="VX29" s="172"/>
      <c r="VY29" s="172"/>
      <c r="VZ29" s="172"/>
      <c r="WA29" s="172"/>
      <c r="WB29" s="172"/>
      <c r="WC29" s="172"/>
      <c r="WD29" s="172"/>
      <c r="WE29" s="172"/>
      <c r="WF29" s="172"/>
      <c r="WG29" s="172"/>
      <c r="WH29" s="172"/>
      <c r="WI29" s="172"/>
      <c r="WJ29" s="172"/>
      <c r="WK29" s="172"/>
      <c r="WL29" s="172"/>
      <c r="WM29" s="172"/>
      <c r="WN29" s="172"/>
      <c r="WO29" s="172"/>
      <c r="WP29" s="172"/>
      <c r="WQ29" s="172"/>
      <c r="WR29" s="172"/>
      <c r="WS29" s="172"/>
      <c r="WT29" s="172"/>
      <c r="WU29" s="172"/>
      <c r="WV29" s="172"/>
      <c r="WW29" s="172"/>
      <c r="WX29" s="172"/>
      <c r="WY29" s="172"/>
      <c r="WZ29" s="172"/>
      <c r="XA29" s="172"/>
      <c r="XB29" s="172"/>
      <c r="XC29" s="172"/>
      <c r="XD29" s="172"/>
      <c r="XE29" s="172"/>
      <c r="XF29" s="172"/>
      <c r="XG29" s="172"/>
      <c r="XH29" s="172"/>
      <c r="XI29" s="172"/>
      <c r="XJ29" s="172"/>
      <c r="XK29" s="172"/>
      <c r="XL29" s="172"/>
      <c r="XM29" s="172"/>
      <c r="XN29" s="172"/>
      <c r="XO29" s="172"/>
      <c r="XP29" s="172"/>
      <c r="XQ29" s="172"/>
      <c r="XR29" s="172"/>
      <c r="XS29" s="172"/>
      <c r="XT29" s="172"/>
      <c r="XU29" s="172"/>
      <c r="XV29" s="172"/>
      <c r="XW29" s="172"/>
      <c r="XX29" s="172"/>
      <c r="XY29" s="172"/>
      <c r="XZ29" s="172"/>
      <c r="YA29" s="172"/>
      <c r="YB29" s="172"/>
      <c r="YC29" s="172"/>
      <c r="YD29" s="172"/>
      <c r="YE29" s="172"/>
      <c r="YF29" s="172"/>
      <c r="YG29" s="172"/>
      <c r="YH29" s="172"/>
      <c r="YI29" s="172"/>
      <c r="YJ29" s="172"/>
      <c r="YK29" s="172"/>
      <c r="YL29" s="172"/>
      <c r="YM29" s="172"/>
      <c r="YN29" s="172"/>
      <c r="YO29" s="172"/>
      <c r="YP29" s="172"/>
      <c r="YQ29" s="172"/>
      <c r="YR29" s="172"/>
      <c r="YS29" s="172"/>
      <c r="YT29" s="172"/>
      <c r="YU29" s="172"/>
      <c r="YV29" s="172"/>
      <c r="YW29" s="172"/>
      <c r="YX29" s="172"/>
      <c r="YY29" s="172"/>
      <c r="YZ29" s="172"/>
      <c r="ZA29" s="172"/>
      <c r="ZB29" s="172"/>
      <c r="ZC29" s="172"/>
      <c r="ZD29" s="172"/>
      <c r="ZE29" s="172"/>
      <c r="ZF29" s="172"/>
      <c r="ZG29" s="172"/>
      <c r="ZH29" s="172"/>
      <c r="ZI29" s="172"/>
      <c r="ZJ29" s="172"/>
      <c r="ZK29" s="172"/>
      <c r="ZL29" s="172"/>
      <c r="ZM29" s="172"/>
      <c r="ZN29" s="172"/>
      <c r="ZO29" s="172"/>
      <c r="ZP29" s="172"/>
      <c r="ZQ29" s="172"/>
      <c r="ZR29" s="172"/>
      <c r="ZS29" s="172"/>
      <c r="ZT29" s="172"/>
      <c r="ZU29" s="172"/>
      <c r="ZV29" s="172"/>
      <c r="ZW29" s="172"/>
      <c r="ZX29" s="172"/>
      <c r="ZY29" s="172"/>
      <c r="ZZ29" s="172"/>
      <c r="AAA29" s="172"/>
      <c r="AAB29" s="172"/>
      <c r="AAC29" s="172"/>
      <c r="AAD29" s="172"/>
      <c r="AAE29" s="172"/>
      <c r="AAF29" s="172"/>
      <c r="AAG29" s="172"/>
      <c r="AAH29" s="172"/>
      <c r="AAI29" s="172"/>
      <c r="AAJ29" s="172"/>
      <c r="AAK29" s="172"/>
      <c r="AAL29" s="172"/>
      <c r="AAM29" s="172"/>
      <c r="AAN29" s="172"/>
      <c r="AAO29" s="172"/>
      <c r="AAP29" s="172"/>
      <c r="AAQ29" s="172"/>
      <c r="AAR29" s="172"/>
      <c r="AAS29" s="172"/>
      <c r="AAT29" s="172"/>
      <c r="AAU29" s="172"/>
      <c r="AAV29" s="172"/>
      <c r="AAW29" s="172"/>
      <c r="AAX29" s="172"/>
      <c r="AAY29" s="172"/>
      <c r="AAZ29" s="172"/>
      <c r="ABA29" s="172"/>
      <c r="ABB29" s="172"/>
      <c r="ABC29" s="172"/>
      <c r="ABD29" s="172"/>
      <c r="ABE29" s="172"/>
      <c r="ABF29" s="172"/>
      <c r="ABG29" s="172"/>
      <c r="ABH29" s="172"/>
      <c r="ABI29" s="172"/>
      <c r="ABJ29" s="172"/>
      <c r="ABK29" s="172"/>
      <c r="ABL29" s="172"/>
      <c r="ABM29" s="172"/>
      <c r="ABN29" s="172"/>
      <c r="ABO29" s="172"/>
      <c r="ABP29" s="172"/>
      <c r="ABQ29" s="172"/>
      <c r="ABR29" s="172"/>
      <c r="ABS29" s="172"/>
      <c r="ABT29" s="172"/>
      <c r="ABU29" s="172"/>
      <c r="ABV29" s="172"/>
      <c r="ABW29" s="172"/>
      <c r="ABX29" s="172"/>
      <c r="ABY29" s="172"/>
      <c r="ABZ29" s="172"/>
      <c r="ACA29" s="172"/>
      <c r="ACB29" s="172"/>
      <c r="ACC29" s="172"/>
      <c r="ACD29" s="172"/>
      <c r="ACE29" s="172"/>
      <c r="ACF29" s="172"/>
      <c r="ACG29" s="172"/>
      <c r="ACH29" s="172"/>
      <c r="ACI29" s="172"/>
      <c r="ACJ29" s="172"/>
      <c r="ACK29" s="172"/>
      <c r="ACL29" s="172"/>
      <c r="ACM29" s="172"/>
      <c r="ACN29" s="172"/>
      <c r="ACO29" s="172"/>
      <c r="ACP29" s="172"/>
      <c r="ACQ29" s="172"/>
      <c r="ACR29" s="172"/>
      <c r="ACS29" s="172"/>
      <c r="ACT29" s="172"/>
      <c r="ACU29" s="172"/>
      <c r="ACV29" s="172"/>
      <c r="ACW29" s="172"/>
      <c r="ACX29" s="172"/>
      <c r="ACY29" s="172"/>
      <c r="ACZ29" s="172"/>
      <c r="ADA29" s="172"/>
      <c r="ADB29" s="172"/>
      <c r="ADC29" s="172"/>
      <c r="ADD29" s="172"/>
      <c r="ADE29" s="172"/>
      <c r="ADF29" s="172"/>
      <c r="ADG29" s="172"/>
      <c r="ADH29" s="172"/>
      <c r="ADI29" s="172"/>
      <c r="ADJ29" s="172"/>
      <c r="ADK29" s="172"/>
      <c r="ADL29" s="172"/>
      <c r="ADM29" s="172"/>
      <c r="ADN29" s="172"/>
      <c r="ADO29" s="172"/>
      <c r="ADP29" s="172"/>
      <c r="ADQ29" s="172"/>
      <c r="ADR29" s="172"/>
      <c r="ADS29" s="172"/>
      <c r="ADT29" s="172"/>
      <c r="ADU29" s="172"/>
      <c r="ADV29" s="172"/>
      <c r="ADW29" s="172"/>
      <c r="ADX29" s="172"/>
      <c r="ADY29" s="172"/>
      <c r="ADZ29" s="172"/>
      <c r="AEA29" s="172"/>
      <c r="AEB29" s="172"/>
      <c r="AEC29" s="172"/>
      <c r="AED29" s="172"/>
      <c r="AEE29" s="172"/>
      <c r="AEF29" s="172"/>
      <c r="AEG29" s="172"/>
      <c r="AEH29" s="172"/>
      <c r="AEI29" s="172"/>
      <c r="AEJ29" s="172"/>
      <c r="AEK29" s="172"/>
      <c r="AEL29" s="172"/>
      <c r="AEM29" s="172"/>
      <c r="AEN29" s="172"/>
      <c r="AEO29" s="172"/>
      <c r="AEP29" s="172"/>
      <c r="AEQ29" s="172"/>
      <c r="AER29" s="172"/>
      <c r="AES29" s="172"/>
      <c r="AET29" s="172"/>
      <c r="AEU29" s="172"/>
      <c r="AEV29" s="172"/>
      <c r="AEW29" s="172"/>
      <c r="AEX29" s="172"/>
      <c r="AEY29" s="172"/>
      <c r="AEZ29" s="172"/>
      <c r="AFA29" s="172"/>
      <c r="AFB29" s="172"/>
      <c r="AFC29" s="172"/>
      <c r="AFD29" s="172"/>
      <c r="AFE29" s="172"/>
      <c r="AFF29" s="172"/>
      <c r="AFG29" s="172"/>
      <c r="AFH29" s="172"/>
      <c r="AFI29" s="172"/>
      <c r="AFJ29" s="172"/>
      <c r="AFK29" s="172"/>
      <c r="AFL29" s="172"/>
      <c r="AFM29" s="172"/>
      <c r="AFN29" s="172"/>
      <c r="AFO29" s="172"/>
      <c r="AFP29" s="172"/>
      <c r="AFQ29" s="172"/>
      <c r="AFR29" s="172"/>
      <c r="AFS29" s="172"/>
      <c r="AFT29" s="172"/>
      <c r="AFU29" s="172"/>
      <c r="AFV29" s="172"/>
      <c r="AFW29" s="172"/>
      <c r="AFX29" s="172"/>
      <c r="AFY29" s="172"/>
      <c r="AFZ29" s="172"/>
      <c r="AGA29" s="172"/>
      <c r="AGB29" s="172"/>
      <c r="AGC29" s="172"/>
      <c r="AGD29" s="172"/>
      <c r="AGE29" s="172"/>
      <c r="AGF29" s="172"/>
      <c r="AGG29" s="172"/>
      <c r="AGH29" s="172"/>
      <c r="AGI29" s="172"/>
      <c r="AGJ29" s="172"/>
      <c r="AGK29" s="172"/>
      <c r="AGL29" s="172"/>
      <c r="AGM29" s="172"/>
      <c r="AGN29" s="172"/>
      <c r="AGO29" s="172"/>
      <c r="AGP29" s="172"/>
      <c r="AGQ29" s="172"/>
      <c r="AGR29" s="172"/>
      <c r="AGS29" s="172"/>
      <c r="AGT29" s="172"/>
      <c r="AGU29" s="172"/>
      <c r="AGV29" s="172"/>
      <c r="AGW29" s="172"/>
      <c r="AGX29" s="172"/>
      <c r="AGY29" s="172"/>
      <c r="AGZ29" s="172"/>
      <c r="AHA29" s="172"/>
      <c r="AHB29" s="172"/>
      <c r="AHC29" s="172"/>
      <c r="AHD29" s="172"/>
      <c r="AHE29" s="172"/>
      <c r="AHF29" s="172"/>
      <c r="AHG29" s="172"/>
      <c r="AHH29" s="172"/>
      <c r="AHI29" s="172"/>
      <c r="AHJ29" s="172"/>
      <c r="AHK29" s="172"/>
      <c r="AHL29" s="172"/>
      <c r="AHM29" s="172"/>
      <c r="AHN29" s="172"/>
      <c r="AHO29" s="172"/>
      <c r="AHP29" s="172"/>
      <c r="AHQ29" s="172"/>
      <c r="AHR29" s="172"/>
      <c r="AHS29" s="172"/>
      <c r="AHT29" s="172"/>
      <c r="AHU29" s="172"/>
      <c r="AHV29" s="172"/>
      <c r="AHW29" s="172"/>
      <c r="AHX29" s="172"/>
      <c r="AHY29" s="172"/>
      <c r="AHZ29" s="172"/>
      <c r="AIA29" s="172"/>
      <c r="AIB29" s="172"/>
      <c r="AIC29" s="172"/>
      <c r="AID29" s="172"/>
      <c r="AIE29" s="172"/>
      <c r="AIF29" s="172"/>
      <c r="AIG29" s="172"/>
      <c r="AIH29" s="172"/>
      <c r="AII29" s="172"/>
      <c r="AIJ29" s="172"/>
      <c r="AIK29" s="172"/>
      <c r="AIL29" s="172"/>
      <c r="AIM29" s="172"/>
      <c r="AIN29" s="172"/>
      <c r="AIO29" s="172"/>
      <c r="AIP29" s="172"/>
      <c r="AIQ29" s="172"/>
      <c r="AIR29" s="172"/>
      <c r="AIS29" s="172"/>
      <c r="AIT29" s="172"/>
      <c r="AIU29" s="172"/>
      <c r="AIV29" s="172"/>
      <c r="AIW29" s="172"/>
      <c r="AIX29" s="172"/>
      <c r="AIY29" s="172"/>
      <c r="AIZ29" s="172"/>
      <c r="AJA29" s="172"/>
      <c r="AJB29" s="172"/>
      <c r="AJC29" s="172"/>
      <c r="AJD29" s="172"/>
      <c r="AJE29" s="172"/>
      <c r="AJF29" s="172"/>
      <c r="AJG29" s="172"/>
      <c r="AJH29" s="172"/>
      <c r="AJI29" s="172"/>
      <c r="AJJ29" s="172"/>
      <c r="AJK29" s="172"/>
      <c r="AJL29" s="172"/>
      <c r="AJM29" s="172"/>
      <c r="AJN29" s="172"/>
      <c r="AJO29" s="172"/>
      <c r="AJP29" s="172"/>
      <c r="AJQ29" s="172"/>
      <c r="AJR29" s="172"/>
      <c r="AJS29" s="172"/>
      <c r="AJT29" s="172"/>
      <c r="AJU29" s="172"/>
      <c r="AJV29" s="172"/>
      <c r="AJW29" s="172"/>
      <c r="AJX29" s="172"/>
      <c r="AJY29" s="172"/>
      <c r="AJZ29" s="172"/>
      <c r="AKA29" s="172"/>
      <c r="AKB29" s="172"/>
      <c r="AKC29" s="172"/>
      <c r="AKD29" s="172"/>
      <c r="AKE29" s="172"/>
      <c r="AKF29" s="172"/>
      <c r="AKG29" s="172"/>
      <c r="AKH29" s="172"/>
      <c r="AKI29" s="172"/>
      <c r="AKJ29" s="172"/>
      <c r="AKK29" s="172"/>
      <c r="AKL29" s="172"/>
      <c r="AKM29" s="172"/>
      <c r="AKN29" s="172"/>
      <c r="AKO29" s="172"/>
      <c r="AKP29" s="172"/>
      <c r="AKQ29" s="172"/>
      <c r="AKR29" s="172"/>
      <c r="AKS29" s="172"/>
      <c r="AKT29" s="172"/>
      <c r="AKU29" s="172"/>
      <c r="AKV29" s="172"/>
      <c r="AKW29" s="172"/>
      <c r="AKX29" s="172"/>
      <c r="AKY29" s="172"/>
      <c r="AKZ29" s="172"/>
      <c r="ALA29" s="172"/>
      <c r="ALB29" s="172"/>
      <c r="ALC29" s="172"/>
      <c r="ALD29" s="172"/>
      <c r="ALE29" s="172"/>
      <c r="ALF29" s="172"/>
      <c r="ALG29" s="172"/>
      <c r="ALH29" s="172"/>
      <c r="ALI29" s="172"/>
      <c r="ALJ29" s="172"/>
      <c r="ALK29" s="172"/>
      <c r="ALL29" s="172"/>
      <c r="ALM29" s="172"/>
      <c r="ALN29" s="172"/>
      <c r="ALO29" s="172"/>
      <c r="ALP29" s="172"/>
      <c r="ALQ29" s="172"/>
      <c r="ALR29" s="172"/>
      <c r="ALS29" s="172"/>
      <c r="ALT29" s="172"/>
      <c r="ALU29" s="172"/>
      <c r="ALV29" s="172"/>
      <c r="ALW29" s="172"/>
      <c r="ALX29" s="172"/>
      <c r="ALY29" s="172"/>
      <c r="ALZ29" s="172"/>
      <c r="AMA29" s="172"/>
      <c r="AMB29" s="172"/>
      <c r="AMC29" s="172"/>
      <c r="AMD29" s="172"/>
      <c r="AME29" s="172"/>
      <c r="AMF29" s="172"/>
      <c r="AMG29" s="172"/>
      <c r="AMH29" s="172"/>
      <c r="AMI29" s="172"/>
      <c r="AMJ29" s="172"/>
      <c r="AMK29" s="172"/>
      <c r="AML29" s="172"/>
      <c r="AMM29" s="172"/>
      <c r="AMN29" s="172"/>
      <c r="AMO29" s="172"/>
      <c r="AMP29" s="172"/>
      <c r="AMQ29" s="172"/>
      <c r="AMR29" s="172"/>
      <c r="AMS29" s="172"/>
      <c r="AMT29" s="172"/>
      <c r="AMU29" s="172"/>
      <c r="AMV29" s="172"/>
      <c r="AMW29" s="172"/>
      <c r="AMX29" s="172"/>
      <c r="AMY29" s="172"/>
      <c r="AMZ29" s="172"/>
      <c r="ANA29" s="172"/>
      <c r="ANB29" s="172"/>
      <c r="ANC29" s="172"/>
      <c r="AND29" s="172"/>
      <c r="ANE29" s="172"/>
      <c r="ANF29" s="172"/>
      <c r="ANG29" s="172"/>
      <c r="ANH29" s="172"/>
      <c r="ANI29" s="172"/>
      <c r="ANJ29" s="172"/>
      <c r="ANK29" s="172"/>
      <c r="ANL29" s="172"/>
      <c r="ANM29" s="172"/>
      <c r="ANN29" s="172"/>
      <c r="ANO29" s="172"/>
      <c r="ANP29" s="172"/>
      <c r="ANQ29" s="172"/>
      <c r="ANR29" s="172"/>
      <c r="ANS29" s="172"/>
      <c r="ANT29" s="172"/>
      <c r="ANU29" s="172"/>
      <c r="ANV29" s="172"/>
      <c r="ANW29" s="172"/>
      <c r="ANX29" s="172"/>
      <c r="ANY29" s="172"/>
      <c r="ANZ29" s="172"/>
      <c r="AOA29" s="172"/>
      <c r="AOB29" s="172"/>
      <c r="AOC29" s="172"/>
      <c r="AOD29" s="172"/>
      <c r="AOE29" s="172"/>
      <c r="AOF29" s="172"/>
      <c r="AOG29" s="172"/>
      <c r="AOH29" s="172"/>
      <c r="AOI29" s="172"/>
      <c r="AOJ29" s="172"/>
      <c r="AOK29" s="172"/>
      <c r="AOL29" s="172"/>
      <c r="AOM29" s="172"/>
      <c r="AON29" s="172"/>
      <c r="AOO29" s="172"/>
      <c r="AOP29" s="172"/>
      <c r="AOQ29" s="172"/>
      <c r="AOR29" s="172"/>
      <c r="AOS29" s="172"/>
      <c r="AOT29" s="172"/>
      <c r="AOU29" s="172"/>
      <c r="AOV29" s="172"/>
      <c r="AOW29" s="172"/>
      <c r="AOX29" s="172"/>
      <c r="AOY29" s="172"/>
      <c r="AOZ29" s="172"/>
      <c r="APA29" s="172"/>
      <c r="APB29" s="172"/>
      <c r="APC29" s="172"/>
      <c r="APD29" s="172"/>
      <c r="APE29" s="172"/>
      <c r="APF29" s="172"/>
      <c r="APG29" s="172"/>
      <c r="APH29" s="172"/>
      <c r="API29" s="172"/>
      <c r="APJ29" s="172"/>
      <c r="APK29" s="172"/>
      <c r="APL29" s="172"/>
      <c r="APM29" s="172"/>
      <c r="APN29" s="172"/>
      <c r="APO29" s="172"/>
      <c r="APP29" s="172"/>
      <c r="APQ29" s="172"/>
      <c r="APR29" s="172"/>
      <c r="APS29" s="172"/>
      <c r="APT29" s="172"/>
      <c r="APU29" s="172"/>
      <c r="APV29" s="172"/>
      <c r="APW29" s="172"/>
      <c r="APX29" s="172"/>
      <c r="APY29" s="172"/>
      <c r="APZ29" s="172"/>
      <c r="AQA29" s="172"/>
      <c r="AQB29" s="172"/>
      <c r="AQC29" s="172"/>
      <c r="AQD29" s="172"/>
      <c r="AQE29" s="172"/>
      <c r="AQF29" s="172"/>
      <c r="AQG29" s="172"/>
      <c r="AQH29" s="172"/>
      <c r="AQI29" s="172"/>
      <c r="AQJ29" s="172"/>
      <c r="AQK29" s="172"/>
      <c r="AQL29" s="172"/>
      <c r="AQM29" s="172"/>
      <c r="AQN29" s="172"/>
      <c r="AQO29" s="172"/>
      <c r="AQP29" s="172"/>
      <c r="AQQ29" s="172"/>
      <c r="AQR29" s="172"/>
      <c r="AQS29" s="172"/>
      <c r="AQT29" s="172"/>
      <c r="AQU29" s="172"/>
      <c r="AQV29" s="172"/>
      <c r="AQW29" s="172"/>
      <c r="AQX29" s="172"/>
      <c r="AQY29" s="172"/>
      <c r="AQZ29" s="172"/>
      <c r="ARA29" s="172"/>
      <c r="ARB29" s="172"/>
      <c r="ARC29" s="172"/>
      <c r="ARD29" s="172"/>
      <c r="ARE29" s="172"/>
      <c r="ARF29" s="172"/>
      <c r="ARG29" s="172"/>
      <c r="ARH29" s="172"/>
      <c r="ARI29" s="172"/>
      <c r="ARJ29" s="172"/>
      <c r="ARK29" s="172"/>
      <c r="ARL29" s="172"/>
      <c r="ARM29" s="172"/>
      <c r="ARN29" s="172"/>
      <c r="ARO29" s="172"/>
      <c r="ARP29" s="172"/>
      <c r="ARQ29" s="172"/>
      <c r="ARR29" s="172"/>
      <c r="ARS29" s="172"/>
      <c r="ART29" s="172"/>
      <c r="ARU29" s="172"/>
      <c r="ARV29" s="172"/>
      <c r="ARW29" s="172"/>
      <c r="ARX29" s="172"/>
      <c r="ARY29" s="172"/>
      <c r="ARZ29" s="172"/>
      <c r="ASA29" s="172"/>
      <c r="ASB29" s="172"/>
      <c r="ASC29" s="172"/>
      <c r="ASD29" s="172"/>
      <c r="ASE29" s="172"/>
      <c r="ASF29" s="172"/>
      <c r="ASG29" s="172"/>
      <c r="ASH29" s="172"/>
      <c r="ASI29" s="172"/>
      <c r="ASJ29" s="172"/>
      <c r="ASK29" s="172"/>
      <c r="ASL29" s="172"/>
      <c r="ASM29" s="172"/>
      <c r="ASN29" s="172"/>
      <c r="ASO29" s="172"/>
      <c r="ASP29" s="172"/>
      <c r="ASQ29" s="172"/>
      <c r="ASR29" s="172"/>
      <c r="ASS29" s="172"/>
      <c r="AST29" s="172"/>
      <c r="ASU29" s="172"/>
      <c r="ASV29" s="172"/>
      <c r="ASW29" s="172"/>
      <c r="ASX29" s="172"/>
      <c r="ASY29" s="172"/>
      <c r="ASZ29" s="172"/>
      <c r="ATA29" s="172"/>
      <c r="ATB29" s="172"/>
      <c r="ATC29" s="172"/>
      <c r="ATD29" s="172"/>
      <c r="ATE29" s="172"/>
      <c r="ATF29" s="172"/>
      <c r="ATG29" s="172"/>
      <c r="ATH29" s="172"/>
      <c r="ATI29" s="172"/>
      <c r="ATJ29" s="172"/>
      <c r="ATK29" s="172"/>
      <c r="ATL29" s="172"/>
      <c r="ATM29" s="172"/>
      <c r="ATN29" s="172"/>
      <c r="ATO29" s="172"/>
      <c r="ATP29" s="172"/>
      <c r="ATQ29" s="172"/>
      <c r="ATR29" s="172"/>
      <c r="ATS29" s="172"/>
      <c r="ATT29" s="172"/>
      <c r="ATU29" s="172"/>
      <c r="ATV29" s="172"/>
      <c r="ATW29" s="172"/>
      <c r="ATX29" s="172"/>
      <c r="ATY29" s="172"/>
      <c r="ATZ29" s="172"/>
      <c r="AUA29" s="172"/>
      <c r="AUB29" s="172"/>
      <c r="AUC29" s="172"/>
      <c r="AUD29" s="172"/>
      <c r="AUE29" s="172"/>
      <c r="AUF29" s="172"/>
      <c r="AUG29" s="172"/>
      <c r="AUH29" s="172"/>
      <c r="AUI29" s="172"/>
      <c r="AUJ29" s="172"/>
      <c r="AUK29" s="172"/>
      <c r="AUL29" s="172"/>
      <c r="AUM29" s="172"/>
      <c r="AUN29" s="172"/>
      <c r="AUO29" s="172"/>
      <c r="AUP29" s="172"/>
      <c r="AUQ29" s="172"/>
      <c r="AUR29" s="172"/>
      <c r="AUS29" s="172"/>
      <c r="AUT29" s="172"/>
      <c r="AUU29" s="172"/>
      <c r="AUV29" s="172"/>
      <c r="AUW29" s="172"/>
      <c r="AUX29" s="172"/>
      <c r="AUY29" s="172"/>
      <c r="AUZ29" s="172"/>
      <c r="AVA29" s="172"/>
      <c r="AVB29" s="172"/>
      <c r="AVC29" s="172"/>
      <c r="AVD29" s="172"/>
      <c r="AVE29" s="172"/>
      <c r="AVF29" s="172"/>
      <c r="AVG29" s="172"/>
      <c r="AVH29" s="172"/>
      <c r="AVI29" s="172"/>
      <c r="AVJ29" s="172"/>
      <c r="AVK29" s="172"/>
      <c r="AVL29" s="172"/>
      <c r="AVM29" s="172"/>
      <c r="AVN29" s="172"/>
      <c r="AVO29" s="172"/>
      <c r="AVP29" s="172"/>
      <c r="AVQ29" s="172"/>
      <c r="AVR29" s="172"/>
      <c r="AVS29" s="172"/>
      <c r="AVT29" s="172"/>
      <c r="AVU29" s="172"/>
      <c r="AVV29" s="172"/>
      <c r="AVW29" s="172"/>
      <c r="AVX29" s="172"/>
      <c r="AVY29" s="172"/>
      <c r="AVZ29" s="172"/>
      <c r="AWA29" s="172"/>
      <c r="AWB29" s="172"/>
      <c r="AWC29" s="172"/>
      <c r="AWD29" s="172"/>
      <c r="AWE29" s="172"/>
      <c r="AWF29" s="172"/>
      <c r="AWG29" s="172"/>
      <c r="AWH29" s="172"/>
      <c r="AWI29" s="172"/>
      <c r="AWJ29" s="172"/>
      <c r="AWK29" s="172"/>
      <c r="AWL29" s="172"/>
      <c r="AWM29" s="172"/>
      <c r="AWN29" s="172"/>
      <c r="AWO29" s="172"/>
      <c r="AWP29" s="172"/>
      <c r="AWQ29" s="172"/>
      <c r="AWR29" s="172"/>
      <c r="AWS29" s="172"/>
      <c r="AWT29" s="172"/>
      <c r="AWU29" s="172"/>
      <c r="AWV29" s="172"/>
      <c r="AWW29" s="172"/>
      <c r="AWX29" s="172"/>
      <c r="AWY29" s="172"/>
      <c r="AWZ29" s="172"/>
      <c r="AXA29" s="172"/>
      <c r="AXB29" s="172"/>
      <c r="AXC29" s="172"/>
      <c r="AXD29" s="172"/>
      <c r="AXE29" s="172"/>
      <c r="AXF29" s="172"/>
      <c r="AXG29" s="172"/>
      <c r="AXH29" s="172"/>
      <c r="AXI29" s="172"/>
      <c r="AXJ29" s="172"/>
      <c r="AXK29" s="172"/>
      <c r="AXL29" s="172"/>
      <c r="AXM29" s="172"/>
      <c r="AXN29" s="172"/>
      <c r="AXO29" s="172"/>
      <c r="AXP29" s="172"/>
      <c r="AXQ29" s="172"/>
      <c r="AXR29" s="172"/>
      <c r="AXS29" s="172"/>
      <c r="AXT29" s="172"/>
      <c r="AXU29" s="172"/>
      <c r="AXV29" s="172"/>
      <c r="AXW29" s="172"/>
      <c r="AXX29" s="172"/>
      <c r="AXY29" s="172"/>
      <c r="AXZ29" s="172"/>
      <c r="AYA29" s="172"/>
      <c r="AYB29" s="172"/>
      <c r="AYC29" s="172"/>
      <c r="AYD29" s="172"/>
      <c r="AYE29" s="172"/>
      <c r="AYF29" s="172"/>
      <c r="AYG29" s="172"/>
      <c r="AYH29" s="172"/>
      <c r="AYI29" s="172"/>
      <c r="AYJ29" s="172"/>
      <c r="AYK29" s="172"/>
      <c r="AYL29" s="172"/>
      <c r="AYM29" s="172"/>
      <c r="AYN29" s="172"/>
      <c r="AYO29" s="172"/>
      <c r="AYP29" s="172"/>
      <c r="AYQ29" s="172"/>
      <c r="AYR29" s="172"/>
      <c r="AYS29" s="172"/>
      <c r="AYT29" s="172"/>
      <c r="AYU29" s="172"/>
      <c r="AYV29" s="172"/>
      <c r="AYW29" s="172"/>
      <c r="AYX29" s="172"/>
      <c r="AYY29" s="172"/>
      <c r="AYZ29" s="172"/>
      <c r="AZA29" s="172"/>
      <c r="AZB29" s="172"/>
      <c r="AZC29" s="172"/>
      <c r="AZD29" s="172"/>
      <c r="AZE29" s="172"/>
      <c r="AZF29" s="172"/>
      <c r="AZG29" s="172"/>
      <c r="AZH29" s="172"/>
      <c r="AZI29" s="172"/>
      <c r="AZJ29" s="172"/>
      <c r="AZK29" s="172"/>
      <c r="AZL29" s="172"/>
      <c r="AZM29" s="172"/>
      <c r="AZN29" s="172"/>
      <c r="AZO29" s="172"/>
      <c r="AZP29" s="172"/>
      <c r="AZQ29" s="172"/>
      <c r="AZR29" s="172"/>
      <c r="AZS29" s="172"/>
      <c r="AZT29" s="172"/>
      <c r="AZU29" s="172"/>
      <c r="AZV29" s="172"/>
      <c r="AZW29" s="172"/>
      <c r="AZX29" s="172"/>
      <c r="AZY29" s="172"/>
      <c r="AZZ29" s="172"/>
      <c r="BAA29" s="172"/>
      <c r="BAB29" s="172"/>
      <c r="BAC29" s="172"/>
      <c r="BAD29" s="172"/>
      <c r="BAE29" s="172"/>
      <c r="BAF29" s="172"/>
      <c r="BAG29" s="172"/>
      <c r="BAH29" s="172"/>
      <c r="BAI29" s="172"/>
      <c r="BAJ29" s="172"/>
      <c r="BAK29" s="172"/>
      <c r="BAL29" s="172"/>
      <c r="BAM29" s="172"/>
      <c r="BAN29" s="172"/>
      <c r="BAO29" s="172"/>
      <c r="BAP29" s="172"/>
      <c r="BAQ29" s="172"/>
      <c r="BAR29" s="172"/>
      <c r="BAS29" s="172"/>
      <c r="BAT29" s="172"/>
      <c r="BAU29" s="172"/>
      <c r="BAV29" s="172"/>
      <c r="BAW29" s="172"/>
      <c r="BAX29" s="172"/>
      <c r="BAY29" s="172"/>
      <c r="BAZ29" s="172"/>
      <c r="BBA29" s="172"/>
      <c r="BBB29" s="172"/>
      <c r="BBC29" s="172"/>
      <c r="BBD29" s="172"/>
      <c r="BBE29" s="172"/>
      <c r="BBF29" s="172"/>
      <c r="BBG29" s="172"/>
      <c r="BBH29" s="172"/>
      <c r="BBI29" s="172"/>
      <c r="BBJ29" s="172"/>
      <c r="BBK29" s="172"/>
      <c r="BBL29" s="172"/>
      <c r="BBM29" s="172"/>
      <c r="BBN29" s="172"/>
      <c r="BBO29" s="172"/>
      <c r="BBP29" s="172"/>
      <c r="BBQ29" s="172"/>
      <c r="BBR29" s="172"/>
      <c r="BBS29" s="172"/>
      <c r="BBT29" s="172"/>
      <c r="BBU29" s="172"/>
      <c r="BBV29" s="172"/>
      <c r="BBW29" s="172"/>
      <c r="BBX29" s="172"/>
      <c r="BBY29" s="172"/>
      <c r="BBZ29" s="172"/>
      <c r="BCA29" s="172"/>
      <c r="BCB29" s="172"/>
      <c r="BCC29" s="172"/>
      <c r="BCD29" s="172"/>
      <c r="BCE29" s="172"/>
      <c r="BCF29" s="172"/>
      <c r="BCG29" s="172"/>
      <c r="BCH29" s="172"/>
      <c r="BCI29" s="172"/>
      <c r="BCJ29" s="172"/>
      <c r="BCK29" s="172"/>
      <c r="BCL29" s="172"/>
      <c r="BCM29" s="172"/>
      <c r="BCN29" s="172"/>
      <c r="BCO29" s="172"/>
      <c r="BCP29" s="172"/>
      <c r="BCQ29" s="172"/>
      <c r="BCR29" s="172"/>
      <c r="BCS29" s="172"/>
      <c r="BCT29" s="172"/>
      <c r="BCU29" s="172"/>
      <c r="BCV29" s="172"/>
      <c r="BCW29" s="172"/>
      <c r="BCX29" s="172"/>
      <c r="BCY29" s="172"/>
      <c r="BCZ29" s="172"/>
      <c r="BDA29" s="172"/>
      <c r="BDB29" s="172"/>
      <c r="BDC29" s="172"/>
      <c r="BDD29" s="172"/>
      <c r="BDE29" s="172"/>
      <c r="BDF29" s="172"/>
      <c r="BDG29" s="172"/>
      <c r="BDH29" s="172"/>
      <c r="BDI29" s="172"/>
      <c r="BDJ29" s="172"/>
      <c r="BDK29" s="172"/>
      <c r="BDL29" s="172"/>
      <c r="BDM29" s="172"/>
      <c r="BDN29" s="172"/>
      <c r="BDO29" s="172"/>
      <c r="BDP29" s="172"/>
      <c r="BDQ29" s="172"/>
      <c r="BDR29" s="172"/>
      <c r="BDS29" s="172"/>
      <c r="BDT29" s="172"/>
      <c r="BDU29" s="172"/>
      <c r="BDV29" s="172"/>
      <c r="BDW29" s="172"/>
      <c r="BDX29" s="172"/>
      <c r="BDY29" s="172"/>
      <c r="BDZ29" s="172"/>
      <c r="BEA29" s="172"/>
      <c r="BEB29" s="172"/>
      <c r="BEC29" s="172"/>
      <c r="BED29" s="172"/>
      <c r="BEE29" s="172"/>
      <c r="BEF29" s="172"/>
      <c r="BEG29" s="172"/>
      <c r="BEH29" s="172"/>
      <c r="BEI29" s="172"/>
      <c r="BEJ29" s="172"/>
      <c r="BEK29" s="172"/>
      <c r="BEL29" s="172"/>
      <c r="BEM29" s="172"/>
      <c r="BEN29" s="172"/>
      <c r="BEO29" s="172"/>
      <c r="BEP29" s="172"/>
      <c r="BEQ29" s="172"/>
      <c r="BER29" s="172"/>
      <c r="BES29" s="172"/>
      <c r="BET29" s="172"/>
      <c r="BEU29" s="172"/>
      <c r="BEV29" s="172"/>
      <c r="BEW29" s="172"/>
      <c r="BEX29" s="172"/>
      <c r="BEY29" s="172"/>
      <c r="BEZ29" s="172"/>
      <c r="BFA29" s="172"/>
      <c r="BFB29" s="172"/>
      <c r="BFC29" s="172"/>
      <c r="BFD29" s="172"/>
      <c r="BFE29" s="172"/>
      <c r="BFF29" s="172"/>
      <c r="BFG29" s="172"/>
      <c r="BFH29" s="172"/>
      <c r="BFI29" s="172"/>
      <c r="BFJ29" s="172"/>
      <c r="BFK29" s="172"/>
      <c r="BFL29" s="172"/>
      <c r="BFM29" s="172"/>
      <c r="BFN29" s="172"/>
      <c r="BFO29" s="172"/>
      <c r="BFP29" s="172"/>
      <c r="BFQ29" s="172"/>
      <c r="BFR29" s="172"/>
      <c r="BFS29" s="172"/>
      <c r="BFT29" s="172"/>
      <c r="BFU29" s="172"/>
      <c r="BFV29" s="172"/>
      <c r="BFW29" s="172"/>
      <c r="BFX29" s="172"/>
      <c r="BFY29" s="172"/>
      <c r="BFZ29" s="172"/>
      <c r="BGA29" s="172"/>
      <c r="BGB29" s="172"/>
      <c r="BGC29" s="172"/>
      <c r="BGD29" s="172"/>
      <c r="BGE29" s="172"/>
      <c r="BGF29" s="172"/>
      <c r="BGG29" s="172"/>
      <c r="BGH29" s="172"/>
      <c r="BGI29" s="172"/>
      <c r="BGJ29" s="172"/>
      <c r="BGK29" s="172"/>
      <c r="BGL29" s="172"/>
      <c r="BGM29" s="172"/>
      <c r="BGN29" s="172"/>
      <c r="BGO29" s="172"/>
      <c r="BGP29" s="172"/>
      <c r="BGQ29" s="172"/>
      <c r="BGR29" s="172"/>
      <c r="BGS29" s="172"/>
      <c r="BGT29" s="172"/>
      <c r="BGU29" s="172"/>
      <c r="BGV29" s="172"/>
      <c r="BGW29" s="172"/>
      <c r="BGX29" s="172"/>
      <c r="BGY29" s="172"/>
      <c r="BGZ29" s="172"/>
      <c r="BHA29" s="172"/>
      <c r="BHB29" s="172"/>
      <c r="BHC29" s="172"/>
      <c r="BHD29" s="172"/>
      <c r="BHE29" s="172"/>
      <c r="BHF29" s="172"/>
      <c r="BHG29" s="172"/>
      <c r="BHH29" s="172"/>
      <c r="BHI29" s="172"/>
      <c r="BHJ29" s="172"/>
      <c r="BHK29" s="172"/>
      <c r="BHL29" s="172"/>
      <c r="BHM29" s="172"/>
      <c r="BHN29" s="172"/>
      <c r="BHO29" s="172"/>
      <c r="BHP29" s="172"/>
      <c r="BHQ29" s="172"/>
      <c r="BHR29" s="172"/>
      <c r="BHS29" s="172"/>
      <c r="BHT29" s="172"/>
      <c r="BHU29" s="172"/>
      <c r="BHV29" s="172"/>
      <c r="BHW29" s="172"/>
      <c r="BHX29" s="172"/>
      <c r="BHY29" s="172"/>
      <c r="BHZ29" s="172"/>
      <c r="BIA29" s="172"/>
      <c r="BIB29" s="172"/>
      <c r="BIC29" s="172"/>
      <c r="BID29" s="172"/>
      <c r="BIE29" s="172"/>
      <c r="BIF29" s="172"/>
      <c r="BIG29" s="172"/>
      <c r="BIH29" s="172"/>
      <c r="BII29" s="172"/>
      <c r="BIJ29" s="172"/>
      <c r="BIK29" s="172"/>
      <c r="BIL29" s="172"/>
      <c r="BIM29" s="172"/>
      <c r="BIN29" s="172"/>
      <c r="BIO29" s="172"/>
      <c r="BIP29" s="172"/>
      <c r="BIQ29" s="172"/>
      <c r="BIR29" s="172"/>
      <c r="BIS29" s="172"/>
      <c r="BIT29" s="172"/>
      <c r="BIU29" s="172"/>
      <c r="BIV29" s="172"/>
      <c r="BIW29" s="172"/>
      <c r="BIX29" s="172"/>
      <c r="BIY29" s="172"/>
      <c r="BIZ29" s="172"/>
      <c r="BJA29" s="172"/>
      <c r="BJB29" s="172"/>
      <c r="BJC29" s="172"/>
      <c r="BJD29" s="172"/>
      <c r="BJE29" s="172"/>
      <c r="BJF29" s="172"/>
      <c r="BJG29" s="172"/>
      <c r="BJH29" s="172"/>
      <c r="BJI29" s="172"/>
      <c r="BJJ29" s="172"/>
      <c r="BJK29" s="172"/>
      <c r="BJL29" s="172"/>
      <c r="BJM29" s="172"/>
      <c r="BJN29" s="172"/>
      <c r="BJO29" s="172"/>
      <c r="BJP29" s="172"/>
      <c r="BJQ29" s="172"/>
      <c r="BJR29" s="172"/>
      <c r="BJS29" s="172"/>
      <c r="BJT29" s="172"/>
      <c r="BJU29" s="172"/>
      <c r="BJV29" s="172"/>
      <c r="BJW29" s="172"/>
      <c r="BJX29" s="172"/>
      <c r="BJY29" s="172"/>
      <c r="BJZ29" s="172"/>
      <c r="BKA29" s="172"/>
      <c r="BKB29" s="172"/>
      <c r="BKC29" s="172"/>
      <c r="BKD29" s="172"/>
      <c r="BKE29" s="172"/>
      <c r="BKF29" s="172"/>
      <c r="BKG29" s="172"/>
      <c r="BKH29" s="172"/>
      <c r="BKI29" s="172"/>
      <c r="BKJ29" s="172"/>
      <c r="BKK29" s="172"/>
      <c r="BKL29" s="172"/>
      <c r="BKM29" s="172"/>
      <c r="BKN29" s="172"/>
      <c r="BKO29" s="172"/>
      <c r="BKP29" s="172"/>
      <c r="BKQ29" s="172"/>
      <c r="BKR29" s="172"/>
      <c r="BKS29" s="172"/>
      <c r="BKT29" s="172"/>
      <c r="BKU29" s="172"/>
      <c r="BKV29" s="172"/>
      <c r="BKW29" s="172"/>
      <c r="BKX29" s="172"/>
      <c r="BKY29" s="172"/>
      <c r="BKZ29" s="172"/>
      <c r="BLA29" s="172"/>
      <c r="BLB29" s="172"/>
      <c r="BLC29" s="172"/>
      <c r="BLD29" s="172"/>
      <c r="BLE29" s="172"/>
      <c r="BLF29" s="172"/>
      <c r="BLG29" s="172"/>
      <c r="BLH29" s="172"/>
      <c r="BLI29" s="172"/>
      <c r="BLJ29" s="172"/>
      <c r="BLK29" s="172"/>
      <c r="BLL29" s="172"/>
      <c r="BLM29" s="172"/>
      <c r="BLN29" s="172"/>
      <c r="BLO29" s="172"/>
      <c r="BLP29" s="172"/>
      <c r="BLQ29" s="172"/>
      <c r="BLR29" s="172"/>
      <c r="BLS29" s="172"/>
      <c r="BLT29" s="172"/>
      <c r="BLU29" s="172"/>
      <c r="BLV29" s="172"/>
      <c r="BLW29" s="172"/>
      <c r="BLX29" s="172"/>
      <c r="BLY29" s="172"/>
      <c r="BLZ29" s="172"/>
      <c r="BMA29" s="172"/>
      <c r="BMB29" s="172"/>
      <c r="BMC29" s="172"/>
      <c r="BMD29" s="172"/>
      <c r="BME29" s="172"/>
      <c r="BMF29" s="172"/>
      <c r="BMG29" s="172"/>
      <c r="BMH29" s="172"/>
      <c r="BMI29" s="172"/>
      <c r="BMJ29" s="172"/>
      <c r="BMK29" s="172"/>
      <c r="BML29" s="172"/>
      <c r="BMM29" s="172"/>
      <c r="BMN29" s="172"/>
      <c r="BMO29" s="172"/>
      <c r="BMP29" s="172"/>
      <c r="BMQ29" s="172"/>
      <c r="BMR29" s="172"/>
      <c r="BMS29" s="172"/>
      <c r="BMT29" s="172"/>
      <c r="BMU29" s="172"/>
      <c r="BMV29" s="172"/>
      <c r="BMW29" s="172"/>
      <c r="BMX29" s="172"/>
      <c r="BMY29" s="172"/>
      <c r="BMZ29" s="172"/>
      <c r="BNA29" s="172"/>
      <c r="BNB29" s="172"/>
      <c r="BNC29" s="172"/>
      <c r="BND29" s="172"/>
      <c r="BNE29" s="172"/>
      <c r="BNF29" s="172"/>
      <c r="BNG29" s="172"/>
      <c r="BNH29" s="172"/>
      <c r="BNI29" s="172"/>
      <c r="BNJ29" s="172"/>
      <c r="BNK29" s="172"/>
      <c r="BNL29" s="172"/>
      <c r="BNM29" s="172"/>
      <c r="BNN29" s="172"/>
      <c r="BNO29" s="172"/>
      <c r="BNP29" s="172"/>
      <c r="BNQ29" s="172"/>
      <c r="BNR29" s="172"/>
      <c r="BNS29" s="172"/>
      <c r="BNT29" s="172"/>
      <c r="BNU29" s="172"/>
      <c r="BNV29" s="172"/>
      <c r="BNW29" s="172"/>
      <c r="BNX29" s="172"/>
      <c r="BNY29" s="172"/>
      <c r="BNZ29" s="172"/>
      <c r="BOA29" s="172"/>
      <c r="BOB29" s="172"/>
      <c r="BOC29" s="172"/>
      <c r="BOD29" s="172"/>
      <c r="BOE29" s="172"/>
      <c r="BOF29" s="172"/>
      <c r="BOG29" s="172"/>
      <c r="BOH29" s="172"/>
      <c r="BOI29" s="172"/>
      <c r="BOJ29" s="172"/>
      <c r="BOK29" s="172"/>
      <c r="BOL29" s="172"/>
      <c r="BOM29" s="172"/>
      <c r="BON29" s="172"/>
      <c r="BOO29" s="172"/>
      <c r="BOP29" s="172"/>
      <c r="BOQ29" s="172"/>
      <c r="BOR29" s="172"/>
      <c r="BOS29" s="172"/>
      <c r="BOT29" s="172"/>
      <c r="BOU29" s="172"/>
      <c r="BOV29" s="172"/>
      <c r="BOW29" s="172"/>
      <c r="BOX29" s="172"/>
      <c r="BOY29" s="172"/>
      <c r="BOZ29" s="172"/>
      <c r="BPA29" s="172"/>
      <c r="BPB29" s="172"/>
      <c r="BPC29" s="172"/>
      <c r="BPD29" s="172"/>
      <c r="BPE29" s="172"/>
      <c r="BPF29" s="172"/>
      <c r="BPG29" s="172"/>
      <c r="BPH29" s="172"/>
      <c r="BPI29" s="172"/>
      <c r="BPJ29" s="172"/>
      <c r="BPK29" s="172"/>
      <c r="BPL29" s="172"/>
      <c r="BPM29" s="172"/>
      <c r="BPN29" s="172"/>
      <c r="BPO29" s="172"/>
      <c r="BPP29" s="172"/>
      <c r="BPQ29" s="172"/>
      <c r="BPR29" s="172"/>
      <c r="BPS29" s="172"/>
      <c r="BPT29" s="172"/>
      <c r="BPU29" s="172"/>
      <c r="BPV29" s="172"/>
      <c r="BPW29" s="172"/>
      <c r="BPX29" s="172"/>
      <c r="BPY29" s="172"/>
      <c r="BPZ29" s="172"/>
      <c r="BQA29" s="172"/>
      <c r="BQB29" s="172"/>
      <c r="BQC29" s="172"/>
      <c r="BQD29" s="172"/>
      <c r="BQE29" s="172"/>
      <c r="BQF29" s="172"/>
      <c r="BQG29" s="172"/>
      <c r="BQH29" s="172"/>
      <c r="BQI29" s="172"/>
      <c r="BQJ29" s="172"/>
      <c r="BQK29" s="172"/>
      <c r="BQL29" s="172"/>
      <c r="BQM29" s="172"/>
      <c r="BQN29" s="172"/>
      <c r="BQO29" s="172"/>
      <c r="BQP29" s="172"/>
      <c r="BQQ29" s="172"/>
      <c r="BQR29" s="172"/>
      <c r="BQS29" s="172"/>
      <c r="BQT29" s="172"/>
      <c r="BQU29" s="172"/>
      <c r="BQV29" s="172"/>
      <c r="BQW29" s="172"/>
      <c r="BQX29" s="172"/>
      <c r="BQY29" s="172"/>
      <c r="BQZ29" s="172"/>
      <c r="BRA29" s="172"/>
      <c r="BRB29" s="172"/>
      <c r="BRC29" s="172"/>
      <c r="BRD29" s="172"/>
      <c r="BRE29" s="172"/>
      <c r="BRF29" s="172"/>
      <c r="BRG29" s="172"/>
      <c r="BRH29" s="172"/>
      <c r="BRI29" s="172"/>
      <c r="BRJ29" s="172"/>
      <c r="BRK29" s="172"/>
      <c r="BRL29" s="172"/>
      <c r="BRM29" s="172"/>
      <c r="BRN29" s="172"/>
      <c r="BRO29" s="172"/>
      <c r="BRP29" s="172"/>
      <c r="BRQ29" s="172"/>
      <c r="BRR29" s="172"/>
      <c r="BRS29" s="172"/>
      <c r="BRT29" s="172"/>
      <c r="BRU29" s="172"/>
      <c r="BRV29" s="172"/>
      <c r="BRW29" s="172"/>
      <c r="BRX29" s="172"/>
      <c r="BRY29" s="172"/>
      <c r="BRZ29" s="172"/>
      <c r="BSA29" s="172"/>
      <c r="BSB29" s="172"/>
      <c r="BSC29" s="172"/>
      <c r="BSD29" s="172"/>
      <c r="BSE29" s="172"/>
      <c r="BSF29" s="172"/>
      <c r="BSG29" s="172"/>
      <c r="BSH29" s="172"/>
      <c r="BSI29" s="172"/>
      <c r="BSJ29" s="172"/>
      <c r="BSK29" s="172"/>
      <c r="BSL29" s="172"/>
      <c r="BSM29" s="172"/>
      <c r="BSN29" s="172"/>
      <c r="BSO29" s="172"/>
      <c r="BSP29" s="172"/>
      <c r="BSQ29" s="172"/>
      <c r="BSR29" s="172"/>
      <c r="BSS29" s="172"/>
      <c r="BST29" s="172"/>
      <c r="BSU29" s="172"/>
      <c r="BSV29" s="172"/>
      <c r="BSW29" s="172"/>
      <c r="BSX29" s="172"/>
      <c r="BSY29" s="172"/>
      <c r="BSZ29" s="172"/>
      <c r="BTA29" s="172"/>
      <c r="BTB29" s="172"/>
      <c r="BTC29" s="172"/>
      <c r="BTD29" s="172"/>
      <c r="BTE29" s="172"/>
      <c r="BTF29" s="172"/>
      <c r="BTG29" s="172"/>
      <c r="BTH29" s="172"/>
      <c r="BTI29" s="172"/>
      <c r="BTJ29" s="172"/>
      <c r="BTK29" s="172"/>
      <c r="BTL29" s="172"/>
      <c r="BTM29" s="172"/>
      <c r="BTN29" s="172"/>
      <c r="BTO29" s="172"/>
      <c r="BTP29" s="172"/>
      <c r="BTQ29" s="172"/>
      <c r="BTR29" s="172"/>
      <c r="BTS29" s="172"/>
      <c r="BTT29" s="172"/>
      <c r="BTU29" s="172"/>
      <c r="BTV29" s="172"/>
      <c r="BTW29" s="172"/>
      <c r="BTX29" s="172"/>
      <c r="BTY29" s="172"/>
      <c r="BTZ29" s="172"/>
      <c r="BUA29" s="172"/>
      <c r="BUB29" s="172"/>
      <c r="BUC29" s="172"/>
      <c r="BUD29" s="172"/>
      <c r="BUE29" s="172"/>
      <c r="BUF29" s="172"/>
      <c r="BUG29" s="172"/>
      <c r="BUH29" s="172"/>
      <c r="BUI29" s="172"/>
      <c r="BUJ29" s="172"/>
      <c r="BUK29" s="172"/>
      <c r="BUL29" s="172"/>
      <c r="BUM29" s="172"/>
      <c r="BUN29" s="172"/>
      <c r="BUO29" s="172"/>
      <c r="BUP29" s="172"/>
      <c r="BUQ29" s="172"/>
      <c r="BUR29" s="172"/>
      <c r="BUS29" s="172"/>
      <c r="BUT29" s="172"/>
      <c r="BUU29" s="172"/>
      <c r="BUV29" s="172"/>
      <c r="BUW29" s="172"/>
      <c r="BUX29" s="172"/>
      <c r="BUY29" s="172"/>
      <c r="BUZ29" s="172"/>
      <c r="BVA29" s="172"/>
      <c r="BVB29" s="172"/>
      <c r="BVC29" s="172"/>
      <c r="BVD29" s="172"/>
      <c r="BVE29" s="172"/>
      <c r="BVF29" s="172"/>
      <c r="BVG29" s="172"/>
      <c r="BVH29" s="172"/>
      <c r="BVI29" s="172"/>
      <c r="BVJ29" s="172"/>
      <c r="BVK29" s="172"/>
      <c r="BVL29" s="172"/>
      <c r="BVM29" s="172"/>
      <c r="BVN29" s="172"/>
      <c r="BVO29" s="172"/>
      <c r="BVP29" s="172"/>
      <c r="BVQ29" s="172"/>
      <c r="BVR29" s="172"/>
      <c r="BVS29" s="172"/>
      <c r="BVT29" s="172"/>
      <c r="BVU29" s="172"/>
      <c r="BVV29" s="172"/>
      <c r="BVW29" s="172"/>
      <c r="BVX29" s="172"/>
      <c r="BVY29" s="172"/>
      <c r="BVZ29" s="172"/>
      <c r="BWA29" s="172"/>
      <c r="BWB29" s="172"/>
      <c r="BWC29" s="172"/>
      <c r="BWD29" s="172"/>
      <c r="BWE29" s="172"/>
      <c r="BWF29" s="172"/>
      <c r="BWG29" s="172"/>
      <c r="BWH29" s="172"/>
      <c r="BWI29" s="172"/>
      <c r="BWJ29" s="172"/>
      <c r="BWK29" s="172"/>
      <c r="BWL29" s="172"/>
      <c r="BWM29" s="172"/>
      <c r="BWN29" s="172"/>
      <c r="BWO29" s="172"/>
      <c r="BWP29" s="172"/>
      <c r="BWQ29" s="172"/>
      <c r="BWR29" s="172"/>
      <c r="BWS29" s="172"/>
      <c r="BWT29" s="172"/>
      <c r="BWU29" s="172"/>
      <c r="BWV29" s="172"/>
      <c r="BWW29" s="172"/>
      <c r="BWX29" s="172"/>
      <c r="BWY29" s="172"/>
      <c r="BWZ29" s="172"/>
      <c r="BXA29" s="172"/>
      <c r="BXB29" s="172"/>
      <c r="BXC29" s="172"/>
      <c r="BXD29" s="172"/>
      <c r="BXE29" s="172"/>
      <c r="BXF29" s="172"/>
      <c r="BXG29" s="172"/>
      <c r="BXH29" s="172"/>
      <c r="BXI29" s="172"/>
      <c r="BXJ29" s="172"/>
      <c r="BXK29" s="172"/>
      <c r="BXL29" s="172"/>
      <c r="BXM29" s="172"/>
      <c r="BXN29" s="172"/>
      <c r="BXO29" s="172"/>
      <c r="BXP29" s="172"/>
      <c r="BXQ29" s="172"/>
      <c r="BXR29" s="172"/>
      <c r="BXS29" s="172"/>
      <c r="BXT29" s="172"/>
      <c r="BXU29" s="172"/>
      <c r="BXV29" s="172"/>
      <c r="BXW29" s="172"/>
      <c r="BXX29" s="172"/>
      <c r="BXY29" s="172"/>
      <c r="BXZ29" s="172"/>
      <c r="BYA29" s="172"/>
      <c r="BYB29" s="172"/>
      <c r="BYC29" s="172"/>
      <c r="BYD29" s="172"/>
      <c r="BYE29" s="172"/>
      <c r="BYF29" s="172"/>
      <c r="BYG29" s="172"/>
      <c r="BYH29" s="172"/>
      <c r="BYI29" s="172"/>
      <c r="BYJ29" s="172"/>
      <c r="BYK29" s="172"/>
      <c r="BYL29" s="172"/>
      <c r="BYM29" s="172"/>
      <c r="BYN29" s="172"/>
      <c r="BYO29" s="172"/>
      <c r="BYP29" s="172"/>
      <c r="BYQ29" s="172"/>
      <c r="BYR29" s="172"/>
      <c r="BYS29" s="172"/>
      <c r="BYT29" s="172"/>
      <c r="BYU29" s="172"/>
      <c r="BYV29" s="172"/>
      <c r="BYW29" s="172"/>
      <c r="BYX29" s="172"/>
      <c r="BYY29" s="172"/>
      <c r="BYZ29" s="172"/>
      <c r="BZA29" s="172"/>
      <c r="BZB29" s="172"/>
      <c r="BZC29" s="172"/>
      <c r="BZD29" s="172"/>
      <c r="BZE29" s="172"/>
      <c r="BZF29" s="172"/>
      <c r="BZG29" s="172"/>
      <c r="BZH29" s="172"/>
      <c r="BZI29" s="172"/>
      <c r="BZJ29" s="172"/>
      <c r="BZK29" s="172"/>
      <c r="BZL29" s="172"/>
      <c r="BZM29" s="172"/>
      <c r="BZN29" s="172"/>
      <c r="BZO29" s="172"/>
      <c r="BZP29" s="172"/>
      <c r="BZQ29" s="172"/>
      <c r="BZR29" s="172"/>
      <c r="BZS29" s="172"/>
      <c r="BZT29" s="172"/>
      <c r="BZU29" s="172"/>
      <c r="BZV29" s="172"/>
      <c r="BZW29" s="172"/>
      <c r="BZX29" s="172"/>
      <c r="BZY29" s="172"/>
      <c r="BZZ29" s="172"/>
      <c r="CAA29" s="172"/>
      <c r="CAB29" s="172"/>
      <c r="CAC29" s="172"/>
      <c r="CAD29" s="172"/>
      <c r="CAE29" s="172"/>
      <c r="CAF29" s="172"/>
      <c r="CAG29" s="172"/>
      <c r="CAH29" s="172"/>
      <c r="CAI29" s="172"/>
      <c r="CAJ29" s="172"/>
      <c r="CAK29" s="172"/>
      <c r="CAL29" s="172"/>
      <c r="CAM29" s="172"/>
      <c r="CAN29" s="172"/>
      <c r="CAO29" s="172"/>
      <c r="CAP29" s="172"/>
      <c r="CAQ29" s="172"/>
      <c r="CAR29" s="172"/>
      <c r="CAS29" s="172"/>
      <c r="CAT29" s="172"/>
      <c r="CAU29" s="172"/>
      <c r="CAV29" s="172"/>
      <c r="CAW29" s="172"/>
      <c r="CAX29" s="172"/>
      <c r="CAY29" s="172"/>
      <c r="CAZ29" s="172"/>
      <c r="CBA29" s="172"/>
      <c r="CBB29" s="172"/>
      <c r="CBC29" s="172"/>
      <c r="CBD29" s="172"/>
      <c r="CBE29" s="172"/>
      <c r="CBF29" s="172"/>
      <c r="CBG29" s="172"/>
      <c r="CBH29" s="172"/>
      <c r="CBI29" s="172"/>
      <c r="CBJ29" s="172"/>
      <c r="CBK29" s="172"/>
      <c r="CBL29" s="172"/>
      <c r="CBM29" s="172"/>
      <c r="CBN29" s="172"/>
      <c r="CBO29" s="172"/>
      <c r="CBP29" s="172"/>
      <c r="CBQ29" s="172"/>
      <c r="CBR29" s="172"/>
      <c r="CBS29" s="172"/>
      <c r="CBT29" s="172"/>
      <c r="CBU29" s="172"/>
      <c r="CBV29" s="172"/>
      <c r="CBW29" s="172"/>
      <c r="CBX29" s="172"/>
      <c r="CBY29" s="172"/>
      <c r="CBZ29" s="172"/>
      <c r="CCA29" s="172"/>
      <c r="CCB29" s="172"/>
      <c r="CCC29" s="172"/>
      <c r="CCD29" s="172"/>
      <c r="CCE29" s="172"/>
      <c r="CCF29" s="172"/>
      <c r="CCG29" s="172"/>
      <c r="CCH29" s="172"/>
      <c r="CCI29" s="172"/>
      <c r="CCJ29" s="172"/>
      <c r="CCK29" s="172"/>
      <c r="CCL29" s="172"/>
      <c r="CCM29" s="172"/>
      <c r="CCN29" s="172"/>
      <c r="CCO29" s="172"/>
      <c r="CCP29" s="172"/>
      <c r="CCQ29" s="172"/>
      <c r="CCR29" s="172"/>
      <c r="CCS29" s="172"/>
      <c r="CCT29" s="172"/>
      <c r="CCU29" s="172"/>
      <c r="CCV29" s="172"/>
      <c r="CCW29" s="172"/>
      <c r="CCX29" s="172"/>
      <c r="CCY29" s="172"/>
      <c r="CCZ29" s="172"/>
      <c r="CDA29" s="172"/>
      <c r="CDB29" s="172"/>
      <c r="CDC29" s="172"/>
      <c r="CDD29" s="172"/>
      <c r="CDE29" s="172"/>
      <c r="CDF29" s="172"/>
      <c r="CDG29" s="172"/>
      <c r="CDH29" s="172"/>
      <c r="CDI29" s="172"/>
      <c r="CDJ29" s="172"/>
      <c r="CDK29" s="172"/>
      <c r="CDL29" s="172"/>
      <c r="CDM29" s="172"/>
      <c r="CDN29" s="172"/>
      <c r="CDO29" s="172"/>
      <c r="CDP29" s="172"/>
      <c r="CDQ29" s="172"/>
      <c r="CDR29" s="172"/>
      <c r="CDS29" s="172"/>
      <c r="CDT29" s="172"/>
      <c r="CDU29" s="172"/>
      <c r="CDV29" s="172"/>
      <c r="CDW29" s="172"/>
      <c r="CDX29" s="172"/>
      <c r="CDY29" s="172"/>
      <c r="CDZ29" s="172"/>
      <c r="CEA29" s="172"/>
      <c r="CEB29" s="172"/>
      <c r="CEC29" s="172"/>
      <c r="CED29" s="172"/>
      <c r="CEE29" s="172"/>
      <c r="CEF29" s="172"/>
      <c r="CEG29" s="172"/>
      <c r="CEH29" s="172"/>
      <c r="CEI29" s="172"/>
      <c r="CEJ29" s="172"/>
      <c r="CEK29" s="172"/>
      <c r="CEL29" s="172"/>
      <c r="CEM29" s="172"/>
      <c r="CEN29" s="172"/>
      <c r="CEO29" s="172"/>
      <c r="CEP29" s="172"/>
      <c r="CEQ29" s="172"/>
      <c r="CER29" s="172"/>
      <c r="CES29" s="172"/>
      <c r="CET29" s="172"/>
      <c r="CEU29" s="172"/>
      <c r="CEV29" s="172"/>
      <c r="CEW29" s="172"/>
      <c r="CEX29" s="172"/>
      <c r="CEY29" s="172"/>
      <c r="CEZ29" s="172"/>
      <c r="CFA29" s="172"/>
      <c r="CFB29" s="172"/>
      <c r="CFC29" s="172"/>
      <c r="CFD29" s="172"/>
      <c r="CFE29" s="172"/>
      <c r="CFF29" s="172"/>
      <c r="CFG29" s="172"/>
      <c r="CFH29" s="172"/>
      <c r="CFI29" s="172"/>
      <c r="CFJ29" s="172"/>
      <c r="CFK29" s="172"/>
      <c r="CFL29" s="172"/>
      <c r="CFM29" s="172"/>
      <c r="CFN29" s="172"/>
      <c r="CFO29" s="172"/>
      <c r="CFP29" s="172"/>
      <c r="CFQ29" s="172"/>
      <c r="CFR29" s="172"/>
      <c r="CFS29" s="172"/>
      <c r="CFT29" s="172"/>
      <c r="CFU29" s="172"/>
      <c r="CFV29" s="172"/>
      <c r="CFW29" s="172"/>
      <c r="CFX29" s="172"/>
      <c r="CFY29" s="172"/>
      <c r="CFZ29" s="172"/>
      <c r="CGA29" s="172"/>
      <c r="CGB29" s="172"/>
      <c r="CGC29" s="172"/>
      <c r="CGD29" s="172"/>
      <c r="CGE29" s="172"/>
      <c r="CGF29" s="172"/>
      <c r="CGG29" s="172"/>
      <c r="CGH29" s="172"/>
      <c r="CGI29" s="172"/>
      <c r="CGJ29" s="172"/>
      <c r="CGK29" s="172"/>
      <c r="CGL29" s="172"/>
      <c r="CGM29" s="172"/>
      <c r="CGN29" s="172"/>
      <c r="CGO29" s="172"/>
      <c r="CGP29" s="172"/>
      <c r="CGQ29" s="172"/>
      <c r="CGR29" s="172"/>
      <c r="CGS29" s="172"/>
      <c r="CGT29" s="172"/>
      <c r="CGU29" s="172"/>
      <c r="CGV29" s="172"/>
      <c r="CGW29" s="172"/>
      <c r="CGX29" s="172"/>
      <c r="CGY29" s="172"/>
      <c r="CGZ29" s="172"/>
      <c r="CHA29" s="172"/>
      <c r="CHB29" s="172"/>
      <c r="CHC29" s="172"/>
      <c r="CHD29" s="172"/>
      <c r="CHE29" s="172"/>
      <c r="CHF29" s="172"/>
      <c r="CHG29" s="172"/>
      <c r="CHH29" s="172"/>
      <c r="CHI29" s="172"/>
      <c r="CHJ29" s="172"/>
      <c r="CHK29" s="172"/>
      <c r="CHL29" s="172"/>
      <c r="CHM29" s="172"/>
      <c r="CHN29" s="172"/>
      <c r="CHO29" s="172"/>
      <c r="CHP29" s="172"/>
      <c r="CHQ29" s="172"/>
      <c r="CHR29" s="172"/>
      <c r="CHS29" s="172"/>
      <c r="CHT29" s="172"/>
      <c r="CHU29" s="172"/>
      <c r="CHV29" s="172"/>
      <c r="CHW29" s="172"/>
      <c r="CHX29" s="172"/>
      <c r="CHY29" s="172"/>
      <c r="CHZ29" s="172"/>
      <c r="CIA29" s="172"/>
      <c r="CIB29" s="172"/>
      <c r="CIC29" s="172"/>
      <c r="CID29" s="172"/>
      <c r="CIE29" s="172"/>
      <c r="CIF29" s="172"/>
      <c r="CIG29" s="172"/>
      <c r="CIH29" s="172"/>
      <c r="CII29" s="172"/>
      <c r="CIJ29" s="172"/>
      <c r="CIK29" s="172"/>
      <c r="CIL29" s="172"/>
      <c r="CIM29" s="172"/>
      <c r="CIN29" s="172"/>
      <c r="CIO29" s="172"/>
      <c r="CIP29" s="172"/>
      <c r="CIQ29" s="172"/>
      <c r="CIR29" s="172"/>
      <c r="CIS29" s="172"/>
      <c r="CIT29" s="172"/>
      <c r="CIU29" s="172"/>
      <c r="CIV29" s="172"/>
      <c r="CIW29" s="172"/>
      <c r="CIX29" s="172"/>
      <c r="CIY29" s="172"/>
      <c r="CIZ29" s="172"/>
      <c r="CJA29" s="172"/>
      <c r="CJB29" s="172"/>
      <c r="CJC29" s="172"/>
      <c r="CJD29" s="172"/>
      <c r="CJE29" s="172"/>
      <c r="CJF29" s="172"/>
      <c r="CJG29" s="172"/>
      <c r="CJH29" s="172"/>
      <c r="CJI29" s="172"/>
      <c r="CJJ29" s="172"/>
      <c r="CJK29" s="172"/>
      <c r="CJL29" s="172"/>
      <c r="CJM29" s="172"/>
      <c r="CJN29" s="172"/>
      <c r="CJO29" s="172"/>
      <c r="CJP29" s="172"/>
      <c r="CJQ29" s="172"/>
      <c r="CJR29" s="172"/>
      <c r="CJS29" s="172"/>
      <c r="CJT29" s="172"/>
      <c r="CJU29" s="172"/>
      <c r="CJV29" s="172"/>
      <c r="CJW29" s="172"/>
      <c r="CJX29" s="172"/>
      <c r="CJY29" s="172"/>
      <c r="CJZ29" s="172"/>
      <c r="CKA29" s="172"/>
      <c r="CKB29" s="172"/>
      <c r="CKC29" s="172"/>
      <c r="CKD29" s="172"/>
      <c r="CKE29" s="172"/>
      <c r="CKF29" s="172"/>
      <c r="CKG29" s="172"/>
      <c r="CKH29" s="172"/>
      <c r="CKI29" s="172"/>
      <c r="CKJ29" s="172"/>
      <c r="CKK29" s="172"/>
      <c r="CKL29" s="172"/>
      <c r="CKM29" s="172"/>
      <c r="CKN29" s="172"/>
      <c r="CKO29" s="172"/>
      <c r="CKP29" s="172"/>
      <c r="CKQ29" s="172"/>
      <c r="CKR29" s="172"/>
      <c r="CKS29" s="172"/>
      <c r="CKT29" s="172"/>
      <c r="CKU29" s="172"/>
      <c r="CKV29" s="172"/>
      <c r="CKW29" s="172"/>
      <c r="CKX29" s="172"/>
      <c r="CKY29" s="172"/>
      <c r="CKZ29" s="172"/>
      <c r="CLA29" s="172"/>
      <c r="CLB29" s="172"/>
      <c r="CLC29" s="172"/>
      <c r="CLD29" s="172"/>
      <c r="CLE29" s="172"/>
      <c r="CLF29" s="172"/>
      <c r="CLG29" s="172"/>
      <c r="CLH29" s="172"/>
      <c r="CLI29" s="172"/>
      <c r="CLJ29" s="172"/>
      <c r="CLK29" s="172"/>
      <c r="CLL29" s="172"/>
      <c r="CLM29" s="172"/>
      <c r="CLN29" s="172"/>
      <c r="CLO29" s="172"/>
      <c r="CLP29" s="172"/>
      <c r="CLQ29" s="172"/>
      <c r="CLR29" s="172"/>
      <c r="CLS29" s="172"/>
      <c r="CLT29" s="172"/>
      <c r="CLU29" s="172"/>
      <c r="CLV29" s="172"/>
      <c r="CLW29" s="172"/>
      <c r="CLX29" s="172"/>
      <c r="CLY29" s="172"/>
      <c r="CLZ29" s="172"/>
      <c r="CMA29" s="172"/>
      <c r="CMB29" s="172"/>
      <c r="CMC29" s="172"/>
      <c r="CMD29" s="172"/>
      <c r="CME29" s="172"/>
      <c r="CMF29" s="172"/>
      <c r="CMG29" s="172"/>
      <c r="CMH29" s="172"/>
      <c r="CMI29" s="172"/>
      <c r="CMJ29" s="172"/>
      <c r="CMK29" s="172"/>
      <c r="CML29" s="172"/>
      <c r="CMM29" s="172"/>
      <c r="CMN29" s="172"/>
      <c r="CMO29" s="172"/>
      <c r="CMP29" s="172"/>
      <c r="CMQ29" s="172"/>
      <c r="CMR29" s="172"/>
      <c r="CMS29" s="172"/>
      <c r="CMT29" s="172"/>
      <c r="CMU29" s="172"/>
      <c r="CMV29" s="172"/>
      <c r="CMW29" s="172"/>
      <c r="CMX29" s="172"/>
      <c r="CMY29" s="172"/>
      <c r="CMZ29" s="172"/>
      <c r="CNA29" s="172"/>
      <c r="CNB29" s="172"/>
      <c r="CNC29" s="172"/>
      <c r="CND29" s="172"/>
      <c r="CNE29" s="172"/>
      <c r="CNF29" s="172"/>
      <c r="CNG29" s="172"/>
      <c r="CNH29" s="172"/>
      <c r="CNI29" s="172"/>
      <c r="CNJ29" s="172"/>
      <c r="CNK29" s="172"/>
      <c r="CNL29" s="172"/>
      <c r="CNM29" s="172"/>
      <c r="CNN29" s="172"/>
      <c r="CNO29" s="172"/>
      <c r="CNP29" s="172"/>
      <c r="CNQ29" s="172"/>
      <c r="CNR29" s="172"/>
      <c r="CNS29" s="172"/>
      <c r="CNT29" s="172"/>
      <c r="CNU29" s="172"/>
      <c r="CNV29" s="172"/>
      <c r="CNW29" s="172"/>
      <c r="CNX29" s="172"/>
      <c r="CNY29" s="172"/>
      <c r="CNZ29" s="172"/>
      <c r="COA29" s="172"/>
      <c r="COB29" s="172"/>
      <c r="COC29" s="172"/>
      <c r="COD29" s="172"/>
      <c r="COE29" s="172"/>
      <c r="COF29" s="172"/>
      <c r="COG29" s="172"/>
      <c r="COH29" s="172"/>
      <c r="COI29" s="172"/>
      <c r="COJ29" s="172"/>
      <c r="COK29" s="172"/>
      <c r="COL29" s="172"/>
      <c r="COM29" s="172"/>
      <c r="CON29" s="172"/>
      <c r="COO29" s="172"/>
      <c r="COP29" s="172"/>
      <c r="COQ29" s="172"/>
      <c r="COR29" s="172"/>
      <c r="COS29" s="172"/>
      <c r="COT29" s="172"/>
      <c r="COU29" s="172"/>
      <c r="COV29" s="172"/>
      <c r="COW29" s="172"/>
      <c r="COX29" s="172"/>
      <c r="COY29" s="172"/>
      <c r="COZ29" s="172"/>
      <c r="CPA29" s="172"/>
      <c r="CPB29" s="172"/>
      <c r="CPC29" s="172"/>
      <c r="CPD29" s="172"/>
      <c r="CPE29" s="172"/>
      <c r="CPF29" s="172"/>
      <c r="CPG29" s="172"/>
      <c r="CPH29" s="172"/>
      <c r="CPI29" s="172"/>
      <c r="CPJ29" s="172"/>
      <c r="CPK29" s="172"/>
      <c r="CPL29" s="172"/>
      <c r="CPM29" s="172"/>
      <c r="CPN29" s="172"/>
      <c r="CPO29" s="172"/>
      <c r="CPP29" s="172"/>
      <c r="CPQ29" s="172"/>
      <c r="CPR29" s="172"/>
      <c r="CPS29" s="172"/>
      <c r="CPT29" s="172"/>
      <c r="CPU29" s="172"/>
      <c r="CPV29" s="172"/>
      <c r="CPW29" s="172"/>
      <c r="CPX29" s="172"/>
      <c r="CPY29" s="172"/>
      <c r="CPZ29" s="172"/>
      <c r="CQA29" s="172"/>
      <c r="CQB29" s="172"/>
      <c r="CQC29" s="172"/>
      <c r="CQD29" s="172"/>
      <c r="CQE29" s="172"/>
      <c r="CQF29" s="172"/>
      <c r="CQG29" s="172"/>
      <c r="CQH29" s="172"/>
      <c r="CQI29" s="172"/>
      <c r="CQJ29" s="172"/>
      <c r="CQK29" s="172"/>
      <c r="CQL29" s="172"/>
      <c r="CQM29" s="172"/>
      <c r="CQN29" s="172"/>
      <c r="CQO29" s="172"/>
      <c r="CQP29" s="172"/>
      <c r="CQQ29" s="172"/>
      <c r="CQR29" s="172"/>
      <c r="CQS29" s="172"/>
      <c r="CQT29" s="172"/>
      <c r="CQU29" s="172"/>
      <c r="CQV29" s="172"/>
      <c r="CQW29" s="172"/>
      <c r="CQX29" s="172"/>
      <c r="CQY29" s="172"/>
      <c r="CQZ29" s="172"/>
      <c r="CRA29" s="172"/>
      <c r="CRB29" s="172"/>
      <c r="CRC29" s="172"/>
      <c r="CRD29" s="172"/>
      <c r="CRE29" s="172"/>
      <c r="CRF29" s="172"/>
      <c r="CRG29" s="172"/>
      <c r="CRH29" s="172"/>
      <c r="CRI29" s="172"/>
      <c r="CRJ29" s="172"/>
      <c r="CRK29" s="172"/>
      <c r="CRL29" s="172"/>
      <c r="CRM29" s="172"/>
      <c r="CRN29" s="172"/>
      <c r="CRO29" s="172"/>
      <c r="CRP29" s="172"/>
      <c r="CRQ29" s="172"/>
      <c r="CRR29" s="172"/>
      <c r="CRS29" s="172"/>
      <c r="CRT29" s="172"/>
      <c r="CRU29" s="172"/>
      <c r="CRV29" s="172"/>
      <c r="CRW29" s="172"/>
      <c r="CRX29" s="172"/>
      <c r="CRY29" s="172"/>
      <c r="CRZ29" s="172"/>
      <c r="CSA29" s="172"/>
      <c r="CSB29" s="172"/>
      <c r="CSC29" s="172"/>
      <c r="CSD29" s="172"/>
      <c r="CSE29" s="172"/>
      <c r="CSF29" s="172"/>
      <c r="CSG29" s="172"/>
      <c r="CSH29" s="172"/>
      <c r="CSI29" s="172"/>
      <c r="CSJ29" s="172"/>
      <c r="CSK29" s="172"/>
      <c r="CSL29" s="172"/>
      <c r="CSM29" s="172"/>
      <c r="CSN29" s="172"/>
      <c r="CSO29" s="172"/>
      <c r="CSP29" s="172"/>
      <c r="CSQ29" s="172"/>
      <c r="CSR29" s="172"/>
      <c r="CSS29" s="172"/>
      <c r="CST29" s="172"/>
      <c r="CSU29" s="172"/>
      <c r="CSV29" s="172"/>
      <c r="CSW29" s="172"/>
      <c r="CSX29" s="172"/>
      <c r="CSY29" s="172"/>
      <c r="CSZ29" s="172"/>
      <c r="CTA29" s="172"/>
      <c r="CTB29" s="172"/>
      <c r="CTC29" s="172"/>
      <c r="CTD29" s="172"/>
      <c r="CTE29" s="172"/>
      <c r="CTF29" s="172"/>
      <c r="CTG29" s="172"/>
      <c r="CTH29" s="172"/>
      <c r="CTI29" s="172"/>
      <c r="CTJ29" s="172"/>
      <c r="CTK29" s="172"/>
      <c r="CTL29" s="172"/>
      <c r="CTM29" s="172"/>
      <c r="CTN29" s="172"/>
      <c r="CTO29" s="172"/>
      <c r="CTP29" s="172"/>
      <c r="CTQ29" s="172"/>
      <c r="CTR29" s="172"/>
      <c r="CTS29" s="172"/>
      <c r="CTT29" s="172"/>
      <c r="CTU29" s="172"/>
      <c r="CTV29" s="172"/>
      <c r="CTW29" s="172"/>
      <c r="CTX29" s="172"/>
      <c r="CTY29" s="172"/>
      <c r="CTZ29" s="172"/>
      <c r="CUA29" s="172"/>
      <c r="CUB29" s="172"/>
      <c r="CUC29" s="172"/>
      <c r="CUD29" s="172"/>
      <c r="CUE29" s="172"/>
      <c r="CUF29" s="172"/>
      <c r="CUG29" s="172"/>
      <c r="CUH29" s="172"/>
      <c r="CUI29" s="172"/>
      <c r="CUJ29" s="172"/>
      <c r="CUK29" s="172"/>
      <c r="CUL29" s="172"/>
      <c r="CUM29" s="172"/>
      <c r="CUN29" s="172"/>
      <c r="CUO29" s="172"/>
      <c r="CUP29" s="172"/>
      <c r="CUQ29" s="172"/>
      <c r="CUR29" s="172"/>
      <c r="CUS29" s="172"/>
      <c r="CUT29" s="172"/>
      <c r="CUU29" s="172"/>
      <c r="CUV29" s="172"/>
      <c r="CUW29" s="172"/>
      <c r="CUX29" s="172"/>
      <c r="CUY29" s="172"/>
      <c r="CUZ29" s="172"/>
      <c r="CVA29" s="172"/>
      <c r="CVB29" s="172"/>
      <c r="CVC29" s="172"/>
      <c r="CVD29" s="172"/>
      <c r="CVE29" s="172"/>
      <c r="CVF29" s="172"/>
      <c r="CVG29" s="172"/>
      <c r="CVH29" s="172"/>
      <c r="CVI29" s="172"/>
      <c r="CVJ29" s="172"/>
      <c r="CVK29" s="172"/>
      <c r="CVL29" s="172"/>
      <c r="CVM29" s="172"/>
      <c r="CVN29" s="172"/>
      <c r="CVO29" s="172"/>
      <c r="CVP29" s="172"/>
      <c r="CVQ29" s="172"/>
      <c r="CVR29" s="172"/>
      <c r="CVS29" s="172"/>
      <c r="CVT29" s="172"/>
      <c r="CVU29" s="172"/>
      <c r="CVV29" s="172"/>
      <c r="CVW29" s="172"/>
      <c r="CVX29" s="172"/>
      <c r="CVY29" s="172"/>
      <c r="CVZ29" s="172"/>
      <c r="CWA29" s="172"/>
      <c r="CWB29" s="172"/>
      <c r="CWC29" s="172"/>
      <c r="CWD29" s="172"/>
      <c r="CWE29" s="172"/>
      <c r="CWF29" s="172"/>
      <c r="CWG29" s="172"/>
      <c r="CWH29" s="172"/>
      <c r="CWI29" s="172"/>
      <c r="CWJ29" s="172"/>
      <c r="CWK29" s="172"/>
      <c r="CWL29" s="172"/>
      <c r="CWM29" s="172"/>
      <c r="CWN29" s="172"/>
      <c r="CWO29" s="172"/>
      <c r="CWP29" s="172"/>
      <c r="CWQ29" s="172"/>
      <c r="CWR29" s="172"/>
      <c r="CWS29" s="172"/>
      <c r="CWT29" s="172"/>
      <c r="CWU29" s="172"/>
      <c r="CWV29" s="172"/>
      <c r="CWW29" s="172"/>
      <c r="CWX29" s="172"/>
      <c r="CWY29" s="172"/>
      <c r="CWZ29" s="172"/>
      <c r="CXA29" s="172"/>
      <c r="CXB29" s="172"/>
      <c r="CXC29" s="172"/>
      <c r="CXD29" s="172"/>
      <c r="CXE29" s="172"/>
      <c r="CXF29" s="172"/>
      <c r="CXG29" s="172"/>
      <c r="CXH29" s="172"/>
      <c r="CXI29" s="172"/>
      <c r="CXJ29" s="172"/>
      <c r="CXK29" s="172"/>
      <c r="CXL29" s="172"/>
      <c r="CXM29" s="172"/>
      <c r="CXN29" s="172"/>
      <c r="CXO29" s="172"/>
      <c r="CXP29" s="172"/>
      <c r="CXQ29" s="172"/>
      <c r="CXR29" s="172"/>
      <c r="CXS29" s="172"/>
      <c r="CXT29" s="172"/>
      <c r="CXU29" s="172"/>
      <c r="CXV29" s="172"/>
      <c r="CXW29" s="172"/>
      <c r="CXX29" s="172"/>
      <c r="CXY29" s="172"/>
      <c r="CXZ29" s="172"/>
      <c r="CYA29" s="172"/>
      <c r="CYB29" s="172"/>
      <c r="CYC29" s="172"/>
      <c r="CYD29" s="172"/>
      <c r="CYE29" s="172"/>
      <c r="CYF29" s="172"/>
      <c r="CYG29" s="172"/>
      <c r="CYH29" s="172"/>
      <c r="CYI29" s="172"/>
      <c r="CYJ29" s="172"/>
      <c r="CYK29" s="172"/>
      <c r="CYL29" s="172"/>
      <c r="CYM29" s="172"/>
      <c r="CYN29" s="172"/>
      <c r="CYO29" s="172"/>
      <c r="CYP29" s="172"/>
      <c r="CYQ29" s="172"/>
      <c r="CYR29" s="172"/>
      <c r="CYS29" s="172"/>
      <c r="CYT29" s="172"/>
      <c r="CYU29" s="172"/>
      <c r="CYV29" s="172"/>
      <c r="CYW29" s="172"/>
      <c r="CYX29" s="172"/>
      <c r="CYY29" s="172"/>
      <c r="CYZ29" s="172"/>
      <c r="CZA29" s="172"/>
      <c r="CZB29" s="172"/>
      <c r="CZC29" s="172"/>
      <c r="CZD29" s="172"/>
      <c r="CZE29" s="172"/>
      <c r="CZF29" s="172"/>
      <c r="CZG29" s="172"/>
      <c r="CZH29" s="172"/>
      <c r="CZI29" s="172"/>
      <c r="CZJ29" s="172"/>
      <c r="CZK29" s="172"/>
      <c r="CZL29" s="172"/>
      <c r="CZM29" s="172"/>
      <c r="CZN29" s="172"/>
      <c r="CZO29" s="172"/>
      <c r="CZP29" s="172"/>
      <c r="CZQ29" s="172"/>
      <c r="CZR29" s="172"/>
      <c r="CZS29" s="172"/>
      <c r="CZT29" s="172"/>
      <c r="CZU29" s="172"/>
      <c r="CZV29" s="172"/>
      <c r="CZW29" s="172"/>
      <c r="CZX29" s="172"/>
      <c r="CZY29" s="172"/>
      <c r="CZZ29" s="172"/>
      <c r="DAA29" s="172"/>
      <c r="DAB29" s="172"/>
      <c r="DAC29" s="172"/>
      <c r="DAD29" s="172"/>
      <c r="DAE29" s="172"/>
      <c r="DAF29" s="172"/>
      <c r="DAG29" s="172"/>
      <c r="DAH29" s="172"/>
      <c r="DAI29" s="172"/>
      <c r="DAJ29" s="172"/>
      <c r="DAK29" s="172"/>
      <c r="DAL29" s="172"/>
      <c r="DAM29" s="172"/>
      <c r="DAN29" s="172"/>
      <c r="DAO29" s="172"/>
      <c r="DAP29" s="172"/>
      <c r="DAQ29" s="172"/>
      <c r="DAR29" s="172"/>
      <c r="DAS29" s="172"/>
      <c r="DAT29" s="172"/>
      <c r="DAU29" s="172"/>
      <c r="DAV29" s="172"/>
      <c r="DAW29" s="172"/>
      <c r="DAX29" s="172"/>
      <c r="DAY29" s="172"/>
      <c r="DAZ29" s="172"/>
      <c r="DBA29" s="172"/>
      <c r="DBB29" s="172"/>
      <c r="DBC29" s="172"/>
      <c r="DBD29" s="172"/>
      <c r="DBE29" s="172"/>
      <c r="DBF29" s="172"/>
      <c r="DBG29" s="172"/>
      <c r="DBH29" s="172"/>
      <c r="DBI29" s="172"/>
      <c r="DBJ29" s="172"/>
      <c r="DBK29" s="172"/>
      <c r="DBL29" s="172"/>
      <c r="DBM29" s="172"/>
      <c r="DBN29" s="172"/>
      <c r="DBO29" s="172"/>
      <c r="DBP29" s="172"/>
      <c r="DBQ29" s="172"/>
      <c r="DBR29" s="172"/>
      <c r="DBS29" s="172"/>
      <c r="DBT29" s="172"/>
      <c r="DBU29" s="172"/>
      <c r="DBV29" s="172"/>
      <c r="DBW29" s="172"/>
      <c r="DBX29" s="172"/>
      <c r="DBY29" s="172"/>
      <c r="DBZ29" s="172"/>
      <c r="DCA29" s="172"/>
      <c r="DCB29" s="172"/>
      <c r="DCC29" s="172"/>
      <c r="DCD29" s="172"/>
      <c r="DCE29" s="172"/>
      <c r="DCF29" s="172"/>
      <c r="DCG29" s="172"/>
      <c r="DCH29" s="172"/>
      <c r="DCI29" s="172"/>
      <c r="DCJ29" s="172"/>
      <c r="DCK29" s="172"/>
      <c r="DCL29" s="172"/>
      <c r="DCM29" s="172"/>
      <c r="DCN29" s="172"/>
      <c r="DCO29" s="172"/>
      <c r="DCP29" s="172"/>
      <c r="DCQ29" s="172"/>
      <c r="DCR29" s="172"/>
      <c r="DCS29" s="172"/>
      <c r="DCT29" s="172"/>
      <c r="DCU29" s="172"/>
      <c r="DCV29" s="172"/>
      <c r="DCW29" s="172"/>
      <c r="DCX29" s="172"/>
      <c r="DCY29" s="172"/>
      <c r="DCZ29" s="172"/>
      <c r="DDA29" s="172"/>
      <c r="DDB29" s="172"/>
      <c r="DDC29" s="172"/>
      <c r="DDD29" s="172"/>
      <c r="DDE29" s="172"/>
      <c r="DDF29" s="172"/>
      <c r="DDG29" s="172"/>
      <c r="DDH29" s="172"/>
      <c r="DDI29" s="172"/>
      <c r="DDJ29" s="172"/>
      <c r="DDK29" s="172"/>
      <c r="DDL29" s="172"/>
      <c r="DDM29" s="172"/>
      <c r="DDN29" s="172"/>
      <c r="DDO29" s="172"/>
      <c r="DDP29" s="172"/>
      <c r="DDQ29" s="172"/>
      <c r="DDR29" s="172"/>
      <c r="DDS29" s="172"/>
      <c r="DDT29" s="172"/>
      <c r="DDU29" s="172"/>
      <c r="DDV29" s="172"/>
      <c r="DDW29" s="172"/>
      <c r="DDX29" s="172"/>
      <c r="DDY29" s="172"/>
      <c r="DDZ29" s="172"/>
      <c r="DEA29" s="172"/>
      <c r="DEB29" s="172"/>
      <c r="DEC29" s="172"/>
      <c r="DED29" s="172"/>
      <c r="DEE29" s="172"/>
      <c r="DEF29" s="172"/>
      <c r="DEG29" s="172"/>
      <c r="DEH29" s="172"/>
      <c r="DEI29" s="172"/>
      <c r="DEJ29" s="172"/>
      <c r="DEK29" s="172"/>
      <c r="DEL29" s="172"/>
      <c r="DEM29" s="172"/>
      <c r="DEN29" s="172"/>
      <c r="DEO29" s="172"/>
      <c r="DEP29" s="172"/>
      <c r="DEQ29" s="172"/>
      <c r="DER29" s="172"/>
      <c r="DES29" s="172"/>
      <c r="DET29" s="172"/>
      <c r="DEU29" s="172"/>
      <c r="DEV29" s="172"/>
      <c r="DEW29" s="172"/>
      <c r="DEX29" s="172"/>
      <c r="DEY29" s="172"/>
      <c r="DEZ29" s="172"/>
      <c r="DFA29" s="172"/>
      <c r="DFB29" s="172"/>
      <c r="DFC29" s="172"/>
      <c r="DFD29" s="172"/>
      <c r="DFE29" s="172"/>
      <c r="DFF29" s="172"/>
      <c r="DFG29" s="172"/>
      <c r="DFH29" s="172"/>
      <c r="DFI29" s="172"/>
      <c r="DFJ29" s="172"/>
      <c r="DFK29" s="172"/>
      <c r="DFL29" s="172"/>
      <c r="DFM29" s="172"/>
      <c r="DFN29" s="172"/>
      <c r="DFO29" s="172"/>
      <c r="DFP29" s="172"/>
      <c r="DFQ29" s="172"/>
      <c r="DFR29" s="172"/>
      <c r="DFS29" s="172"/>
      <c r="DFT29" s="172"/>
      <c r="DFU29" s="172"/>
      <c r="DFV29" s="172"/>
      <c r="DFW29" s="172"/>
      <c r="DFX29" s="172"/>
      <c r="DFY29" s="172"/>
      <c r="DFZ29" s="172"/>
      <c r="DGA29" s="172"/>
      <c r="DGB29" s="172"/>
      <c r="DGC29" s="172"/>
      <c r="DGD29" s="172"/>
      <c r="DGE29" s="172"/>
      <c r="DGF29" s="172"/>
      <c r="DGG29" s="172"/>
      <c r="DGH29" s="172"/>
      <c r="DGI29" s="172"/>
      <c r="DGJ29" s="172"/>
      <c r="DGK29" s="172"/>
      <c r="DGL29" s="172"/>
      <c r="DGM29" s="172"/>
      <c r="DGN29" s="172"/>
      <c r="DGO29" s="172"/>
      <c r="DGP29" s="172"/>
      <c r="DGQ29" s="172"/>
      <c r="DGR29" s="172"/>
      <c r="DGS29" s="172"/>
      <c r="DGT29" s="172"/>
      <c r="DGU29" s="172"/>
      <c r="DGV29" s="172"/>
      <c r="DGW29" s="172"/>
      <c r="DGX29" s="172"/>
      <c r="DGY29" s="172"/>
      <c r="DGZ29" s="172"/>
      <c r="DHA29" s="172"/>
      <c r="DHB29" s="172"/>
      <c r="DHC29" s="172"/>
      <c r="DHD29" s="172"/>
      <c r="DHE29" s="172"/>
      <c r="DHF29" s="172"/>
      <c r="DHG29" s="172"/>
      <c r="DHH29" s="172"/>
      <c r="DHI29" s="172"/>
      <c r="DHJ29" s="172"/>
      <c r="DHK29" s="172"/>
      <c r="DHL29" s="172"/>
      <c r="DHM29" s="172"/>
      <c r="DHN29" s="172"/>
      <c r="DHO29" s="172"/>
      <c r="DHP29" s="172"/>
      <c r="DHQ29" s="172"/>
      <c r="DHR29" s="172"/>
      <c r="DHS29" s="172"/>
      <c r="DHT29" s="172"/>
      <c r="DHU29" s="172"/>
      <c r="DHV29" s="172"/>
      <c r="DHW29" s="172"/>
      <c r="DHX29" s="172"/>
      <c r="DHY29" s="172"/>
      <c r="DHZ29" s="172"/>
      <c r="DIA29" s="172"/>
      <c r="DIB29" s="172"/>
      <c r="DIC29" s="172"/>
      <c r="DID29" s="172"/>
      <c r="DIE29" s="172"/>
      <c r="DIF29" s="172"/>
      <c r="DIG29" s="172"/>
      <c r="DIH29" s="172"/>
      <c r="DII29" s="172"/>
      <c r="DIJ29" s="172"/>
      <c r="DIK29" s="172"/>
      <c r="DIL29" s="172"/>
      <c r="DIM29" s="172"/>
      <c r="DIN29" s="172"/>
      <c r="DIO29" s="172"/>
      <c r="DIP29" s="172"/>
      <c r="DIQ29" s="172"/>
      <c r="DIR29" s="172"/>
      <c r="DIS29" s="172"/>
      <c r="DIT29" s="172"/>
      <c r="DIU29" s="172"/>
      <c r="DIV29" s="172"/>
      <c r="DIW29" s="172"/>
      <c r="DIX29" s="172"/>
      <c r="DIY29" s="172"/>
      <c r="DIZ29" s="172"/>
      <c r="DJA29" s="172"/>
      <c r="DJB29" s="172"/>
      <c r="DJC29" s="172"/>
      <c r="DJD29" s="172"/>
      <c r="DJE29" s="172"/>
      <c r="DJF29" s="172"/>
      <c r="DJG29" s="172"/>
      <c r="DJH29" s="172"/>
      <c r="DJI29" s="172"/>
      <c r="DJJ29" s="172"/>
      <c r="DJK29" s="172"/>
      <c r="DJL29" s="172"/>
      <c r="DJM29" s="172"/>
      <c r="DJN29" s="172"/>
      <c r="DJO29" s="172"/>
      <c r="DJP29" s="172"/>
      <c r="DJQ29" s="172"/>
      <c r="DJR29" s="172"/>
      <c r="DJS29" s="172"/>
      <c r="DJT29" s="172"/>
      <c r="DJU29" s="172"/>
      <c r="DJV29" s="172"/>
      <c r="DJW29" s="172"/>
      <c r="DJX29" s="172"/>
      <c r="DJY29" s="172"/>
      <c r="DJZ29" s="172"/>
      <c r="DKA29" s="172"/>
      <c r="DKB29" s="172"/>
      <c r="DKC29" s="172"/>
      <c r="DKD29" s="172"/>
      <c r="DKE29" s="172"/>
      <c r="DKF29" s="172"/>
      <c r="DKG29" s="172"/>
      <c r="DKH29" s="172"/>
      <c r="DKI29" s="172"/>
      <c r="DKJ29" s="172"/>
      <c r="DKK29" s="172"/>
      <c r="DKL29" s="172"/>
      <c r="DKM29" s="172"/>
      <c r="DKN29" s="172"/>
      <c r="DKO29" s="172"/>
      <c r="DKP29" s="172"/>
      <c r="DKQ29" s="172"/>
      <c r="DKR29" s="172"/>
      <c r="DKS29" s="172"/>
      <c r="DKT29" s="172"/>
      <c r="DKU29" s="172"/>
      <c r="DKV29" s="172"/>
      <c r="DKW29" s="172"/>
      <c r="DKX29" s="172"/>
      <c r="DKY29" s="172"/>
      <c r="DKZ29" s="172"/>
      <c r="DLA29" s="172"/>
      <c r="DLB29" s="172"/>
      <c r="DLC29" s="172"/>
      <c r="DLD29" s="172"/>
      <c r="DLE29" s="172"/>
      <c r="DLF29" s="172"/>
      <c r="DLG29" s="172"/>
      <c r="DLH29" s="172"/>
      <c r="DLI29" s="172"/>
      <c r="DLJ29" s="172"/>
      <c r="DLK29" s="172"/>
      <c r="DLL29" s="172"/>
      <c r="DLM29" s="172"/>
      <c r="DLN29" s="172"/>
      <c r="DLO29" s="172"/>
      <c r="DLP29" s="172"/>
      <c r="DLQ29" s="172"/>
      <c r="DLR29" s="172"/>
      <c r="DLS29" s="172"/>
      <c r="DLT29" s="172"/>
      <c r="DLU29" s="172"/>
      <c r="DLV29" s="172"/>
      <c r="DLW29" s="172"/>
      <c r="DLX29" s="172"/>
      <c r="DLY29" s="172"/>
      <c r="DLZ29" s="172"/>
      <c r="DMA29" s="172"/>
      <c r="DMB29" s="172"/>
      <c r="DMC29" s="172"/>
      <c r="DMD29" s="172"/>
      <c r="DME29" s="172"/>
      <c r="DMF29" s="172"/>
      <c r="DMG29" s="172"/>
      <c r="DMH29" s="172"/>
      <c r="DMI29" s="172"/>
      <c r="DMJ29" s="172"/>
      <c r="DMK29" s="172"/>
      <c r="DML29" s="172"/>
      <c r="DMM29" s="172"/>
      <c r="DMN29" s="172"/>
      <c r="DMO29" s="172"/>
      <c r="DMP29" s="172"/>
      <c r="DMQ29" s="172"/>
      <c r="DMR29" s="172"/>
      <c r="DMS29" s="172"/>
      <c r="DMT29" s="172"/>
      <c r="DMU29" s="172"/>
      <c r="DMV29" s="172"/>
      <c r="DMW29" s="172"/>
      <c r="DMX29" s="172"/>
      <c r="DMY29" s="172"/>
      <c r="DMZ29" s="172"/>
      <c r="DNA29" s="172"/>
      <c r="DNB29" s="172"/>
      <c r="DNC29" s="172"/>
      <c r="DND29" s="172"/>
      <c r="DNE29" s="172"/>
      <c r="DNF29" s="172"/>
      <c r="DNG29" s="172"/>
      <c r="DNH29" s="172"/>
      <c r="DNI29" s="172"/>
      <c r="DNJ29" s="172"/>
      <c r="DNK29" s="172"/>
      <c r="DNL29" s="172"/>
      <c r="DNM29" s="172"/>
      <c r="DNN29" s="172"/>
      <c r="DNO29" s="172"/>
      <c r="DNP29" s="172"/>
      <c r="DNQ29" s="172"/>
      <c r="DNR29" s="172"/>
      <c r="DNS29" s="172"/>
      <c r="DNT29" s="172"/>
      <c r="DNU29" s="172"/>
      <c r="DNV29" s="172"/>
      <c r="DNW29" s="172"/>
      <c r="DNX29" s="172"/>
      <c r="DNY29" s="172"/>
      <c r="DNZ29" s="172"/>
      <c r="DOA29" s="172"/>
      <c r="DOB29" s="172"/>
      <c r="DOC29" s="172"/>
      <c r="DOD29" s="172"/>
      <c r="DOE29" s="172"/>
      <c r="DOF29" s="172"/>
      <c r="DOG29" s="172"/>
      <c r="DOH29" s="172"/>
      <c r="DOI29" s="172"/>
      <c r="DOJ29" s="172"/>
      <c r="DOK29" s="172"/>
      <c r="DOL29" s="172"/>
      <c r="DOM29" s="172"/>
      <c r="DON29" s="172"/>
      <c r="DOO29" s="172"/>
      <c r="DOP29" s="172"/>
      <c r="DOQ29" s="172"/>
      <c r="DOR29" s="172"/>
      <c r="DOS29" s="172"/>
      <c r="DOT29" s="172"/>
      <c r="DOU29" s="172"/>
      <c r="DOV29" s="172"/>
      <c r="DOW29" s="172"/>
      <c r="DOX29" s="172"/>
      <c r="DOY29" s="172"/>
      <c r="DOZ29" s="172"/>
      <c r="DPA29" s="172"/>
      <c r="DPB29" s="172"/>
      <c r="DPC29" s="172"/>
      <c r="DPD29" s="172"/>
      <c r="DPE29" s="172"/>
      <c r="DPF29" s="172"/>
      <c r="DPG29" s="172"/>
      <c r="DPH29" s="172"/>
      <c r="DPI29" s="172"/>
      <c r="DPJ29" s="172"/>
      <c r="DPK29" s="172"/>
      <c r="DPL29" s="172"/>
      <c r="DPM29" s="172"/>
      <c r="DPN29" s="172"/>
      <c r="DPO29" s="172"/>
      <c r="DPP29" s="172"/>
      <c r="DPQ29" s="172"/>
      <c r="DPR29" s="172"/>
      <c r="DPS29" s="172"/>
      <c r="DPT29" s="172"/>
      <c r="DPU29" s="172"/>
      <c r="DPV29" s="172"/>
      <c r="DPW29" s="172"/>
      <c r="DPX29" s="172"/>
      <c r="DPY29" s="172"/>
      <c r="DPZ29" s="172"/>
      <c r="DQA29" s="172"/>
      <c r="DQB29" s="172"/>
      <c r="DQC29" s="172"/>
      <c r="DQD29" s="172"/>
      <c r="DQE29" s="172"/>
      <c r="DQF29" s="172"/>
      <c r="DQG29" s="172"/>
      <c r="DQH29" s="172"/>
      <c r="DQI29" s="172"/>
      <c r="DQJ29" s="172"/>
      <c r="DQK29" s="172"/>
      <c r="DQL29" s="172"/>
      <c r="DQM29" s="172"/>
      <c r="DQN29" s="172"/>
      <c r="DQO29" s="172"/>
      <c r="DQP29" s="172"/>
      <c r="DQQ29" s="172"/>
      <c r="DQR29" s="172"/>
      <c r="DQS29" s="172"/>
      <c r="DQT29" s="172"/>
      <c r="DQU29" s="172"/>
      <c r="DQV29" s="172"/>
      <c r="DQW29" s="172"/>
      <c r="DQX29" s="172"/>
      <c r="DQY29" s="172"/>
      <c r="DQZ29" s="172"/>
      <c r="DRA29" s="172"/>
      <c r="DRB29" s="172"/>
      <c r="DRC29" s="172"/>
      <c r="DRD29" s="172"/>
      <c r="DRE29" s="172"/>
      <c r="DRF29" s="172"/>
      <c r="DRG29" s="172"/>
      <c r="DRH29" s="172"/>
      <c r="DRI29" s="172"/>
      <c r="DRJ29" s="172"/>
      <c r="DRK29" s="172"/>
      <c r="DRL29" s="172"/>
      <c r="DRM29" s="172"/>
      <c r="DRN29" s="172"/>
      <c r="DRO29" s="172"/>
      <c r="DRP29" s="172"/>
      <c r="DRQ29" s="172"/>
      <c r="DRR29" s="172"/>
      <c r="DRS29" s="172"/>
      <c r="DRT29" s="172"/>
      <c r="DRU29" s="172"/>
      <c r="DRV29" s="172"/>
      <c r="DRW29" s="172"/>
      <c r="DRX29" s="172"/>
      <c r="DRY29" s="172"/>
      <c r="DRZ29" s="172"/>
      <c r="DSA29" s="172"/>
      <c r="DSB29" s="172"/>
      <c r="DSC29" s="172"/>
      <c r="DSD29" s="172"/>
      <c r="DSE29" s="172"/>
      <c r="DSF29" s="172"/>
      <c r="DSG29" s="172"/>
      <c r="DSH29" s="172"/>
      <c r="DSI29" s="172"/>
      <c r="DSJ29" s="172"/>
      <c r="DSK29" s="172"/>
      <c r="DSL29" s="172"/>
      <c r="DSM29" s="172"/>
      <c r="DSN29" s="172"/>
      <c r="DSO29" s="172"/>
      <c r="DSP29" s="172"/>
      <c r="DSQ29" s="172"/>
      <c r="DSR29" s="172"/>
      <c r="DSS29" s="172"/>
      <c r="DST29" s="172"/>
      <c r="DSU29" s="172"/>
      <c r="DSV29" s="172"/>
      <c r="DSW29" s="172"/>
      <c r="DSX29" s="172"/>
      <c r="DSY29" s="172"/>
      <c r="DSZ29" s="172"/>
      <c r="DTA29" s="172"/>
      <c r="DTB29" s="172"/>
      <c r="DTC29" s="172"/>
      <c r="DTD29" s="172"/>
      <c r="DTE29" s="172"/>
      <c r="DTF29" s="172"/>
      <c r="DTG29" s="172"/>
      <c r="DTH29" s="172"/>
      <c r="DTI29" s="172"/>
      <c r="DTJ29" s="172"/>
      <c r="DTK29" s="172"/>
      <c r="DTL29" s="172"/>
      <c r="DTM29" s="172"/>
      <c r="DTN29" s="172"/>
      <c r="DTO29" s="172"/>
      <c r="DTP29" s="172"/>
      <c r="DTQ29" s="172"/>
      <c r="DTR29" s="172"/>
      <c r="DTS29" s="172"/>
      <c r="DTT29" s="172"/>
      <c r="DTU29" s="172"/>
      <c r="DTV29" s="172"/>
      <c r="DTW29" s="172"/>
      <c r="DTX29" s="172"/>
      <c r="DTY29" s="172"/>
      <c r="DTZ29" s="172"/>
      <c r="DUA29" s="172"/>
      <c r="DUB29" s="172"/>
      <c r="DUC29" s="172"/>
      <c r="DUD29" s="172"/>
      <c r="DUE29" s="172"/>
      <c r="DUF29" s="172"/>
      <c r="DUG29" s="172"/>
      <c r="DUH29" s="172"/>
      <c r="DUI29" s="172"/>
      <c r="DUJ29" s="172"/>
      <c r="DUK29" s="172"/>
      <c r="DUL29" s="172"/>
      <c r="DUM29" s="172"/>
      <c r="DUN29" s="172"/>
      <c r="DUO29" s="172"/>
      <c r="DUP29" s="172"/>
      <c r="DUQ29" s="172"/>
      <c r="DUR29" s="172"/>
      <c r="DUS29" s="172"/>
      <c r="DUT29" s="172"/>
      <c r="DUU29" s="172"/>
      <c r="DUV29" s="172"/>
      <c r="DUW29" s="172"/>
      <c r="DUX29" s="172"/>
      <c r="DUY29" s="172"/>
      <c r="DUZ29" s="172"/>
      <c r="DVA29" s="172"/>
      <c r="DVB29" s="172"/>
      <c r="DVC29" s="172"/>
      <c r="DVD29" s="172"/>
      <c r="DVE29" s="172"/>
      <c r="DVF29" s="172"/>
      <c r="DVG29" s="172"/>
      <c r="DVH29" s="172"/>
      <c r="DVI29" s="172"/>
      <c r="DVJ29" s="172"/>
      <c r="DVK29" s="172"/>
      <c r="DVL29" s="172"/>
      <c r="DVM29" s="172"/>
      <c r="DVN29" s="172"/>
      <c r="DVO29" s="172"/>
      <c r="DVP29" s="172"/>
      <c r="DVQ29" s="172"/>
      <c r="DVR29" s="172"/>
      <c r="DVS29" s="172"/>
      <c r="DVT29" s="172"/>
      <c r="DVU29" s="172"/>
      <c r="DVV29" s="172"/>
      <c r="DVW29" s="172"/>
      <c r="DVX29" s="172"/>
      <c r="DVY29" s="172"/>
      <c r="DVZ29" s="172"/>
      <c r="DWA29" s="172"/>
      <c r="DWB29" s="172"/>
      <c r="DWC29" s="172"/>
      <c r="DWD29" s="172"/>
      <c r="DWE29" s="172"/>
      <c r="DWF29" s="172"/>
      <c r="DWG29" s="172"/>
      <c r="DWH29" s="172"/>
      <c r="DWI29" s="172"/>
      <c r="DWJ29" s="172"/>
      <c r="DWK29" s="172"/>
      <c r="DWL29" s="172"/>
      <c r="DWM29" s="172"/>
      <c r="DWN29" s="172"/>
      <c r="DWO29" s="172"/>
      <c r="DWP29" s="172"/>
      <c r="DWQ29" s="172"/>
      <c r="DWR29" s="172"/>
      <c r="DWS29" s="172"/>
      <c r="DWT29" s="172"/>
      <c r="DWU29" s="172"/>
      <c r="DWV29" s="172"/>
      <c r="DWW29" s="172"/>
      <c r="DWX29" s="172"/>
      <c r="DWY29" s="172"/>
      <c r="DWZ29" s="172"/>
      <c r="DXA29" s="172"/>
      <c r="DXB29" s="172"/>
      <c r="DXC29" s="172"/>
      <c r="DXD29" s="172"/>
      <c r="DXE29" s="172"/>
      <c r="DXF29" s="172"/>
      <c r="DXG29" s="172"/>
      <c r="DXH29" s="172"/>
      <c r="DXI29" s="172"/>
      <c r="DXJ29" s="172"/>
      <c r="DXK29" s="172"/>
      <c r="DXL29" s="172"/>
      <c r="DXM29" s="172"/>
      <c r="DXN29" s="172"/>
      <c r="DXO29" s="172"/>
      <c r="DXP29" s="172"/>
      <c r="DXQ29" s="172"/>
      <c r="DXR29" s="172"/>
      <c r="DXS29" s="172"/>
      <c r="DXT29" s="172"/>
      <c r="DXU29" s="172"/>
      <c r="DXV29" s="172"/>
      <c r="DXW29" s="172"/>
      <c r="DXX29" s="172"/>
      <c r="DXY29" s="172"/>
      <c r="DXZ29" s="172"/>
      <c r="DYA29" s="172"/>
      <c r="DYB29" s="172"/>
      <c r="DYC29" s="172"/>
      <c r="DYD29" s="172"/>
      <c r="DYE29" s="172"/>
      <c r="DYF29" s="172"/>
      <c r="DYG29" s="172"/>
      <c r="DYH29" s="172"/>
      <c r="DYI29" s="172"/>
      <c r="DYJ29" s="172"/>
      <c r="DYK29" s="172"/>
      <c r="DYL29" s="172"/>
      <c r="DYM29" s="172"/>
      <c r="DYN29" s="172"/>
      <c r="DYO29" s="172"/>
      <c r="DYP29" s="172"/>
      <c r="DYQ29" s="172"/>
      <c r="DYR29" s="172"/>
      <c r="DYS29" s="172"/>
      <c r="DYT29" s="172"/>
      <c r="DYU29" s="172"/>
      <c r="DYV29" s="172"/>
      <c r="DYW29" s="172"/>
      <c r="DYX29" s="172"/>
      <c r="DYY29" s="172"/>
      <c r="DYZ29" s="172"/>
      <c r="DZA29" s="172"/>
      <c r="DZB29" s="172"/>
      <c r="DZC29" s="172"/>
      <c r="DZD29" s="172"/>
      <c r="DZE29" s="172"/>
      <c r="DZF29" s="172"/>
      <c r="DZG29" s="172"/>
      <c r="DZH29" s="172"/>
      <c r="DZI29" s="172"/>
      <c r="DZJ29" s="172"/>
      <c r="DZK29" s="172"/>
      <c r="DZL29" s="172"/>
      <c r="DZM29" s="172"/>
      <c r="DZN29" s="172"/>
      <c r="DZO29" s="172"/>
      <c r="DZP29" s="172"/>
      <c r="DZQ29" s="172"/>
      <c r="DZR29" s="172"/>
      <c r="DZS29" s="172"/>
      <c r="DZT29" s="172"/>
      <c r="DZU29" s="172"/>
      <c r="DZV29" s="172"/>
      <c r="DZW29" s="172"/>
      <c r="DZX29" s="172"/>
      <c r="DZY29" s="172"/>
      <c r="DZZ29" s="172"/>
      <c r="EAA29" s="172"/>
      <c r="EAB29" s="172"/>
      <c r="EAC29" s="172"/>
      <c r="EAD29" s="172"/>
      <c r="EAE29" s="172"/>
      <c r="EAF29" s="172"/>
      <c r="EAG29" s="172"/>
      <c r="EAH29" s="172"/>
      <c r="EAI29" s="172"/>
      <c r="EAJ29" s="172"/>
      <c r="EAK29" s="172"/>
      <c r="EAL29" s="172"/>
      <c r="EAM29" s="172"/>
      <c r="EAN29" s="172"/>
      <c r="EAO29" s="172"/>
      <c r="EAP29" s="172"/>
      <c r="EAQ29" s="172"/>
      <c r="EAR29" s="172"/>
      <c r="EAS29" s="172"/>
      <c r="EAT29" s="172"/>
      <c r="EAU29" s="172"/>
      <c r="EAV29" s="172"/>
      <c r="EAW29" s="172"/>
      <c r="EAX29" s="172"/>
      <c r="EAY29" s="172"/>
      <c r="EAZ29" s="172"/>
      <c r="EBA29" s="172"/>
      <c r="EBB29" s="172"/>
      <c r="EBC29" s="172"/>
      <c r="EBD29" s="172"/>
      <c r="EBE29" s="172"/>
      <c r="EBF29" s="172"/>
      <c r="EBG29" s="172"/>
      <c r="EBH29" s="172"/>
      <c r="EBI29" s="172"/>
      <c r="EBJ29" s="172"/>
      <c r="EBK29" s="172"/>
      <c r="EBL29" s="172"/>
      <c r="EBM29" s="172"/>
      <c r="EBN29" s="172"/>
      <c r="EBO29" s="172"/>
      <c r="EBP29" s="172"/>
      <c r="EBQ29" s="172"/>
      <c r="EBR29" s="172"/>
      <c r="EBS29" s="172"/>
      <c r="EBT29" s="172"/>
      <c r="EBU29" s="172"/>
      <c r="EBV29" s="172"/>
      <c r="EBW29" s="172"/>
      <c r="EBX29" s="172"/>
      <c r="EBY29" s="172"/>
      <c r="EBZ29" s="172"/>
      <c r="ECA29" s="172"/>
      <c r="ECB29" s="172"/>
      <c r="ECC29" s="172"/>
      <c r="ECD29" s="172"/>
      <c r="ECE29" s="172"/>
      <c r="ECF29" s="172"/>
      <c r="ECG29" s="172"/>
      <c r="ECH29" s="172"/>
      <c r="ECI29" s="172"/>
      <c r="ECJ29" s="172"/>
      <c r="ECK29" s="172"/>
      <c r="ECL29" s="172"/>
      <c r="ECM29" s="172"/>
      <c r="ECN29" s="172"/>
      <c r="ECO29" s="172"/>
      <c r="ECP29" s="172"/>
      <c r="ECQ29" s="172"/>
      <c r="ECR29" s="172"/>
      <c r="ECS29" s="172"/>
      <c r="ECT29" s="172"/>
      <c r="ECU29" s="172"/>
      <c r="ECV29" s="172"/>
      <c r="ECW29" s="172"/>
      <c r="ECX29" s="172"/>
      <c r="ECY29" s="172"/>
      <c r="ECZ29" s="172"/>
      <c r="EDA29" s="172"/>
      <c r="EDB29" s="172"/>
      <c r="EDC29" s="172"/>
      <c r="EDD29" s="172"/>
      <c r="EDE29" s="172"/>
      <c r="EDF29" s="172"/>
      <c r="EDG29" s="172"/>
      <c r="EDH29" s="172"/>
      <c r="EDI29" s="172"/>
      <c r="EDJ29" s="172"/>
      <c r="EDK29" s="172"/>
      <c r="EDL29" s="172"/>
      <c r="EDM29" s="172"/>
      <c r="EDN29" s="172"/>
      <c r="EDO29" s="172"/>
      <c r="EDP29" s="172"/>
      <c r="EDQ29" s="172"/>
      <c r="EDR29" s="172"/>
      <c r="EDS29" s="172"/>
      <c r="EDT29" s="172"/>
      <c r="EDU29" s="172"/>
      <c r="EDV29" s="172"/>
      <c r="EDW29" s="172"/>
      <c r="EDX29" s="172"/>
      <c r="EDY29" s="172"/>
      <c r="EDZ29" s="172"/>
      <c r="EEA29" s="172"/>
      <c r="EEB29" s="172"/>
      <c r="EEC29" s="172"/>
      <c r="EED29" s="172"/>
      <c r="EEE29" s="172"/>
      <c r="EEF29" s="172"/>
      <c r="EEG29" s="172"/>
      <c r="EEH29" s="172"/>
      <c r="EEI29" s="172"/>
      <c r="EEJ29" s="172"/>
      <c r="EEK29" s="172"/>
      <c r="EEL29" s="172"/>
      <c r="EEM29" s="172"/>
      <c r="EEN29" s="172"/>
      <c r="EEO29" s="172"/>
      <c r="EEP29" s="172"/>
      <c r="EEQ29" s="172"/>
      <c r="EER29" s="172"/>
      <c r="EES29" s="172"/>
      <c r="EET29" s="172"/>
      <c r="EEU29" s="172"/>
      <c r="EEV29" s="172"/>
      <c r="EEW29" s="172"/>
      <c r="EEX29" s="172"/>
      <c r="EEY29" s="172"/>
      <c r="EEZ29" s="172"/>
      <c r="EFA29" s="172"/>
      <c r="EFB29" s="172"/>
      <c r="EFC29" s="172"/>
      <c r="EFD29" s="172"/>
      <c r="EFE29" s="172"/>
      <c r="EFF29" s="172"/>
      <c r="EFG29" s="172"/>
      <c r="EFH29" s="172"/>
      <c r="EFI29" s="172"/>
      <c r="EFJ29" s="172"/>
      <c r="EFK29" s="172"/>
      <c r="EFL29" s="172"/>
      <c r="EFM29" s="172"/>
      <c r="EFN29" s="172"/>
      <c r="EFO29" s="172"/>
      <c r="EFP29" s="172"/>
      <c r="EFQ29" s="172"/>
      <c r="EFR29" s="172"/>
      <c r="EFS29" s="172"/>
      <c r="EFT29" s="172"/>
      <c r="EFU29" s="172"/>
      <c r="EFV29" s="172"/>
      <c r="EFW29" s="172"/>
      <c r="EFX29" s="172"/>
      <c r="EFY29" s="172"/>
      <c r="EFZ29" s="172"/>
      <c r="EGA29" s="172"/>
      <c r="EGB29" s="172"/>
      <c r="EGC29" s="172"/>
      <c r="EGD29" s="172"/>
      <c r="EGE29" s="172"/>
      <c r="EGF29" s="172"/>
      <c r="EGG29" s="172"/>
      <c r="EGH29" s="172"/>
      <c r="EGI29" s="172"/>
      <c r="EGJ29" s="172"/>
      <c r="EGK29" s="172"/>
      <c r="EGL29" s="172"/>
      <c r="EGM29" s="172"/>
      <c r="EGN29" s="172"/>
      <c r="EGO29" s="172"/>
      <c r="EGP29" s="172"/>
      <c r="EGQ29" s="172"/>
      <c r="EGR29" s="172"/>
      <c r="EGS29" s="172"/>
      <c r="EGT29" s="172"/>
      <c r="EGU29" s="172"/>
      <c r="EGV29" s="172"/>
      <c r="EGW29" s="172"/>
      <c r="EGX29" s="172"/>
      <c r="EGY29" s="172"/>
      <c r="EGZ29" s="172"/>
      <c r="EHA29" s="172"/>
      <c r="EHB29" s="172"/>
      <c r="EHC29" s="172"/>
      <c r="EHD29" s="172"/>
      <c r="EHE29" s="172"/>
      <c r="EHF29" s="172"/>
      <c r="EHG29" s="172"/>
      <c r="EHH29" s="172"/>
      <c r="EHI29" s="172"/>
      <c r="EHJ29" s="172"/>
      <c r="EHK29" s="172"/>
      <c r="EHL29" s="172"/>
      <c r="EHM29" s="172"/>
      <c r="EHN29" s="172"/>
      <c r="EHO29" s="172"/>
      <c r="EHP29" s="172"/>
      <c r="EHQ29" s="172"/>
      <c r="EHR29" s="172"/>
      <c r="EHS29" s="172"/>
      <c r="EHT29" s="172"/>
      <c r="EHU29" s="172"/>
      <c r="EHV29" s="172"/>
      <c r="EHW29" s="172"/>
      <c r="EHX29" s="172"/>
      <c r="EHY29" s="172"/>
      <c r="EHZ29" s="172"/>
      <c r="EIA29" s="172"/>
      <c r="EIB29" s="172"/>
      <c r="EIC29" s="172"/>
      <c r="EID29" s="172"/>
      <c r="EIE29" s="172"/>
      <c r="EIF29" s="172"/>
      <c r="EIG29" s="172"/>
      <c r="EIH29" s="172"/>
      <c r="EII29" s="172"/>
      <c r="EIJ29" s="172"/>
      <c r="EIK29" s="172"/>
      <c r="EIL29" s="172"/>
      <c r="EIM29" s="172"/>
      <c r="EIN29" s="172"/>
      <c r="EIO29" s="172"/>
      <c r="EIP29" s="172"/>
      <c r="EIQ29" s="172"/>
      <c r="EIR29" s="172"/>
      <c r="EIS29" s="172"/>
      <c r="EIT29" s="172"/>
      <c r="EIU29" s="172"/>
      <c r="EIV29" s="172"/>
      <c r="EIW29" s="172"/>
      <c r="EIX29" s="172"/>
      <c r="EIY29" s="172"/>
      <c r="EIZ29" s="172"/>
      <c r="EJA29" s="172"/>
      <c r="EJB29" s="172"/>
      <c r="EJC29" s="172"/>
      <c r="EJD29" s="172"/>
      <c r="EJE29" s="172"/>
      <c r="EJF29" s="172"/>
      <c r="EJG29" s="172"/>
      <c r="EJH29" s="172"/>
      <c r="EJI29" s="172"/>
      <c r="EJJ29" s="172"/>
      <c r="EJK29" s="172"/>
      <c r="EJL29" s="172"/>
      <c r="EJM29" s="172"/>
      <c r="EJN29" s="172"/>
      <c r="EJO29" s="172"/>
      <c r="EJP29" s="172"/>
      <c r="EJQ29" s="172"/>
      <c r="EJR29" s="172"/>
      <c r="EJS29" s="172"/>
      <c r="EJT29" s="172"/>
      <c r="EJU29" s="172"/>
      <c r="EJV29" s="172"/>
      <c r="EJW29" s="172"/>
      <c r="EJX29" s="172"/>
      <c r="EJY29" s="172"/>
      <c r="EJZ29" s="172"/>
      <c r="EKA29" s="172"/>
      <c r="EKB29" s="172"/>
      <c r="EKC29" s="172"/>
      <c r="EKD29" s="172"/>
      <c r="EKE29" s="172"/>
      <c r="EKF29" s="172"/>
      <c r="EKG29" s="172"/>
      <c r="EKH29" s="172"/>
      <c r="EKI29" s="172"/>
      <c r="EKJ29" s="172"/>
      <c r="EKK29" s="172"/>
      <c r="EKL29" s="172"/>
      <c r="EKM29" s="172"/>
      <c r="EKN29" s="172"/>
      <c r="EKO29" s="172"/>
      <c r="EKP29" s="172"/>
      <c r="EKQ29" s="172"/>
      <c r="EKR29" s="172"/>
      <c r="EKS29" s="172"/>
      <c r="EKT29" s="172"/>
      <c r="EKU29" s="172"/>
      <c r="EKV29" s="172"/>
      <c r="EKW29" s="172"/>
      <c r="EKX29" s="172"/>
      <c r="EKY29" s="172"/>
      <c r="EKZ29" s="172"/>
      <c r="ELA29" s="172"/>
      <c r="ELB29" s="172"/>
      <c r="ELC29" s="172"/>
      <c r="ELD29" s="172"/>
      <c r="ELE29" s="172"/>
      <c r="ELF29" s="172"/>
      <c r="ELG29" s="172"/>
      <c r="ELH29" s="172"/>
      <c r="ELI29" s="172"/>
      <c r="ELJ29" s="172"/>
      <c r="ELK29" s="172"/>
      <c r="ELL29" s="172"/>
      <c r="ELM29" s="172"/>
      <c r="ELN29" s="172"/>
      <c r="ELO29" s="172"/>
      <c r="ELP29" s="172"/>
      <c r="ELQ29" s="172"/>
      <c r="ELR29" s="172"/>
      <c r="ELS29" s="172"/>
      <c r="ELT29" s="172"/>
      <c r="ELU29" s="172"/>
      <c r="ELV29" s="172"/>
      <c r="ELW29" s="172"/>
      <c r="ELX29" s="172"/>
      <c r="ELY29" s="172"/>
      <c r="ELZ29" s="172"/>
      <c r="EMA29" s="172"/>
      <c r="EMB29" s="172"/>
      <c r="EMC29" s="172"/>
      <c r="EMD29" s="172"/>
      <c r="EME29" s="172"/>
      <c r="EMF29" s="172"/>
      <c r="EMG29" s="172"/>
      <c r="EMH29" s="172"/>
      <c r="EMI29" s="172"/>
      <c r="EMJ29" s="172"/>
      <c r="EMK29" s="172"/>
      <c r="EML29" s="172"/>
      <c r="EMM29" s="172"/>
      <c r="EMN29" s="172"/>
      <c r="EMO29" s="172"/>
      <c r="EMP29" s="172"/>
      <c r="EMQ29" s="172"/>
      <c r="EMR29" s="172"/>
      <c r="EMS29" s="172"/>
      <c r="EMT29" s="172"/>
      <c r="EMU29" s="172"/>
      <c r="EMV29" s="172"/>
      <c r="EMW29" s="172"/>
      <c r="EMX29" s="172"/>
      <c r="EMY29" s="172"/>
      <c r="EMZ29" s="172"/>
      <c r="ENA29" s="172"/>
      <c r="ENB29" s="172"/>
      <c r="ENC29" s="172"/>
      <c r="END29" s="172"/>
      <c r="ENE29" s="172"/>
      <c r="ENF29" s="172"/>
      <c r="ENG29" s="172"/>
      <c r="ENH29" s="172"/>
      <c r="ENI29" s="172"/>
      <c r="ENJ29" s="172"/>
      <c r="ENK29" s="172"/>
      <c r="ENL29" s="172"/>
      <c r="ENM29" s="172"/>
      <c r="ENN29" s="172"/>
      <c r="ENO29" s="172"/>
      <c r="ENP29" s="172"/>
      <c r="ENQ29" s="172"/>
      <c r="ENR29" s="172"/>
      <c r="ENS29" s="172"/>
      <c r="ENT29" s="172"/>
      <c r="ENU29" s="172"/>
      <c r="ENV29" s="172"/>
      <c r="ENW29" s="172"/>
      <c r="ENX29" s="172"/>
      <c r="ENY29" s="172"/>
      <c r="ENZ29" s="172"/>
      <c r="EOA29" s="172"/>
      <c r="EOB29" s="172"/>
      <c r="EOC29" s="172"/>
      <c r="EOD29" s="172"/>
      <c r="EOE29" s="172"/>
      <c r="EOF29" s="172"/>
      <c r="EOG29" s="172"/>
      <c r="EOH29" s="172"/>
      <c r="EOI29" s="172"/>
      <c r="EOJ29" s="172"/>
      <c r="EOK29" s="172"/>
      <c r="EOL29" s="172"/>
      <c r="EOM29" s="172"/>
      <c r="EON29" s="172"/>
      <c r="EOO29" s="172"/>
      <c r="EOP29" s="172"/>
      <c r="EOQ29" s="172"/>
      <c r="EOR29" s="172"/>
      <c r="EOS29" s="172"/>
      <c r="EOT29" s="172"/>
      <c r="EOU29" s="172"/>
      <c r="EOV29" s="172"/>
      <c r="EOW29" s="172"/>
      <c r="EOX29" s="172"/>
      <c r="EOY29" s="172"/>
      <c r="EOZ29" s="172"/>
      <c r="EPA29" s="172"/>
      <c r="EPB29" s="172"/>
      <c r="EPC29" s="172"/>
      <c r="EPD29" s="172"/>
      <c r="EPE29" s="172"/>
      <c r="EPF29" s="172"/>
      <c r="EPG29" s="172"/>
      <c r="EPH29" s="172"/>
      <c r="EPI29" s="172"/>
      <c r="EPJ29" s="172"/>
      <c r="EPK29" s="172"/>
      <c r="EPL29" s="172"/>
      <c r="EPM29" s="172"/>
      <c r="EPN29" s="172"/>
      <c r="EPO29" s="172"/>
      <c r="EPP29" s="172"/>
      <c r="EPQ29" s="172"/>
      <c r="EPR29" s="172"/>
      <c r="EPS29" s="172"/>
      <c r="EPT29" s="172"/>
      <c r="EPU29" s="172"/>
      <c r="EPV29" s="172"/>
      <c r="EPW29" s="172"/>
      <c r="EPX29" s="172"/>
      <c r="EPY29" s="172"/>
      <c r="EPZ29" s="172"/>
      <c r="EQA29" s="172"/>
      <c r="EQB29" s="172"/>
      <c r="EQC29" s="172"/>
      <c r="EQD29" s="172"/>
      <c r="EQE29" s="172"/>
      <c r="EQF29" s="172"/>
      <c r="EQG29" s="172"/>
      <c r="EQH29" s="172"/>
      <c r="EQI29" s="172"/>
      <c r="EQJ29" s="172"/>
      <c r="EQK29" s="172"/>
      <c r="EQL29" s="172"/>
      <c r="EQM29" s="172"/>
      <c r="EQN29" s="172"/>
      <c r="EQO29" s="172"/>
      <c r="EQP29" s="172"/>
      <c r="EQQ29" s="172"/>
      <c r="EQR29" s="172"/>
      <c r="EQS29" s="172"/>
      <c r="EQT29" s="172"/>
      <c r="EQU29" s="172"/>
      <c r="EQV29" s="172"/>
      <c r="EQW29" s="172"/>
      <c r="EQX29" s="172"/>
      <c r="EQY29" s="172"/>
      <c r="EQZ29" s="172"/>
      <c r="ERA29" s="172"/>
      <c r="ERB29" s="172"/>
      <c r="ERC29" s="172"/>
      <c r="ERD29" s="172"/>
      <c r="ERE29" s="172"/>
      <c r="ERF29" s="172"/>
      <c r="ERG29" s="172"/>
      <c r="ERH29" s="172"/>
      <c r="ERI29" s="172"/>
      <c r="ERJ29" s="172"/>
      <c r="ERK29" s="172"/>
      <c r="ERL29" s="172"/>
      <c r="ERM29" s="172"/>
      <c r="ERN29" s="172"/>
      <c r="ERO29" s="172"/>
      <c r="ERP29" s="172"/>
      <c r="ERQ29" s="172"/>
      <c r="ERR29" s="172"/>
      <c r="ERS29" s="172"/>
      <c r="ERT29" s="172"/>
      <c r="ERU29" s="172"/>
      <c r="ERV29" s="172"/>
      <c r="ERW29" s="172"/>
      <c r="ERX29" s="172"/>
      <c r="ERY29" s="172"/>
      <c r="ERZ29" s="172"/>
      <c r="ESA29" s="172"/>
      <c r="ESB29" s="172"/>
      <c r="ESC29" s="172"/>
      <c r="ESD29" s="172"/>
      <c r="ESE29" s="172"/>
      <c r="ESF29" s="172"/>
      <c r="ESG29" s="172"/>
      <c r="ESH29" s="172"/>
      <c r="ESI29" s="172"/>
      <c r="ESJ29" s="172"/>
      <c r="ESK29" s="172"/>
      <c r="ESL29" s="172"/>
      <c r="ESM29" s="172"/>
      <c r="ESN29" s="172"/>
      <c r="ESO29" s="172"/>
      <c r="ESP29" s="172"/>
      <c r="ESQ29" s="172"/>
      <c r="ESR29" s="172"/>
      <c r="ESS29" s="172"/>
      <c r="EST29" s="172"/>
      <c r="ESU29" s="172"/>
      <c r="ESV29" s="172"/>
      <c r="ESW29" s="172"/>
      <c r="ESX29" s="172"/>
      <c r="ESY29" s="172"/>
      <c r="ESZ29" s="172"/>
      <c r="ETA29" s="172"/>
      <c r="ETB29" s="172"/>
      <c r="ETC29" s="172"/>
      <c r="ETD29" s="172"/>
      <c r="ETE29" s="172"/>
      <c r="ETF29" s="172"/>
      <c r="ETG29" s="172"/>
      <c r="ETH29" s="172"/>
      <c r="ETI29" s="172"/>
      <c r="ETJ29" s="172"/>
      <c r="ETK29" s="172"/>
      <c r="ETL29" s="172"/>
      <c r="ETM29" s="172"/>
      <c r="ETN29" s="172"/>
      <c r="ETO29" s="172"/>
      <c r="ETP29" s="172"/>
      <c r="ETQ29" s="172"/>
      <c r="ETR29" s="172"/>
      <c r="ETS29" s="172"/>
      <c r="ETT29" s="172"/>
      <c r="ETU29" s="172"/>
      <c r="ETV29" s="172"/>
      <c r="ETW29" s="172"/>
      <c r="ETX29" s="172"/>
      <c r="ETY29" s="172"/>
      <c r="ETZ29" s="172"/>
      <c r="EUA29" s="172"/>
      <c r="EUB29" s="172"/>
      <c r="EUC29" s="172"/>
      <c r="EUD29" s="172"/>
      <c r="EUE29" s="172"/>
      <c r="EUF29" s="172"/>
      <c r="EUG29" s="172"/>
      <c r="EUH29" s="172"/>
      <c r="EUI29" s="172"/>
      <c r="EUJ29" s="172"/>
      <c r="EUK29" s="172"/>
      <c r="EUL29" s="172"/>
      <c r="EUM29" s="172"/>
      <c r="EUN29" s="172"/>
      <c r="EUO29" s="172"/>
      <c r="EUP29" s="172"/>
      <c r="EUQ29" s="172"/>
      <c r="EUR29" s="172"/>
      <c r="EUS29" s="172"/>
      <c r="EUT29" s="172"/>
      <c r="EUU29" s="172"/>
      <c r="EUV29" s="172"/>
      <c r="EUW29" s="172"/>
      <c r="EUX29" s="172"/>
      <c r="EUY29" s="172"/>
      <c r="EUZ29" s="172"/>
      <c r="EVA29" s="172"/>
      <c r="EVB29" s="172"/>
      <c r="EVC29" s="172"/>
      <c r="EVD29" s="172"/>
      <c r="EVE29" s="172"/>
      <c r="EVF29" s="172"/>
      <c r="EVG29" s="172"/>
      <c r="EVH29" s="172"/>
      <c r="EVI29" s="172"/>
      <c r="EVJ29" s="172"/>
      <c r="EVK29" s="172"/>
      <c r="EVL29" s="172"/>
      <c r="EVM29" s="172"/>
      <c r="EVN29" s="172"/>
      <c r="EVO29" s="172"/>
      <c r="EVP29" s="172"/>
      <c r="EVQ29" s="172"/>
      <c r="EVR29" s="172"/>
      <c r="EVS29" s="172"/>
      <c r="EVT29" s="172"/>
      <c r="EVU29" s="172"/>
      <c r="EVV29" s="172"/>
      <c r="EVW29" s="172"/>
      <c r="EVX29" s="172"/>
      <c r="EVY29" s="172"/>
      <c r="EVZ29" s="172"/>
      <c r="EWA29" s="172"/>
      <c r="EWB29" s="172"/>
      <c r="EWC29" s="172"/>
      <c r="EWD29" s="172"/>
      <c r="EWE29" s="172"/>
      <c r="EWF29" s="172"/>
      <c r="EWG29" s="172"/>
      <c r="EWH29" s="172"/>
      <c r="EWI29" s="172"/>
      <c r="EWJ29" s="172"/>
      <c r="EWK29" s="172"/>
      <c r="EWL29" s="172"/>
      <c r="EWM29" s="172"/>
      <c r="EWN29" s="172"/>
      <c r="EWO29" s="172"/>
      <c r="EWP29" s="172"/>
      <c r="EWQ29" s="172"/>
      <c r="EWR29" s="172"/>
      <c r="EWS29" s="172"/>
      <c r="EWT29" s="172"/>
      <c r="EWU29" s="172"/>
      <c r="EWV29" s="172"/>
      <c r="EWW29" s="172"/>
      <c r="EWX29" s="172"/>
      <c r="EWY29" s="172"/>
      <c r="EWZ29" s="172"/>
      <c r="EXA29" s="172"/>
      <c r="EXB29" s="172"/>
      <c r="EXC29" s="172"/>
      <c r="EXD29" s="172"/>
      <c r="EXE29" s="172"/>
      <c r="EXF29" s="172"/>
      <c r="EXG29" s="172"/>
      <c r="EXH29" s="172"/>
      <c r="EXI29" s="172"/>
      <c r="EXJ29" s="172"/>
      <c r="EXK29" s="172"/>
      <c r="EXL29" s="172"/>
      <c r="EXM29" s="172"/>
      <c r="EXN29" s="172"/>
      <c r="EXO29" s="172"/>
      <c r="EXP29" s="172"/>
      <c r="EXQ29" s="172"/>
      <c r="EXR29" s="172"/>
      <c r="EXS29" s="172"/>
      <c r="EXT29" s="172"/>
      <c r="EXU29" s="172"/>
      <c r="EXV29" s="172"/>
      <c r="EXW29" s="172"/>
      <c r="EXX29" s="172"/>
      <c r="EXY29" s="172"/>
      <c r="EXZ29" s="172"/>
      <c r="EYA29" s="172"/>
      <c r="EYB29" s="172"/>
      <c r="EYC29" s="172"/>
      <c r="EYD29" s="172"/>
      <c r="EYE29" s="172"/>
      <c r="EYF29" s="172"/>
      <c r="EYG29" s="172"/>
      <c r="EYH29" s="172"/>
      <c r="EYI29" s="172"/>
      <c r="EYJ29" s="172"/>
      <c r="EYK29" s="172"/>
      <c r="EYL29" s="172"/>
      <c r="EYM29" s="172"/>
      <c r="EYN29" s="172"/>
      <c r="EYO29" s="172"/>
      <c r="EYP29" s="172"/>
      <c r="EYQ29" s="172"/>
      <c r="EYR29" s="172"/>
      <c r="EYS29" s="172"/>
      <c r="EYT29" s="172"/>
      <c r="EYU29" s="172"/>
      <c r="EYV29" s="172"/>
      <c r="EYW29" s="172"/>
      <c r="EYX29" s="172"/>
      <c r="EYY29" s="172"/>
      <c r="EYZ29" s="172"/>
      <c r="EZA29" s="172"/>
      <c r="EZB29" s="172"/>
      <c r="EZC29" s="172"/>
      <c r="EZD29" s="172"/>
      <c r="EZE29" s="172"/>
      <c r="EZF29" s="172"/>
      <c r="EZG29" s="172"/>
      <c r="EZH29" s="172"/>
      <c r="EZI29" s="172"/>
      <c r="EZJ29" s="172"/>
      <c r="EZK29" s="172"/>
      <c r="EZL29" s="172"/>
      <c r="EZM29" s="172"/>
      <c r="EZN29" s="172"/>
      <c r="EZO29" s="172"/>
      <c r="EZP29" s="172"/>
      <c r="EZQ29" s="172"/>
      <c r="EZR29" s="172"/>
      <c r="EZS29" s="172"/>
      <c r="EZT29" s="172"/>
      <c r="EZU29" s="172"/>
      <c r="EZV29" s="172"/>
      <c r="EZW29" s="172"/>
      <c r="EZX29" s="172"/>
      <c r="EZY29" s="172"/>
      <c r="EZZ29" s="172"/>
      <c r="FAA29" s="172"/>
      <c r="FAB29" s="172"/>
      <c r="FAC29" s="172"/>
      <c r="FAD29" s="172"/>
      <c r="FAE29" s="172"/>
      <c r="FAF29" s="172"/>
      <c r="FAG29" s="172"/>
      <c r="FAH29" s="172"/>
      <c r="FAI29" s="172"/>
      <c r="FAJ29" s="172"/>
      <c r="FAK29" s="172"/>
      <c r="FAL29" s="172"/>
      <c r="FAM29" s="172"/>
      <c r="FAN29" s="172"/>
      <c r="FAO29" s="172"/>
      <c r="FAP29" s="172"/>
      <c r="FAQ29" s="172"/>
      <c r="FAR29" s="172"/>
      <c r="FAS29" s="172"/>
      <c r="FAT29" s="172"/>
      <c r="FAU29" s="172"/>
      <c r="FAV29" s="172"/>
      <c r="FAW29" s="172"/>
      <c r="FAX29" s="172"/>
      <c r="FAY29" s="172"/>
      <c r="FAZ29" s="172"/>
      <c r="FBA29" s="172"/>
      <c r="FBB29" s="172"/>
      <c r="FBC29" s="172"/>
      <c r="FBD29" s="172"/>
      <c r="FBE29" s="172"/>
      <c r="FBF29" s="172"/>
      <c r="FBG29" s="172"/>
      <c r="FBH29" s="172"/>
      <c r="FBI29" s="172"/>
      <c r="FBJ29" s="172"/>
      <c r="FBK29" s="172"/>
      <c r="FBL29" s="172"/>
      <c r="FBM29" s="172"/>
      <c r="FBN29" s="172"/>
      <c r="FBO29" s="172"/>
      <c r="FBP29" s="172"/>
      <c r="FBQ29" s="172"/>
      <c r="FBR29" s="172"/>
      <c r="FBS29" s="172"/>
      <c r="FBT29" s="172"/>
      <c r="FBU29" s="172"/>
      <c r="FBV29" s="172"/>
      <c r="FBW29" s="172"/>
      <c r="FBX29" s="172"/>
      <c r="FBY29" s="172"/>
      <c r="FBZ29" s="172"/>
      <c r="FCA29" s="172"/>
      <c r="FCB29" s="172"/>
      <c r="FCC29" s="172"/>
      <c r="FCD29" s="172"/>
      <c r="FCE29" s="172"/>
      <c r="FCF29" s="172"/>
      <c r="FCG29" s="172"/>
      <c r="FCH29" s="172"/>
      <c r="FCI29" s="172"/>
      <c r="FCJ29" s="172"/>
      <c r="FCK29" s="172"/>
      <c r="FCL29" s="172"/>
      <c r="FCM29" s="172"/>
      <c r="FCN29" s="172"/>
      <c r="FCO29" s="172"/>
      <c r="FCP29" s="172"/>
      <c r="FCQ29" s="172"/>
      <c r="FCR29" s="172"/>
      <c r="FCS29" s="172"/>
      <c r="FCT29" s="172"/>
      <c r="FCU29" s="172"/>
      <c r="FCV29" s="172"/>
      <c r="FCW29" s="172"/>
      <c r="FCX29" s="172"/>
      <c r="FCY29" s="172"/>
      <c r="FCZ29" s="172"/>
      <c r="FDA29" s="172"/>
      <c r="FDB29" s="172"/>
      <c r="FDC29" s="172"/>
      <c r="FDD29" s="172"/>
      <c r="FDE29" s="172"/>
      <c r="FDF29" s="172"/>
      <c r="FDG29" s="172"/>
      <c r="FDH29" s="172"/>
      <c r="FDI29" s="172"/>
      <c r="FDJ29" s="172"/>
      <c r="FDK29" s="172"/>
      <c r="FDL29" s="172"/>
      <c r="FDM29" s="172"/>
      <c r="FDN29" s="172"/>
      <c r="FDO29" s="172"/>
      <c r="FDP29" s="172"/>
      <c r="FDQ29" s="172"/>
      <c r="FDR29" s="172"/>
      <c r="FDS29" s="172"/>
      <c r="FDT29" s="172"/>
      <c r="FDU29" s="172"/>
      <c r="FDV29" s="172"/>
      <c r="FDW29" s="172"/>
      <c r="FDX29" s="172"/>
      <c r="FDY29" s="172"/>
      <c r="FDZ29" s="172"/>
      <c r="FEA29" s="172"/>
      <c r="FEB29" s="172"/>
      <c r="FEC29" s="172"/>
      <c r="FED29" s="172"/>
      <c r="FEE29" s="172"/>
      <c r="FEF29" s="172"/>
      <c r="FEG29" s="172"/>
      <c r="FEH29" s="172"/>
      <c r="FEI29" s="172"/>
      <c r="FEJ29" s="172"/>
      <c r="FEK29" s="172"/>
      <c r="FEL29" s="172"/>
      <c r="FEM29" s="172"/>
      <c r="FEN29" s="172"/>
      <c r="FEO29" s="172"/>
      <c r="FEP29" s="172"/>
      <c r="FEQ29" s="172"/>
      <c r="FER29" s="172"/>
      <c r="FES29" s="172"/>
      <c r="FET29" s="172"/>
      <c r="FEU29" s="172"/>
      <c r="FEV29" s="172"/>
      <c r="FEW29" s="172"/>
      <c r="FEX29" s="172"/>
      <c r="FEY29" s="172"/>
      <c r="FEZ29" s="172"/>
      <c r="FFA29" s="172"/>
      <c r="FFB29" s="172"/>
      <c r="FFC29" s="172"/>
      <c r="FFD29" s="172"/>
      <c r="FFE29" s="172"/>
      <c r="FFF29" s="172"/>
      <c r="FFG29" s="172"/>
      <c r="FFH29" s="172"/>
      <c r="FFI29" s="172"/>
      <c r="FFJ29" s="172"/>
      <c r="FFK29" s="172"/>
      <c r="FFL29" s="172"/>
      <c r="FFM29" s="172"/>
      <c r="FFN29" s="172"/>
      <c r="FFO29" s="172"/>
      <c r="FFP29" s="172"/>
      <c r="FFQ29" s="172"/>
      <c r="FFR29" s="172"/>
      <c r="FFS29" s="172"/>
      <c r="FFT29" s="172"/>
      <c r="FFU29" s="172"/>
      <c r="FFV29" s="172"/>
      <c r="FFW29" s="172"/>
      <c r="FFX29" s="172"/>
      <c r="FFY29" s="172"/>
      <c r="FFZ29" s="172"/>
      <c r="FGA29" s="172"/>
      <c r="FGB29" s="172"/>
      <c r="FGC29" s="172"/>
      <c r="FGD29" s="172"/>
      <c r="FGE29" s="172"/>
      <c r="FGF29" s="172"/>
      <c r="FGG29" s="172"/>
      <c r="FGH29" s="172"/>
      <c r="FGI29" s="172"/>
      <c r="FGJ29" s="172"/>
      <c r="FGK29" s="172"/>
      <c r="FGL29" s="172"/>
      <c r="FGM29" s="172"/>
      <c r="FGN29" s="172"/>
      <c r="FGO29" s="172"/>
      <c r="FGP29" s="172"/>
      <c r="FGQ29" s="172"/>
      <c r="FGR29" s="172"/>
      <c r="FGS29" s="172"/>
      <c r="FGT29" s="172"/>
      <c r="FGU29" s="172"/>
      <c r="FGV29" s="172"/>
      <c r="FGW29" s="172"/>
      <c r="FGX29" s="172"/>
      <c r="FGY29" s="172"/>
      <c r="FGZ29" s="172"/>
      <c r="FHA29" s="172"/>
      <c r="FHB29" s="172"/>
      <c r="FHC29" s="172"/>
      <c r="FHD29" s="172"/>
      <c r="FHE29" s="172"/>
      <c r="FHF29" s="172"/>
      <c r="FHG29" s="172"/>
      <c r="FHH29" s="172"/>
      <c r="FHI29" s="172"/>
      <c r="FHJ29" s="172"/>
      <c r="FHK29" s="172"/>
      <c r="FHL29" s="172"/>
      <c r="FHM29" s="172"/>
      <c r="FHN29" s="172"/>
      <c r="FHO29" s="172"/>
      <c r="FHP29" s="172"/>
      <c r="FHQ29" s="172"/>
      <c r="FHR29" s="172"/>
      <c r="FHS29" s="172"/>
      <c r="FHT29" s="172"/>
      <c r="FHU29" s="172"/>
      <c r="FHV29" s="172"/>
      <c r="FHW29" s="172"/>
      <c r="FHX29" s="172"/>
      <c r="FHY29" s="172"/>
      <c r="FHZ29" s="172"/>
      <c r="FIA29" s="172"/>
      <c r="FIB29" s="172"/>
      <c r="FIC29" s="172"/>
      <c r="FID29" s="172"/>
      <c r="FIE29" s="172"/>
      <c r="FIF29" s="172"/>
      <c r="FIG29" s="172"/>
      <c r="FIH29" s="172"/>
      <c r="FII29" s="172"/>
      <c r="FIJ29" s="172"/>
      <c r="FIK29" s="172"/>
      <c r="FIL29" s="172"/>
      <c r="FIM29" s="172"/>
      <c r="FIN29" s="172"/>
      <c r="FIO29" s="172"/>
      <c r="FIP29" s="172"/>
      <c r="FIQ29" s="172"/>
      <c r="FIR29" s="172"/>
      <c r="FIS29" s="172"/>
      <c r="FIT29" s="172"/>
      <c r="FIU29" s="172"/>
      <c r="FIV29" s="172"/>
      <c r="FIW29" s="172"/>
      <c r="FIX29" s="172"/>
      <c r="FIY29" s="172"/>
      <c r="FIZ29" s="172"/>
      <c r="FJA29" s="172"/>
      <c r="FJB29" s="172"/>
      <c r="FJC29" s="172"/>
      <c r="FJD29" s="172"/>
      <c r="FJE29" s="172"/>
      <c r="FJF29" s="172"/>
      <c r="FJG29" s="172"/>
      <c r="FJH29" s="172"/>
      <c r="FJI29" s="172"/>
      <c r="FJJ29" s="172"/>
      <c r="FJK29" s="172"/>
      <c r="FJL29" s="172"/>
      <c r="FJM29" s="172"/>
      <c r="FJN29" s="172"/>
      <c r="FJO29" s="172"/>
      <c r="FJP29" s="172"/>
      <c r="FJQ29" s="172"/>
      <c r="FJR29" s="172"/>
      <c r="FJS29" s="172"/>
      <c r="FJT29" s="172"/>
      <c r="FJU29" s="172"/>
      <c r="FJV29" s="172"/>
      <c r="FJW29" s="172"/>
      <c r="FJX29" s="172"/>
      <c r="FJY29" s="172"/>
      <c r="FJZ29" s="172"/>
      <c r="FKA29" s="172"/>
      <c r="FKB29" s="172"/>
      <c r="FKC29" s="172"/>
      <c r="FKD29" s="172"/>
      <c r="FKE29" s="172"/>
      <c r="FKF29" s="172"/>
      <c r="FKG29" s="172"/>
      <c r="FKH29" s="172"/>
      <c r="FKI29" s="172"/>
      <c r="FKJ29" s="172"/>
      <c r="FKK29" s="172"/>
      <c r="FKL29" s="172"/>
      <c r="FKM29" s="172"/>
      <c r="FKN29" s="172"/>
      <c r="FKO29" s="172"/>
      <c r="FKP29" s="172"/>
      <c r="FKQ29" s="172"/>
      <c r="FKR29" s="172"/>
      <c r="FKS29" s="172"/>
      <c r="FKT29" s="172"/>
      <c r="FKU29" s="172"/>
      <c r="FKV29" s="172"/>
      <c r="FKW29" s="172"/>
      <c r="FKX29" s="172"/>
      <c r="FKY29" s="172"/>
      <c r="FKZ29" s="172"/>
      <c r="FLA29" s="172"/>
      <c r="FLB29" s="172"/>
      <c r="FLC29" s="172"/>
      <c r="FLD29" s="172"/>
      <c r="FLE29" s="172"/>
      <c r="FLF29" s="172"/>
      <c r="FLG29" s="172"/>
      <c r="FLH29" s="172"/>
      <c r="FLI29" s="172"/>
      <c r="FLJ29" s="172"/>
      <c r="FLK29" s="172"/>
      <c r="FLL29" s="172"/>
      <c r="FLM29" s="172"/>
      <c r="FLN29" s="172"/>
      <c r="FLO29" s="172"/>
      <c r="FLP29" s="172"/>
      <c r="FLQ29" s="172"/>
      <c r="FLR29" s="172"/>
      <c r="FLS29" s="172"/>
      <c r="FLT29" s="172"/>
      <c r="FLU29" s="172"/>
      <c r="FLV29" s="172"/>
      <c r="FLW29" s="172"/>
      <c r="FLX29" s="172"/>
      <c r="FLY29" s="172"/>
      <c r="FLZ29" s="172"/>
      <c r="FMA29" s="172"/>
      <c r="FMB29" s="172"/>
      <c r="FMC29" s="172"/>
      <c r="FMD29" s="172"/>
      <c r="FME29" s="172"/>
      <c r="FMF29" s="172"/>
      <c r="FMG29" s="172"/>
      <c r="FMH29" s="172"/>
      <c r="FMI29" s="172"/>
      <c r="FMJ29" s="172"/>
      <c r="FMK29" s="172"/>
      <c r="FML29" s="172"/>
      <c r="FMM29" s="172"/>
      <c r="FMN29" s="172"/>
      <c r="FMO29" s="172"/>
      <c r="FMP29" s="172"/>
      <c r="FMQ29" s="172"/>
      <c r="FMR29" s="172"/>
      <c r="FMS29" s="172"/>
      <c r="FMT29" s="172"/>
      <c r="FMU29" s="172"/>
      <c r="FMV29" s="172"/>
      <c r="FMW29" s="172"/>
      <c r="FMX29" s="172"/>
      <c r="FMY29" s="172"/>
      <c r="FMZ29" s="172"/>
      <c r="FNA29" s="172"/>
      <c r="FNB29" s="172"/>
      <c r="FNC29" s="172"/>
      <c r="FND29" s="172"/>
      <c r="FNE29" s="172"/>
      <c r="FNF29" s="172"/>
      <c r="FNG29" s="172"/>
      <c r="FNH29" s="172"/>
      <c r="FNI29" s="172"/>
      <c r="FNJ29" s="172"/>
      <c r="FNK29" s="172"/>
      <c r="FNL29" s="172"/>
      <c r="FNM29" s="172"/>
      <c r="FNN29" s="172"/>
      <c r="FNO29" s="172"/>
      <c r="FNP29" s="172"/>
      <c r="FNQ29" s="172"/>
      <c r="FNR29" s="172"/>
      <c r="FNS29" s="172"/>
      <c r="FNT29" s="172"/>
      <c r="FNU29" s="172"/>
      <c r="FNV29" s="172"/>
      <c r="FNW29" s="172"/>
      <c r="FNX29" s="172"/>
      <c r="FNY29" s="172"/>
      <c r="FNZ29" s="172"/>
      <c r="FOA29" s="172"/>
      <c r="FOB29" s="172"/>
      <c r="FOC29" s="172"/>
      <c r="FOD29" s="172"/>
      <c r="FOE29" s="172"/>
      <c r="FOF29" s="172"/>
      <c r="FOG29" s="172"/>
      <c r="FOH29" s="172"/>
      <c r="FOI29" s="172"/>
      <c r="FOJ29" s="172"/>
      <c r="FOK29" s="172"/>
      <c r="FOL29" s="172"/>
      <c r="FOM29" s="172"/>
      <c r="FON29" s="172"/>
      <c r="FOO29" s="172"/>
      <c r="FOP29" s="172"/>
      <c r="FOQ29" s="172"/>
      <c r="FOR29" s="172"/>
      <c r="FOS29" s="172"/>
      <c r="FOT29" s="172"/>
      <c r="FOU29" s="172"/>
      <c r="FOV29" s="172"/>
      <c r="FOW29" s="172"/>
      <c r="FOX29" s="172"/>
      <c r="FOY29" s="172"/>
      <c r="FOZ29" s="172"/>
      <c r="FPA29" s="172"/>
      <c r="FPB29" s="172"/>
      <c r="FPC29" s="172"/>
      <c r="FPD29" s="172"/>
      <c r="FPE29" s="172"/>
      <c r="FPF29" s="172"/>
      <c r="FPG29" s="172"/>
      <c r="FPH29" s="172"/>
      <c r="FPI29" s="172"/>
      <c r="FPJ29" s="172"/>
      <c r="FPK29" s="172"/>
      <c r="FPL29" s="172"/>
      <c r="FPM29" s="172"/>
      <c r="FPN29" s="172"/>
      <c r="FPO29" s="172"/>
      <c r="FPP29" s="172"/>
      <c r="FPQ29" s="172"/>
      <c r="FPR29" s="172"/>
      <c r="FPS29" s="172"/>
      <c r="FPT29" s="172"/>
      <c r="FPU29" s="172"/>
      <c r="FPV29" s="172"/>
      <c r="FPW29" s="172"/>
      <c r="FPX29" s="172"/>
      <c r="FPY29" s="172"/>
      <c r="FPZ29" s="172"/>
      <c r="FQA29" s="172"/>
      <c r="FQB29" s="172"/>
      <c r="FQC29" s="172"/>
      <c r="FQD29" s="172"/>
      <c r="FQE29" s="172"/>
      <c r="FQF29" s="172"/>
      <c r="FQG29" s="172"/>
      <c r="FQH29" s="172"/>
      <c r="FQI29" s="172"/>
      <c r="FQJ29" s="172"/>
      <c r="FQK29" s="172"/>
      <c r="FQL29" s="172"/>
      <c r="FQM29" s="172"/>
      <c r="FQN29" s="172"/>
      <c r="FQO29" s="172"/>
      <c r="FQP29" s="172"/>
      <c r="FQQ29" s="172"/>
      <c r="FQR29" s="172"/>
      <c r="FQS29" s="172"/>
      <c r="FQT29" s="172"/>
      <c r="FQU29" s="172"/>
      <c r="FQV29" s="172"/>
      <c r="FQW29" s="172"/>
      <c r="FQX29" s="172"/>
      <c r="FQY29" s="172"/>
      <c r="FQZ29" s="172"/>
      <c r="FRA29" s="172"/>
      <c r="FRB29" s="172"/>
      <c r="FRC29" s="172"/>
      <c r="FRD29" s="172"/>
      <c r="FRE29" s="172"/>
      <c r="FRF29" s="172"/>
      <c r="FRG29" s="172"/>
      <c r="FRH29" s="172"/>
      <c r="FRI29" s="172"/>
      <c r="FRJ29" s="172"/>
      <c r="FRK29" s="172"/>
      <c r="FRL29" s="172"/>
      <c r="FRM29" s="172"/>
      <c r="FRN29" s="172"/>
      <c r="FRO29" s="172"/>
      <c r="FRP29" s="172"/>
      <c r="FRQ29" s="172"/>
      <c r="FRR29" s="172"/>
      <c r="FRS29" s="172"/>
      <c r="FRT29" s="172"/>
      <c r="FRU29" s="172"/>
      <c r="FRV29" s="172"/>
      <c r="FRW29" s="172"/>
      <c r="FRX29" s="172"/>
      <c r="FRY29" s="172"/>
      <c r="FRZ29" s="172"/>
      <c r="FSA29" s="172"/>
      <c r="FSB29" s="172"/>
      <c r="FSC29" s="172"/>
      <c r="FSD29" s="172"/>
      <c r="FSE29" s="172"/>
      <c r="FSF29" s="172"/>
      <c r="FSG29" s="172"/>
      <c r="FSH29" s="172"/>
      <c r="FSI29" s="172"/>
      <c r="FSJ29" s="172"/>
      <c r="FSK29" s="172"/>
      <c r="FSL29" s="172"/>
      <c r="FSM29" s="172"/>
      <c r="FSN29" s="172"/>
      <c r="FSO29" s="172"/>
      <c r="FSP29" s="172"/>
      <c r="FSQ29" s="172"/>
      <c r="FSR29" s="172"/>
      <c r="FSS29" s="172"/>
      <c r="FST29" s="172"/>
      <c r="FSU29" s="172"/>
      <c r="FSV29" s="172"/>
      <c r="FSW29" s="172"/>
      <c r="FSX29" s="172"/>
      <c r="FSY29" s="172"/>
      <c r="FSZ29" s="172"/>
      <c r="FTA29" s="172"/>
      <c r="FTB29" s="172"/>
      <c r="FTC29" s="172"/>
      <c r="FTD29" s="172"/>
      <c r="FTE29" s="172"/>
      <c r="FTF29" s="172"/>
      <c r="FTG29" s="172"/>
      <c r="FTH29" s="172"/>
      <c r="FTI29" s="172"/>
      <c r="FTJ29" s="172"/>
      <c r="FTK29" s="172"/>
      <c r="FTL29" s="172"/>
      <c r="FTM29" s="172"/>
      <c r="FTN29" s="172"/>
      <c r="FTO29" s="172"/>
      <c r="FTP29" s="172"/>
      <c r="FTQ29" s="172"/>
      <c r="FTR29" s="172"/>
      <c r="FTS29" s="172"/>
      <c r="FTT29" s="172"/>
      <c r="FTU29" s="172"/>
      <c r="FTV29" s="172"/>
      <c r="FTW29" s="172"/>
      <c r="FTX29" s="172"/>
      <c r="FTY29" s="172"/>
      <c r="FTZ29" s="172"/>
      <c r="FUA29" s="172"/>
      <c r="FUB29" s="172"/>
      <c r="FUC29" s="172"/>
      <c r="FUD29" s="172"/>
      <c r="FUE29" s="172"/>
      <c r="FUF29" s="172"/>
      <c r="FUG29" s="172"/>
      <c r="FUH29" s="172"/>
      <c r="FUI29" s="172"/>
      <c r="FUJ29" s="172"/>
      <c r="FUK29" s="172"/>
      <c r="FUL29" s="172"/>
      <c r="FUM29" s="172"/>
      <c r="FUN29" s="172"/>
      <c r="FUO29" s="172"/>
      <c r="FUP29" s="172"/>
      <c r="FUQ29" s="172"/>
      <c r="FUR29" s="172"/>
      <c r="FUS29" s="172"/>
      <c r="FUT29" s="172"/>
      <c r="FUU29" s="172"/>
      <c r="FUV29" s="172"/>
      <c r="FUW29" s="172"/>
      <c r="FUX29" s="172"/>
      <c r="FUY29" s="172"/>
      <c r="FUZ29" s="172"/>
      <c r="FVA29" s="172"/>
      <c r="FVB29" s="172"/>
      <c r="FVC29" s="172"/>
      <c r="FVD29" s="172"/>
      <c r="FVE29" s="172"/>
      <c r="FVF29" s="172"/>
      <c r="FVG29" s="172"/>
      <c r="FVH29" s="172"/>
      <c r="FVI29" s="172"/>
      <c r="FVJ29" s="172"/>
      <c r="FVK29" s="172"/>
      <c r="FVL29" s="172"/>
      <c r="FVM29" s="172"/>
      <c r="FVN29" s="172"/>
      <c r="FVO29" s="172"/>
      <c r="FVP29" s="172"/>
      <c r="FVQ29" s="172"/>
      <c r="FVR29" s="172"/>
      <c r="FVS29" s="172"/>
      <c r="FVT29" s="172"/>
      <c r="FVU29" s="172"/>
      <c r="FVV29" s="172"/>
      <c r="FVW29" s="172"/>
      <c r="FVX29" s="172"/>
      <c r="FVY29" s="172"/>
      <c r="FVZ29" s="172"/>
      <c r="FWA29" s="172"/>
      <c r="FWB29" s="172"/>
      <c r="FWC29" s="172"/>
      <c r="FWD29" s="172"/>
      <c r="FWE29" s="172"/>
      <c r="FWF29" s="172"/>
      <c r="FWG29" s="172"/>
      <c r="FWH29" s="172"/>
      <c r="FWI29" s="172"/>
      <c r="FWJ29" s="172"/>
      <c r="FWK29" s="172"/>
      <c r="FWL29" s="172"/>
      <c r="FWM29" s="172"/>
      <c r="FWN29" s="172"/>
      <c r="FWO29" s="172"/>
      <c r="FWP29" s="172"/>
      <c r="FWQ29" s="172"/>
      <c r="FWR29" s="172"/>
      <c r="FWS29" s="172"/>
      <c r="FWT29" s="172"/>
      <c r="FWU29" s="172"/>
      <c r="FWV29" s="172"/>
      <c r="FWW29" s="172"/>
      <c r="FWX29" s="172"/>
      <c r="FWY29" s="172"/>
      <c r="FWZ29" s="172"/>
      <c r="FXA29" s="172"/>
      <c r="FXB29" s="172"/>
      <c r="FXC29" s="172"/>
      <c r="FXD29" s="172"/>
      <c r="FXE29" s="172"/>
      <c r="FXF29" s="172"/>
      <c r="FXG29" s="172"/>
      <c r="FXH29" s="172"/>
      <c r="FXI29" s="172"/>
      <c r="FXJ29" s="172"/>
      <c r="FXK29" s="172"/>
      <c r="FXL29" s="172"/>
      <c r="FXM29" s="172"/>
      <c r="FXN29" s="172"/>
      <c r="FXO29" s="172"/>
      <c r="FXP29" s="172"/>
      <c r="FXQ29" s="172"/>
      <c r="FXR29" s="172"/>
      <c r="FXS29" s="172"/>
      <c r="FXT29" s="172"/>
      <c r="FXU29" s="172"/>
      <c r="FXV29" s="172"/>
      <c r="FXW29" s="172"/>
      <c r="FXX29" s="172"/>
      <c r="FXY29" s="172"/>
      <c r="FXZ29" s="172"/>
      <c r="FYA29" s="172"/>
      <c r="FYB29" s="172"/>
      <c r="FYC29" s="172"/>
      <c r="FYD29" s="172"/>
      <c r="FYE29" s="172"/>
      <c r="FYF29" s="172"/>
      <c r="FYG29" s="172"/>
      <c r="FYH29" s="172"/>
      <c r="FYI29" s="172"/>
      <c r="FYJ29" s="172"/>
      <c r="FYK29" s="172"/>
      <c r="FYL29" s="172"/>
      <c r="FYM29" s="172"/>
      <c r="FYN29" s="172"/>
      <c r="FYO29" s="172"/>
      <c r="FYP29" s="172"/>
      <c r="FYQ29" s="172"/>
      <c r="FYR29" s="172"/>
      <c r="FYS29" s="172"/>
      <c r="FYT29" s="172"/>
      <c r="FYU29" s="172"/>
      <c r="FYV29" s="172"/>
      <c r="FYW29" s="172"/>
      <c r="FYX29" s="172"/>
      <c r="FYY29" s="172"/>
      <c r="FYZ29" s="172"/>
      <c r="FZA29" s="172"/>
      <c r="FZB29" s="172"/>
      <c r="FZC29" s="172"/>
      <c r="FZD29" s="172"/>
      <c r="FZE29" s="172"/>
      <c r="FZF29" s="172"/>
      <c r="FZG29" s="172"/>
      <c r="FZH29" s="172"/>
      <c r="FZI29" s="172"/>
      <c r="FZJ29" s="172"/>
      <c r="FZK29" s="172"/>
      <c r="FZL29" s="172"/>
      <c r="FZM29" s="172"/>
      <c r="FZN29" s="172"/>
      <c r="FZO29" s="172"/>
      <c r="FZP29" s="172"/>
      <c r="FZQ29" s="172"/>
      <c r="FZR29" s="172"/>
      <c r="FZS29" s="172"/>
      <c r="FZT29" s="172"/>
      <c r="FZU29" s="172"/>
      <c r="FZV29" s="172"/>
      <c r="FZW29" s="172"/>
      <c r="FZX29" s="172"/>
      <c r="FZY29" s="172"/>
      <c r="FZZ29" s="172"/>
      <c r="GAA29" s="172"/>
      <c r="GAB29" s="172"/>
      <c r="GAC29" s="172"/>
      <c r="GAD29" s="172"/>
      <c r="GAE29" s="172"/>
      <c r="GAF29" s="172"/>
      <c r="GAG29" s="172"/>
      <c r="GAH29" s="172"/>
      <c r="GAI29" s="172"/>
      <c r="GAJ29" s="172"/>
      <c r="GAK29" s="172"/>
      <c r="GAL29" s="172"/>
      <c r="GAM29" s="172"/>
      <c r="GAN29" s="172"/>
      <c r="GAO29" s="172"/>
      <c r="GAP29" s="172"/>
      <c r="GAQ29" s="172"/>
      <c r="GAR29" s="172"/>
      <c r="GAS29" s="172"/>
      <c r="GAT29" s="172"/>
      <c r="GAU29" s="172"/>
      <c r="GAV29" s="172"/>
      <c r="GAW29" s="172"/>
      <c r="GAX29" s="172"/>
      <c r="GAY29" s="172"/>
      <c r="GAZ29" s="172"/>
      <c r="GBA29" s="172"/>
      <c r="GBB29" s="172"/>
      <c r="GBC29" s="172"/>
      <c r="GBD29" s="172"/>
      <c r="GBE29" s="172"/>
      <c r="GBF29" s="172"/>
      <c r="GBG29" s="172"/>
      <c r="GBH29" s="172"/>
      <c r="GBI29" s="172"/>
      <c r="GBJ29" s="172"/>
      <c r="GBK29" s="172"/>
      <c r="GBL29" s="172"/>
      <c r="GBM29" s="172"/>
      <c r="GBN29" s="172"/>
      <c r="GBO29" s="172"/>
      <c r="GBP29" s="172"/>
      <c r="GBQ29" s="172"/>
      <c r="GBR29" s="172"/>
      <c r="GBS29" s="172"/>
      <c r="GBT29" s="172"/>
      <c r="GBU29" s="172"/>
      <c r="GBV29" s="172"/>
      <c r="GBW29" s="172"/>
      <c r="GBX29" s="172"/>
      <c r="GBY29" s="172"/>
      <c r="GBZ29" s="172"/>
      <c r="GCA29" s="172"/>
      <c r="GCB29" s="172"/>
      <c r="GCC29" s="172"/>
      <c r="GCD29" s="172"/>
      <c r="GCE29" s="172"/>
      <c r="GCF29" s="172"/>
      <c r="GCG29" s="172"/>
      <c r="GCH29" s="172"/>
      <c r="GCI29" s="172"/>
      <c r="GCJ29" s="172"/>
      <c r="GCK29" s="172"/>
      <c r="GCL29" s="172"/>
      <c r="GCM29" s="172"/>
      <c r="GCN29" s="172"/>
      <c r="GCO29" s="172"/>
      <c r="GCP29" s="172"/>
      <c r="GCQ29" s="172"/>
      <c r="GCR29" s="172"/>
      <c r="GCS29" s="172"/>
      <c r="GCT29" s="172"/>
      <c r="GCU29" s="172"/>
      <c r="GCV29" s="172"/>
      <c r="GCW29" s="172"/>
      <c r="GCX29" s="172"/>
      <c r="GCY29" s="172"/>
      <c r="GCZ29" s="172"/>
      <c r="GDA29" s="172"/>
      <c r="GDB29" s="172"/>
      <c r="GDC29" s="172"/>
      <c r="GDD29" s="172"/>
      <c r="GDE29" s="172"/>
      <c r="GDF29" s="172"/>
      <c r="GDG29" s="172"/>
      <c r="GDH29" s="172"/>
      <c r="GDI29" s="172"/>
      <c r="GDJ29" s="172"/>
      <c r="GDK29" s="172"/>
      <c r="GDL29" s="172"/>
      <c r="GDM29" s="172"/>
      <c r="GDN29" s="172"/>
      <c r="GDO29" s="172"/>
      <c r="GDP29" s="172"/>
      <c r="GDQ29" s="172"/>
      <c r="GDR29" s="172"/>
      <c r="GDS29" s="172"/>
      <c r="GDT29" s="172"/>
      <c r="GDU29" s="172"/>
      <c r="GDV29" s="172"/>
      <c r="GDW29" s="172"/>
      <c r="GDX29" s="172"/>
      <c r="GDY29" s="172"/>
      <c r="GDZ29" s="172"/>
      <c r="GEA29" s="172"/>
      <c r="GEB29" s="172"/>
      <c r="GEC29" s="172"/>
      <c r="GED29" s="172"/>
      <c r="GEE29" s="172"/>
      <c r="GEF29" s="172"/>
      <c r="GEG29" s="172"/>
      <c r="GEH29" s="172"/>
      <c r="GEI29" s="172"/>
      <c r="GEJ29" s="172"/>
      <c r="GEK29" s="172"/>
      <c r="GEL29" s="172"/>
      <c r="GEM29" s="172"/>
      <c r="GEN29" s="172"/>
      <c r="GEO29" s="172"/>
      <c r="GEP29" s="172"/>
      <c r="GEQ29" s="172"/>
      <c r="GER29" s="172"/>
      <c r="GES29" s="172"/>
      <c r="GET29" s="172"/>
      <c r="GEU29" s="172"/>
      <c r="GEV29" s="172"/>
      <c r="GEW29" s="172"/>
      <c r="GEX29" s="172"/>
      <c r="GEY29" s="172"/>
      <c r="GEZ29" s="172"/>
      <c r="GFA29" s="172"/>
      <c r="GFB29" s="172"/>
      <c r="GFC29" s="172"/>
      <c r="GFD29" s="172"/>
      <c r="GFE29" s="172"/>
      <c r="GFF29" s="172"/>
      <c r="GFG29" s="172"/>
      <c r="GFH29" s="172"/>
      <c r="GFI29" s="172"/>
      <c r="GFJ29" s="172"/>
      <c r="GFK29" s="172"/>
      <c r="GFL29" s="172"/>
      <c r="GFM29" s="172"/>
      <c r="GFN29" s="172"/>
      <c r="GFO29" s="172"/>
      <c r="GFP29" s="172"/>
      <c r="GFQ29" s="172"/>
      <c r="GFR29" s="172"/>
      <c r="GFS29" s="172"/>
      <c r="GFT29" s="172"/>
      <c r="GFU29" s="172"/>
      <c r="GFV29" s="172"/>
      <c r="GFW29" s="172"/>
      <c r="GFX29" s="172"/>
      <c r="GFY29" s="172"/>
      <c r="GFZ29" s="172"/>
      <c r="GGA29" s="172"/>
      <c r="GGB29" s="172"/>
      <c r="GGC29" s="172"/>
      <c r="GGD29" s="172"/>
      <c r="GGE29" s="172"/>
      <c r="GGF29" s="172"/>
      <c r="GGG29" s="172"/>
      <c r="GGH29" s="172"/>
      <c r="GGI29" s="172"/>
      <c r="GGJ29" s="172"/>
      <c r="GGK29" s="172"/>
      <c r="GGL29" s="172"/>
      <c r="GGM29" s="172"/>
      <c r="GGN29" s="172"/>
      <c r="GGO29" s="172"/>
      <c r="GGP29" s="172"/>
      <c r="GGQ29" s="172"/>
      <c r="GGR29" s="172"/>
      <c r="GGS29" s="172"/>
      <c r="GGT29" s="172"/>
      <c r="GGU29" s="172"/>
      <c r="GGV29" s="172"/>
      <c r="GGW29" s="172"/>
      <c r="GGX29" s="172"/>
      <c r="GGY29" s="172"/>
      <c r="GGZ29" s="172"/>
      <c r="GHA29" s="172"/>
      <c r="GHB29" s="172"/>
      <c r="GHC29" s="172"/>
      <c r="GHD29" s="172"/>
      <c r="GHE29" s="172"/>
      <c r="GHF29" s="172"/>
      <c r="GHG29" s="172"/>
      <c r="GHH29" s="172"/>
      <c r="GHI29" s="172"/>
      <c r="GHJ29" s="172"/>
      <c r="GHK29" s="172"/>
      <c r="GHL29" s="172"/>
      <c r="GHM29" s="172"/>
      <c r="GHN29" s="172"/>
      <c r="GHO29" s="172"/>
      <c r="GHP29" s="172"/>
      <c r="GHQ29" s="172"/>
      <c r="GHR29" s="172"/>
      <c r="GHS29" s="172"/>
      <c r="GHT29" s="172"/>
      <c r="GHU29" s="172"/>
      <c r="GHV29" s="172"/>
      <c r="GHW29" s="172"/>
      <c r="GHX29" s="172"/>
      <c r="GHY29" s="172"/>
      <c r="GHZ29" s="172"/>
      <c r="GIA29" s="172"/>
      <c r="GIB29" s="172"/>
      <c r="GIC29" s="172"/>
      <c r="GID29" s="172"/>
      <c r="GIE29" s="172"/>
      <c r="GIF29" s="172"/>
      <c r="GIG29" s="172"/>
      <c r="GIH29" s="172"/>
      <c r="GII29" s="172"/>
      <c r="GIJ29" s="172"/>
      <c r="GIK29" s="172"/>
      <c r="GIL29" s="172"/>
      <c r="GIM29" s="172"/>
      <c r="GIN29" s="172"/>
      <c r="GIO29" s="172"/>
      <c r="GIP29" s="172"/>
      <c r="GIQ29" s="172"/>
      <c r="GIR29" s="172"/>
      <c r="GIS29" s="172"/>
      <c r="GIT29" s="172"/>
      <c r="GIU29" s="172"/>
      <c r="GIV29" s="172"/>
      <c r="GIW29" s="172"/>
      <c r="GIX29" s="172"/>
      <c r="GIY29" s="172"/>
      <c r="GIZ29" s="172"/>
      <c r="GJA29" s="172"/>
      <c r="GJB29" s="172"/>
      <c r="GJC29" s="172"/>
      <c r="GJD29" s="172"/>
      <c r="GJE29" s="172"/>
      <c r="GJF29" s="172"/>
      <c r="GJG29" s="172"/>
      <c r="GJH29" s="172"/>
      <c r="GJI29" s="172"/>
      <c r="GJJ29" s="172"/>
      <c r="GJK29" s="172"/>
      <c r="GJL29" s="172"/>
      <c r="GJM29" s="172"/>
      <c r="GJN29" s="172"/>
      <c r="GJO29" s="172"/>
      <c r="GJP29" s="172"/>
      <c r="GJQ29" s="172"/>
      <c r="GJR29" s="172"/>
      <c r="GJS29" s="172"/>
      <c r="GJT29" s="172"/>
      <c r="GJU29" s="172"/>
      <c r="GJV29" s="172"/>
      <c r="GJW29" s="172"/>
      <c r="GJX29" s="172"/>
      <c r="GJY29" s="172"/>
      <c r="GJZ29" s="172"/>
      <c r="GKA29" s="172"/>
      <c r="GKB29" s="172"/>
      <c r="GKC29" s="172"/>
      <c r="GKD29" s="172"/>
      <c r="GKE29" s="172"/>
      <c r="GKF29" s="172"/>
      <c r="GKG29" s="172"/>
      <c r="GKH29" s="172"/>
      <c r="GKI29" s="172"/>
      <c r="GKJ29" s="172"/>
      <c r="GKK29" s="172"/>
      <c r="GKL29" s="172"/>
      <c r="GKM29" s="172"/>
      <c r="GKN29" s="172"/>
      <c r="GKO29" s="172"/>
      <c r="GKP29" s="172"/>
      <c r="GKQ29" s="172"/>
      <c r="GKR29" s="172"/>
      <c r="GKS29" s="172"/>
      <c r="GKT29" s="172"/>
      <c r="GKU29" s="172"/>
      <c r="GKV29" s="172"/>
      <c r="GKW29" s="172"/>
      <c r="GKX29" s="172"/>
      <c r="GKY29" s="172"/>
      <c r="GKZ29" s="172"/>
      <c r="GLA29" s="172"/>
      <c r="GLB29" s="172"/>
      <c r="GLC29" s="172"/>
      <c r="GLD29" s="172"/>
      <c r="GLE29" s="172"/>
      <c r="GLF29" s="172"/>
      <c r="GLG29" s="172"/>
      <c r="GLH29" s="172"/>
      <c r="GLI29" s="172"/>
      <c r="GLJ29" s="172"/>
      <c r="GLK29" s="172"/>
      <c r="GLL29" s="172"/>
      <c r="GLM29" s="172"/>
      <c r="GLN29" s="172"/>
      <c r="GLO29" s="172"/>
      <c r="GLP29" s="172"/>
      <c r="GLQ29" s="172"/>
      <c r="GLR29" s="172"/>
      <c r="GLS29" s="172"/>
      <c r="GLT29" s="172"/>
      <c r="GLU29" s="172"/>
      <c r="GLV29" s="172"/>
      <c r="GLW29" s="172"/>
      <c r="GLX29" s="172"/>
      <c r="GLY29" s="172"/>
      <c r="GLZ29" s="172"/>
      <c r="GMA29" s="172"/>
      <c r="GMB29" s="172"/>
      <c r="GMC29" s="172"/>
      <c r="GMD29" s="172"/>
      <c r="GME29" s="172"/>
      <c r="GMF29" s="172"/>
      <c r="GMG29" s="172"/>
      <c r="GMH29" s="172"/>
      <c r="GMI29" s="172"/>
      <c r="GMJ29" s="172"/>
      <c r="GMK29" s="172"/>
      <c r="GML29" s="172"/>
      <c r="GMM29" s="172"/>
      <c r="GMN29" s="172"/>
      <c r="GMO29" s="172"/>
      <c r="GMP29" s="172"/>
      <c r="GMQ29" s="172"/>
      <c r="GMR29" s="172"/>
      <c r="GMS29" s="172"/>
      <c r="GMT29" s="172"/>
      <c r="GMU29" s="172"/>
      <c r="GMV29" s="172"/>
      <c r="GMW29" s="172"/>
      <c r="GMX29" s="172"/>
      <c r="GMY29" s="172"/>
      <c r="GMZ29" s="172"/>
      <c r="GNA29" s="172"/>
      <c r="GNB29" s="172"/>
      <c r="GNC29" s="172"/>
      <c r="GND29" s="172"/>
      <c r="GNE29" s="172"/>
      <c r="GNF29" s="172"/>
      <c r="GNG29" s="172"/>
      <c r="GNH29" s="172"/>
      <c r="GNI29" s="172"/>
      <c r="GNJ29" s="172"/>
      <c r="GNK29" s="172"/>
      <c r="GNL29" s="172"/>
      <c r="GNM29" s="172"/>
      <c r="GNN29" s="172"/>
      <c r="GNO29" s="172"/>
      <c r="GNP29" s="172"/>
      <c r="GNQ29" s="172"/>
      <c r="GNR29" s="172"/>
      <c r="GNS29" s="172"/>
      <c r="GNT29" s="172"/>
      <c r="GNU29" s="172"/>
      <c r="GNV29" s="172"/>
      <c r="GNW29" s="172"/>
      <c r="GNX29" s="172"/>
      <c r="GNY29" s="172"/>
      <c r="GNZ29" s="172"/>
      <c r="GOA29" s="172"/>
      <c r="GOB29" s="172"/>
      <c r="GOC29" s="172"/>
      <c r="GOD29" s="172"/>
      <c r="GOE29" s="172"/>
      <c r="GOF29" s="172"/>
      <c r="GOG29" s="172"/>
      <c r="GOH29" s="172"/>
      <c r="GOI29" s="172"/>
      <c r="GOJ29" s="172"/>
      <c r="GOK29" s="172"/>
      <c r="GOL29" s="172"/>
      <c r="GOM29" s="172"/>
      <c r="GON29" s="172"/>
      <c r="GOO29" s="172"/>
      <c r="GOP29" s="172"/>
      <c r="GOQ29" s="172"/>
      <c r="GOR29" s="172"/>
      <c r="GOS29" s="172"/>
      <c r="GOT29" s="172"/>
      <c r="GOU29" s="172"/>
      <c r="GOV29" s="172"/>
      <c r="GOW29" s="172"/>
      <c r="GOX29" s="172"/>
      <c r="GOY29" s="172"/>
      <c r="GOZ29" s="172"/>
      <c r="GPA29" s="172"/>
      <c r="GPB29" s="172"/>
      <c r="GPC29" s="172"/>
      <c r="GPD29" s="172"/>
      <c r="GPE29" s="172"/>
      <c r="GPF29" s="172"/>
      <c r="GPG29" s="172"/>
      <c r="GPH29" s="172"/>
      <c r="GPI29" s="172"/>
      <c r="GPJ29" s="172"/>
      <c r="GPK29" s="172"/>
      <c r="GPL29" s="172"/>
      <c r="GPM29" s="172"/>
      <c r="GPN29" s="172"/>
      <c r="GPO29" s="172"/>
      <c r="GPP29" s="172"/>
      <c r="GPQ29" s="172"/>
      <c r="GPR29" s="172"/>
      <c r="GPS29" s="172"/>
      <c r="GPT29" s="172"/>
      <c r="GPU29" s="172"/>
      <c r="GPV29" s="172"/>
      <c r="GPW29" s="172"/>
      <c r="GPX29" s="172"/>
      <c r="GPY29" s="172"/>
      <c r="GPZ29" s="172"/>
      <c r="GQA29" s="172"/>
      <c r="GQB29" s="172"/>
      <c r="GQC29" s="172"/>
      <c r="GQD29" s="172"/>
      <c r="GQE29" s="172"/>
      <c r="GQF29" s="172"/>
      <c r="GQG29" s="172"/>
      <c r="GQH29" s="172"/>
      <c r="GQI29" s="172"/>
      <c r="GQJ29" s="172"/>
      <c r="GQK29" s="172"/>
      <c r="GQL29" s="172"/>
      <c r="GQM29" s="172"/>
      <c r="GQN29" s="172"/>
      <c r="GQO29" s="172"/>
      <c r="GQP29" s="172"/>
      <c r="GQQ29" s="172"/>
      <c r="GQR29" s="172"/>
      <c r="GQS29" s="172"/>
      <c r="GQT29" s="172"/>
      <c r="GQU29" s="172"/>
      <c r="GQV29" s="172"/>
      <c r="GQW29" s="172"/>
      <c r="GQX29" s="172"/>
      <c r="GQY29" s="172"/>
      <c r="GQZ29" s="172"/>
      <c r="GRA29" s="172"/>
      <c r="GRB29" s="172"/>
      <c r="GRC29" s="172"/>
      <c r="GRD29" s="172"/>
      <c r="GRE29" s="172"/>
      <c r="GRF29" s="172"/>
      <c r="GRG29" s="172"/>
      <c r="GRH29" s="172"/>
      <c r="GRI29" s="172"/>
      <c r="GRJ29" s="172"/>
      <c r="GRK29" s="172"/>
      <c r="GRL29" s="172"/>
      <c r="GRM29" s="172"/>
      <c r="GRN29" s="172"/>
      <c r="GRO29" s="172"/>
      <c r="GRP29" s="172"/>
      <c r="GRQ29" s="172"/>
      <c r="GRR29" s="172"/>
      <c r="GRS29" s="172"/>
      <c r="GRT29" s="172"/>
      <c r="GRU29" s="172"/>
      <c r="GRV29" s="172"/>
      <c r="GRW29" s="172"/>
      <c r="GRX29" s="172"/>
      <c r="GRY29" s="172"/>
      <c r="GRZ29" s="172"/>
      <c r="GSA29" s="172"/>
      <c r="GSB29" s="172"/>
      <c r="GSC29" s="172"/>
      <c r="GSD29" s="172"/>
      <c r="GSE29" s="172"/>
      <c r="GSF29" s="172"/>
      <c r="GSG29" s="172"/>
      <c r="GSH29" s="172"/>
      <c r="GSI29" s="172"/>
      <c r="GSJ29" s="172"/>
      <c r="GSK29" s="172"/>
      <c r="GSL29" s="172"/>
      <c r="GSM29" s="172"/>
      <c r="GSN29" s="172"/>
      <c r="GSO29" s="172"/>
      <c r="GSP29" s="172"/>
      <c r="GSQ29" s="172"/>
      <c r="GSR29" s="172"/>
      <c r="GSS29" s="172"/>
      <c r="GST29" s="172"/>
      <c r="GSU29" s="172"/>
      <c r="GSV29" s="172"/>
      <c r="GSW29" s="172"/>
      <c r="GSX29" s="172"/>
      <c r="GSY29" s="172"/>
      <c r="GSZ29" s="172"/>
      <c r="GTA29" s="172"/>
      <c r="GTB29" s="172"/>
      <c r="GTC29" s="172"/>
      <c r="GTD29" s="172"/>
      <c r="GTE29" s="172"/>
      <c r="GTF29" s="172"/>
      <c r="GTG29" s="172"/>
      <c r="GTH29" s="172"/>
      <c r="GTI29" s="172"/>
      <c r="GTJ29" s="172"/>
      <c r="GTK29" s="172"/>
      <c r="GTL29" s="172"/>
      <c r="GTM29" s="172"/>
      <c r="GTN29" s="172"/>
      <c r="GTO29" s="172"/>
      <c r="GTP29" s="172"/>
      <c r="GTQ29" s="172"/>
      <c r="GTR29" s="172"/>
      <c r="GTS29" s="172"/>
      <c r="GTT29" s="172"/>
      <c r="GTU29" s="172"/>
      <c r="GTV29" s="172"/>
      <c r="GTW29" s="172"/>
      <c r="GTX29" s="172"/>
      <c r="GTY29" s="172"/>
      <c r="GTZ29" s="172"/>
      <c r="GUA29" s="172"/>
      <c r="GUB29" s="172"/>
      <c r="GUC29" s="172"/>
      <c r="GUD29" s="172"/>
      <c r="GUE29" s="172"/>
      <c r="GUF29" s="172"/>
      <c r="GUG29" s="172"/>
      <c r="GUH29" s="172"/>
      <c r="GUI29" s="172"/>
      <c r="GUJ29" s="172"/>
      <c r="GUK29" s="172"/>
      <c r="GUL29" s="172"/>
      <c r="GUM29" s="172"/>
      <c r="GUN29" s="172"/>
      <c r="GUO29" s="172"/>
      <c r="GUP29" s="172"/>
      <c r="GUQ29" s="172"/>
      <c r="GUR29" s="172"/>
      <c r="GUS29" s="172"/>
      <c r="GUT29" s="172"/>
      <c r="GUU29" s="172"/>
      <c r="GUV29" s="172"/>
      <c r="GUW29" s="172"/>
      <c r="GUX29" s="172"/>
      <c r="GUY29" s="172"/>
      <c r="GUZ29" s="172"/>
      <c r="GVA29" s="172"/>
      <c r="GVB29" s="172"/>
      <c r="GVC29" s="172"/>
      <c r="GVD29" s="172"/>
      <c r="GVE29" s="172"/>
      <c r="GVF29" s="172"/>
      <c r="GVG29" s="172"/>
      <c r="GVH29" s="172"/>
      <c r="GVI29" s="172"/>
      <c r="GVJ29" s="172"/>
      <c r="GVK29" s="172"/>
      <c r="GVL29" s="172"/>
      <c r="GVM29" s="172"/>
      <c r="GVN29" s="172"/>
      <c r="GVO29" s="172"/>
      <c r="GVP29" s="172"/>
      <c r="GVQ29" s="172"/>
      <c r="GVR29" s="172"/>
      <c r="GVS29" s="172"/>
      <c r="GVT29" s="172"/>
      <c r="GVU29" s="172"/>
      <c r="GVV29" s="172"/>
      <c r="GVW29" s="172"/>
      <c r="GVX29" s="172"/>
      <c r="GVY29" s="172"/>
      <c r="GVZ29" s="172"/>
      <c r="GWA29" s="172"/>
      <c r="GWB29" s="172"/>
      <c r="GWC29" s="172"/>
      <c r="GWD29" s="172"/>
      <c r="GWE29" s="172"/>
      <c r="GWF29" s="172"/>
      <c r="GWG29" s="172"/>
      <c r="GWH29" s="172"/>
      <c r="GWI29" s="172"/>
      <c r="GWJ29" s="172"/>
      <c r="GWK29" s="172"/>
      <c r="GWL29" s="172"/>
      <c r="GWM29" s="172"/>
      <c r="GWN29" s="172"/>
      <c r="GWO29" s="172"/>
      <c r="GWP29" s="172"/>
      <c r="GWQ29" s="172"/>
      <c r="GWR29" s="172"/>
      <c r="GWS29" s="172"/>
      <c r="GWT29" s="172"/>
      <c r="GWU29" s="172"/>
      <c r="GWV29" s="172"/>
      <c r="GWW29" s="172"/>
      <c r="GWX29" s="172"/>
      <c r="GWY29" s="172"/>
      <c r="GWZ29" s="172"/>
      <c r="GXA29" s="172"/>
      <c r="GXB29" s="172"/>
      <c r="GXC29" s="172"/>
      <c r="GXD29" s="172"/>
      <c r="GXE29" s="172"/>
      <c r="GXF29" s="172"/>
      <c r="GXG29" s="172"/>
      <c r="GXH29" s="172"/>
      <c r="GXI29" s="172"/>
      <c r="GXJ29" s="172"/>
      <c r="GXK29" s="172"/>
      <c r="GXL29" s="172"/>
      <c r="GXM29" s="172"/>
      <c r="GXN29" s="172"/>
      <c r="GXO29" s="172"/>
      <c r="GXP29" s="172"/>
      <c r="GXQ29" s="172"/>
      <c r="GXR29" s="172"/>
      <c r="GXS29" s="172"/>
      <c r="GXT29" s="172"/>
      <c r="GXU29" s="172"/>
      <c r="GXV29" s="172"/>
      <c r="GXW29" s="172"/>
      <c r="GXX29" s="172"/>
      <c r="GXY29" s="172"/>
      <c r="GXZ29" s="172"/>
      <c r="GYA29" s="172"/>
      <c r="GYB29" s="172"/>
      <c r="GYC29" s="172"/>
      <c r="GYD29" s="172"/>
      <c r="GYE29" s="172"/>
      <c r="GYF29" s="172"/>
      <c r="GYG29" s="172"/>
      <c r="GYH29" s="172"/>
      <c r="GYI29" s="172"/>
      <c r="GYJ29" s="172"/>
      <c r="GYK29" s="172"/>
      <c r="GYL29" s="172"/>
      <c r="GYM29" s="172"/>
      <c r="GYN29" s="172"/>
      <c r="GYO29" s="172"/>
      <c r="GYP29" s="172"/>
      <c r="GYQ29" s="172"/>
      <c r="GYR29" s="172"/>
      <c r="GYS29" s="172"/>
      <c r="GYT29" s="172"/>
      <c r="GYU29" s="172"/>
      <c r="GYV29" s="172"/>
      <c r="GYW29" s="172"/>
      <c r="GYX29" s="172"/>
      <c r="GYY29" s="172"/>
      <c r="GYZ29" s="172"/>
      <c r="GZA29" s="172"/>
      <c r="GZB29" s="172"/>
      <c r="GZC29" s="172"/>
      <c r="GZD29" s="172"/>
      <c r="GZE29" s="172"/>
      <c r="GZF29" s="172"/>
      <c r="GZG29" s="172"/>
      <c r="GZH29" s="172"/>
      <c r="GZI29" s="172"/>
      <c r="GZJ29" s="172"/>
      <c r="GZK29" s="172"/>
      <c r="GZL29" s="172"/>
      <c r="GZM29" s="172"/>
      <c r="GZN29" s="172"/>
      <c r="GZO29" s="172"/>
      <c r="GZP29" s="172"/>
      <c r="GZQ29" s="172"/>
      <c r="GZR29" s="172"/>
      <c r="GZS29" s="172"/>
      <c r="GZT29" s="172"/>
      <c r="GZU29" s="172"/>
      <c r="GZV29" s="172"/>
      <c r="GZW29" s="172"/>
      <c r="GZX29" s="172"/>
      <c r="GZY29" s="172"/>
      <c r="GZZ29" s="172"/>
      <c r="HAA29" s="172"/>
      <c r="HAB29" s="172"/>
      <c r="HAC29" s="172"/>
      <c r="HAD29" s="172"/>
      <c r="HAE29" s="172"/>
      <c r="HAF29" s="172"/>
      <c r="HAG29" s="172"/>
      <c r="HAH29" s="172"/>
      <c r="HAI29" s="172"/>
      <c r="HAJ29" s="172"/>
      <c r="HAK29" s="172"/>
      <c r="HAL29" s="172"/>
      <c r="HAM29" s="172"/>
      <c r="HAN29" s="172"/>
      <c r="HAO29" s="172"/>
      <c r="HAP29" s="172"/>
      <c r="HAQ29" s="172"/>
      <c r="HAR29" s="172"/>
      <c r="HAS29" s="172"/>
      <c r="HAT29" s="172"/>
      <c r="HAU29" s="172"/>
      <c r="HAV29" s="172"/>
      <c r="HAW29" s="172"/>
      <c r="HAX29" s="172"/>
      <c r="HAY29" s="172"/>
      <c r="HAZ29" s="172"/>
      <c r="HBA29" s="172"/>
      <c r="HBB29" s="172"/>
      <c r="HBC29" s="172"/>
      <c r="HBD29" s="172"/>
      <c r="HBE29" s="172"/>
      <c r="HBF29" s="172"/>
      <c r="HBG29" s="172"/>
      <c r="HBH29" s="172"/>
      <c r="HBI29" s="172"/>
      <c r="HBJ29" s="172"/>
      <c r="HBK29" s="172"/>
      <c r="HBL29" s="172"/>
      <c r="HBM29" s="172"/>
      <c r="HBN29" s="172"/>
      <c r="HBO29" s="172"/>
      <c r="HBP29" s="172"/>
      <c r="HBQ29" s="172"/>
      <c r="HBR29" s="172"/>
      <c r="HBS29" s="172"/>
      <c r="HBT29" s="172"/>
      <c r="HBU29" s="172"/>
      <c r="HBV29" s="172"/>
      <c r="HBW29" s="172"/>
      <c r="HBX29" s="172"/>
      <c r="HBY29" s="172"/>
      <c r="HBZ29" s="172"/>
      <c r="HCA29" s="172"/>
      <c r="HCB29" s="172"/>
      <c r="HCC29" s="172"/>
      <c r="HCD29" s="172"/>
      <c r="HCE29" s="172"/>
      <c r="HCF29" s="172"/>
      <c r="HCG29" s="172"/>
      <c r="HCH29" s="172"/>
      <c r="HCI29" s="172"/>
      <c r="HCJ29" s="172"/>
      <c r="HCK29" s="172"/>
      <c r="HCL29" s="172"/>
      <c r="HCM29" s="172"/>
      <c r="HCN29" s="172"/>
      <c r="HCO29" s="172"/>
      <c r="HCP29" s="172"/>
      <c r="HCQ29" s="172"/>
      <c r="HCR29" s="172"/>
      <c r="HCS29" s="172"/>
      <c r="HCT29" s="172"/>
      <c r="HCU29" s="172"/>
      <c r="HCV29" s="172"/>
      <c r="HCW29" s="172"/>
      <c r="HCX29" s="172"/>
      <c r="HCY29" s="172"/>
      <c r="HCZ29" s="172"/>
      <c r="HDA29" s="172"/>
      <c r="HDB29" s="172"/>
      <c r="HDC29" s="172"/>
      <c r="HDD29" s="172"/>
      <c r="HDE29" s="172"/>
      <c r="HDF29" s="172"/>
      <c r="HDG29" s="172"/>
      <c r="HDH29" s="172"/>
      <c r="HDI29" s="172"/>
      <c r="HDJ29" s="172"/>
      <c r="HDK29" s="172"/>
      <c r="HDL29" s="172"/>
      <c r="HDM29" s="172"/>
      <c r="HDN29" s="172"/>
      <c r="HDO29" s="172"/>
      <c r="HDP29" s="172"/>
      <c r="HDQ29" s="172"/>
      <c r="HDR29" s="172"/>
      <c r="HDS29" s="172"/>
      <c r="HDT29" s="172"/>
      <c r="HDU29" s="172"/>
      <c r="HDV29" s="172"/>
      <c r="HDW29" s="172"/>
      <c r="HDX29" s="172"/>
      <c r="HDY29" s="172"/>
      <c r="HDZ29" s="172"/>
      <c r="HEA29" s="172"/>
      <c r="HEB29" s="172"/>
      <c r="HEC29" s="172"/>
      <c r="HED29" s="172"/>
      <c r="HEE29" s="172"/>
      <c r="HEF29" s="172"/>
      <c r="HEG29" s="172"/>
      <c r="HEH29" s="172"/>
      <c r="HEI29" s="172"/>
      <c r="HEJ29" s="172"/>
      <c r="HEK29" s="172"/>
      <c r="HEL29" s="172"/>
      <c r="HEM29" s="172"/>
      <c r="HEN29" s="172"/>
      <c r="HEO29" s="172"/>
      <c r="HEP29" s="172"/>
      <c r="HEQ29" s="172"/>
      <c r="HER29" s="172"/>
      <c r="HES29" s="172"/>
      <c r="HET29" s="172"/>
      <c r="HEU29" s="172"/>
      <c r="HEV29" s="172"/>
      <c r="HEW29" s="172"/>
      <c r="HEX29" s="172"/>
      <c r="HEY29" s="172"/>
      <c r="HEZ29" s="172"/>
      <c r="HFA29" s="172"/>
      <c r="HFB29" s="172"/>
      <c r="HFC29" s="172"/>
      <c r="HFD29" s="172"/>
      <c r="HFE29" s="172"/>
      <c r="HFF29" s="172"/>
      <c r="HFG29" s="172"/>
      <c r="HFH29" s="172"/>
      <c r="HFI29" s="172"/>
      <c r="HFJ29" s="172"/>
      <c r="HFK29" s="172"/>
      <c r="HFL29" s="172"/>
      <c r="HFM29" s="172"/>
      <c r="HFN29" s="172"/>
      <c r="HFO29" s="172"/>
      <c r="HFP29" s="172"/>
      <c r="HFQ29" s="172"/>
      <c r="HFR29" s="172"/>
      <c r="HFS29" s="172"/>
      <c r="HFT29" s="172"/>
      <c r="HFU29" s="172"/>
      <c r="HFV29" s="172"/>
      <c r="HFW29" s="172"/>
      <c r="HFX29" s="172"/>
      <c r="HFY29" s="172"/>
      <c r="HFZ29" s="172"/>
      <c r="HGA29" s="172"/>
      <c r="HGB29" s="172"/>
      <c r="HGC29" s="172"/>
      <c r="HGD29" s="172"/>
      <c r="HGE29" s="172"/>
      <c r="HGF29" s="172"/>
      <c r="HGG29" s="172"/>
      <c r="HGH29" s="172"/>
      <c r="HGI29" s="172"/>
      <c r="HGJ29" s="172"/>
      <c r="HGK29" s="172"/>
      <c r="HGL29" s="172"/>
      <c r="HGM29" s="172"/>
      <c r="HGN29" s="172"/>
      <c r="HGO29" s="172"/>
      <c r="HGP29" s="172"/>
      <c r="HGQ29" s="172"/>
      <c r="HGR29" s="172"/>
      <c r="HGS29" s="172"/>
      <c r="HGT29" s="172"/>
      <c r="HGU29" s="172"/>
      <c r="HGV29" s="172"/>
      <c r="HGW29" s="172"/>
      <c r="HGX29" s="172"/>
      <c r="HGY29" s="172"/>
      <c r="HGZ29" s="172"/>
      <c r="HHA29" s="172"/>
      <c r="HHB29" s="172"/>
      <c r="HHC29" s="172"/>
      <c r="HHD29" s="172"/>
      <c r="HHE29" s="172"/>
      <c r="HHF29" s="172"/>
      <c r="HHG29" s="172"/>
      <c r="HHH29" s="172"/>
      <c r="HHI29" s="172"/>
      <c r="HHJ29" s="172"/>
      <c r="HHK29" s="172"/>
      <c r="HHL29" s="172"/>
      <c r="HHM29" s="172"/>
      <c r="HHN29" s="172"/>
      <c r="HHO29" s="172"/>
      <c r="HHP29" s="172"/>
      <c r="HHQ29" s="172"/>
      <c r="HHR29" s="172"/>
      <c r="HHS29" s="172"/>
      <c r="HHT29" s="172"/>
      <c r="HHU29" s="172"/>
      <c r="HHV29" s="172"/>
      <c r="HHW29" s="172"/>
      <c r="HHX29" s="172"/>
      <c r="HHY29" s="172"/>
      <c r="HHZ29" s="172"/>
      <c r="HIA29" s="172"/>
      <c r="HIB29" s="172"/>
      <c r="HIC29" s="172"/>
      <c r="HID29" s="172"/>
      <c r="HIE29" s="172"/>
      <c r="HIF29" s="172"/>
      <c r="HIG29" s="172"/>
      <c r="HIH29" s="172"/>
      <c r="HII29" s="172"/>
      <c r="HIJ29" s="172"/>
      <c r="HIK29" s="172"/>
      <c r="HIL29" s="172"/>
      <c r="HIM29" s="172"/>
      <c r="HIN29" s="172"/>
      <c r="HIO29" s="172"/>
      <c r="HIP29" s="172"/>
      <c r="HIQ29" s="172"/>
      <c r="HIR29" s="172"/>
      <c r="HIS29" s="172"/>
      <c r="HIT29" s="172"/>
      <c r="HIU29" s="172"/>
      <c r="HIV29" s="172"/>
      <c r="HIW29" s="172"/>
      <c r="HIX29" s="172"/>
      <c r="HIY29" s="172"/>
      <c r="HIZ29" s="172"/>
      <c r="HJA29" s="172"/>
      <c r="HJB29" s="172"/>
      <c r="HJC29" s="172"/>
      <c r="HJD29" s="172"/>
      <c r="HJE29" s="172"/>
      <c r="HJF29" s="172"/>
      <c r="HJG29" s="172"/>
      <c r="HJH29" s="172"/>
      <c r="HJI29" s="172"/>
      <c r="HJJ29" s="172"/>
      <c r="HJK29" s="172"/>
      <c r="HJL29" s="172"/>
      <c r="HJM29" s="172"/>
      <c r="HJN29" s="172"/>
      <c r="HJO29" s="172"/>
      <c r="HJP29" s="172"/>
      <c r="HJQ29" s="172"/>
      <c r="HJR29" s="172"/>
      <c r="HJS29" s="172"/>
      <c r="HJT29" s="172"/>
      <c r="HJU29" s="172"/>
      <c r="HJV29" s="172"/>
      <c r="HJW29" s="172"/>
      <c r="HJX29" s="172"/>
      <c r="HJY29" s="172"/>
      <c r="HJZ29" s="172"/>
      <c r="HKA29" s="172"/>
      <c r="HKB29" s="172"/>
      <c r="HKC29" s="172"/>
      <c r="HKD29" s="172"/>
      <c r="HKE29" s="172"/>
      <c r="HKF29" s="172"/>
      <c r="HKG29" s="172"/>
      <c r="HKH29" s="172"/>
      <c r="HKI29" s="172"/>
      <c r="HKJ29" s="172"/>
      <c r="HKK29" s="172"/>
      <c r="HKL29" s="172"/>
      <c r="HKM29" s="172"/>
      <c r="HKN29" s="172"/>
      <c r="HKO29" s="172"/>
      <c r="HKP29" s="172"/>
      <c r="HKQ29" s="172"/>
      <c r="HKR29" s="172"/>
      <c r="HKS29" s="172"/>
      <c r="HKT29" s="172"/>
      <c r="HKU29" s="172"/>
      <c r="HKV29" s="172"/>
      <c r="HKW29" s="172"/>
      <c r="HKX29" s="172"/>
      <c r="HKY29" s="172"/>
      <c r="HKZ29" s="172"/>
      <c r="HLA29" s="172"/>
      <c r="HLB29" s="172"/>
      <c r="HLC29" s="172"/>
      <c r="HLD29" s="172"/>
      <c r="HLE29" s="172"/>
      <c r="HLF29" s="172"/>
      <c r="HLG29" s="172"/>
      <c r="HLH29" s="172"/>
      <c r="HLI29" s="172"/>
      <c r="HLJ29" s="172"/>
      <c r="HLK29" s="172"/>
      <c r="HLL29" s="172"/>
      <c r="HLM29" s="172"/>
      <c r="HLN29" s="172"/>
      <c r="HLO29" s="172"/>
      <c r="HLP29" s="172"/>
      <c r="HLQ29" s="172"/>
      <c r="HLR29" s="172"/>
      <c r="HLS29" s="172"/>
      <c r="HLT29" s="172"/>
      <c r="HLU29" s="172"/>
      <c r="HLV29" s="172"/>
      <c r="HLW29" s="172"/>
      <c r="HLX29" s="172"/>
      <c r="HLY29" s="172"/>
      <c r="HLZ29" s="172"/>
      <c r="HMA29" s="172"/>
      <c r="HMB29" s="172"/>
      <c r="HMC29" s="172"/>
      <c r="HMD29" s="172"/>
      <c r="HME29" s="172"/>
      <c r="HMF29" s="172"/>
      <c r="HMG29" s="172"/>
      <c r="HMH29" s="172"/>
      <c r="HMI29" s="172"/>
      <c r="HMJ29" s="172"/>
      <c r="HMK29" s="172"/>
      <c r="HML29" s="172"/>
      <c r="HMM29" s="172"/>
      <c r="HMN29" s="172"/>
      <c r="HMO29" s="172"/>
      <c r="HMP29" s="172"/>
      <c r="HMQ29" s="172"/>
      <c r="HMR29" s="172"/>
      <c r="HMS29" s="172"/>
      <c r="HMT29" s="172"/>
      <c r="HMU29" s="172"/>
      <c r="HMV29" s="172"/>
      <c r="HMW29" s="172"/>
      <c r="HMX29" s="172"/>
      <c r="HMY29" s="172"/>
      <c r="HMZ29" s="172"/>
      <c r="HNA29" s="172"/>
      <c r="HNB29" s="172"/>
      <c r="HNC29" s="172"/>
      <c r="HND29" s="172"/>
      <c r="HNE29" s="172"/>
      <c r="HNF29" s="172"/>
      <c r="HNG29" s="172"/>
      <c r="HNH29" s="172"/>
      <c r="HNI29" s="172"/>
      <c r="HNJ29" s="172"/>
      <c r="HNK29" s="172"/>
      <c r="HNL29" s="172"/>
      <c r="HNM29" s="172"/>
      <c r="HNN29" s="172"/>
      <c r="HNO29" s="172"/>
      <c r="HNP29" s="172"/>
      <c r="HNQ29" s="172"/>
      <c r="HNR29" s="172"/>
      <c r="HNS29" s="172"/>
      <c r="HNT29" s="172"/>
      <c r="HNU29" s="172"/>
      <c r="HNV29" s="172"/>
      <c r="HNW29" s="172"/>
      <c r="HNX29" s="172"/>
      <c r="HNY29" s="172"/>
      <c r="HNZ29" s="172"/>
      <c r="HOA29" s="172"/>
      <c r="HOB29" s="172"/>
      <c r="HOC29" s="172"/>
      <c r="HOD29" s="172"/>
      <c r="HOE29" s="172"/>
      <c r="HOF29" s="172"/>
      <c r="HOG29" s="172"/>
      <c r="HOH29" s="172"/>
      <c r="HOI29" s="172"/>
      <c r="HOJ29" s="172"/>
      <c r="HOK29" s="172"/>
      <c r="HOL29" s="172"/>
      <c r="HOM29" s="172"/>
      <c r="HON29" s="172"/>
      <c r="HOO29" s="172"/>
      <c r="HOP29" s="172"/>
      <c r="HOQ29" s="172"/>
      <c r="HOR29" s="172"/>
      <c r="HOS29" s="172"/>
      <c r="HOT29" s="172"/>
      <c r="HOU29" s="172"/>
      <c r="HOV29" s="172"/>
      <c r="HOW29" s="172"/>
      <c r="HOX29" s="172"/>
      <c r="HOY29" s="172"/>
      <c r="HOZ29" s="172"/>
      <c r="HPA29" s="172"/>
      <c r="HPB29" s="172"/>
      <c r="HPC29" s="172"/>
      <c r="HPD29" s="172"/>
      <c r="HPE29" s="172"/>
      <c r="HPF29" s="172"/>
      <c r="HPG29" s="172"/>
      <c r="HPH29" s="172"/>
      <c r="HPI29" s="172"/>
      <c r="HPJ29" s="172"/>
      <c r="HPK29" s="172"/>
      <c r="HPL29" s="172"/>
      <c r="HPM29" s="172"/>
      <c r="HPN29" s="172"/>
      <c r="HPO29" s="172"/>
      <c r="HPP29" s="172"/>
      <c r="HPQ29" s="172"/>
      <c r="HPR29" s="172"/>
      <c r="HPS29" s="172"/>
      <c r="HPT29" s="172"/>
      <c r="HPU29" s="172"/>
      <c r="HPV29" s="172"/>
      <c r="HPW29" s="172"/>
      <c r="HPX29" s="172"/>
      <c r="HPY29" s="172"/>
      <c r="HPZ29" s="172"/>
      <c r="HQA29" s="172"/>
      <c r="HQB29" s="172"/>
      <c r="HQC29" s="172"/>
      <c r="HQD29" s="172"/>
      <c r="HQE29" s="172"/>
      <c r="HQF29" s="172"/>
      <c r="HQG29" s="172"/>
      <c r="HQH29" s="172"/>
      <c r="HQI29" s="172"/>
      <c r="HQJ29" s="172"/>
      <c r="HQK29" s="172"/>
      <c r="HQL29" s="172"/>
      <c r="HQM29" s="172"/>
      <c r="HQN29" s="172"/>
      <c r="HQO29" s="172"/>
      <c r="HQP29" s="172"/>
      <c r="HQQ29" s="172"/>
      <c r="HQR29" s="172"/>
      <c r="HQS29" s="172"/>
      <c r="HQT29" s="172"/>
      <c r="HQU29" s="172"/>
      <c r="HQV29" s="172"/>
      <c r="HQW29" s="172"/>
      <c r="HQX29" s="172"/>
      <c r="HQY29" s="172"/>
      <c r="HQZ29" s="172"/>
      <c r="HRA29" s="172"/>
      <c r="HRB29" s="172"/>
      <c r="HRC29" s="172"/>
      <c r="HRD29" s="172"/>
      <c r="HRE29" s="172"/>
      <c r="HRF29" s="172"/>
      <c r="HRG29" s="172"/>
      <c r="HRH29" s="172"/>
      <c r="HRI29" s="172"/>
      <c r="HRJ29" s="172"/>
      <c r="HRK29" s="172"/>
      <c r="HRL29" s="172"/>
      <c r="HRM29" s="172"/>
      <c r="HRN29" s="172"/>
      <c r="HRO29" s="172"/>
      <c r="HRP29" s="172"/>
      <c r="HRQ29" s="172"/>
      <c r="HRR29" s="172"/>
      <c r="HRS29" s="172"/>
      <c r="HRT29" s="172"/>
      <c r="HRU29" s="172"/>
      <c r="HRV29" s="172"/>
      <c r="HRW29" s="172"/>
      <c r="HRX29" s="172"/>
      <c r="HRY29" s="172"/>
      <c r="HRZ29" s="172"/>
      <c r="HSA29" s="172"/>
      <c r="HSB29" s="172"/>
      <c r="HSC29" s="172"/>
      <c r="HSD29" s="172"/>
      <c r="HSE29" s="172"/>
      <c r="HSF29" s="172"/>
      <c r="HSG29" s="172"/>
      <c r="HSH29" s="172"/>
      <c r="HSI29" s="172"/>
      <c r="HSJ29" s="172"/>
      <c r="HSK29" s="172"/>
      <c r="HSL29" s="172"/>
      <c r="HSM29" s="172"/>
      <c r="HSN29" s="172"/>
      <c r="HSO29" s="172"/>
      <c r="HSP29" s="172"/>
      <c r="HSQ29" s="172"/>
      <c r="HSR29" s="172"/>
      <c r="HSS29" s="172"/>
      <c r="HST29" s="172"/>
      <c r="HSU29" s="172"/>
      <c r="HSV29" s="172"/>
      <c r="HSW29" s="172"/>
      <c r="HSX29" s="172"/>
      <c r="HSY29" s="172"/>
      <c r="HSZ29" s="172"/>
      <c r="HTA29" s="172"/>
      <c r="HTB29" s="172"/>
      <c r="HTC29" s="172"/>
      <c r="HTD29" s="172"/>
      <c r="HTE29" s="172"/>
      <c r="HTF29" s="172"/>
      <c r="HTG29" s="172"/>
      <c r="HTH29" s="172"/>
      <c r="HTI29" s="172"/>
      <c r="HTJ29" s="172"/>
      <c r="HTK29" s="172"/>
      <c r="HTL29" s="172"/>
      <c r="HTM29" s="172"/>
      <c r="HTN29" s="172"/>
      <c r="HTO29" s="172"/>
      <c r="HTP29" s="172"/>
      <c r="HTQ29" s="172"/>
      <c r="HTR29" s="172"/>
      <c r="HTS29" s="172"/>
      <c r="HTT29" s="172"/>
      <c r="HTU29" s="172"/>
      <c r="HTV29" s="172"/>
      <c r="HTW29" s="172"/>
      <c r="HTX29" s="172"/>
      <c r="HTY29" s="172"/>
      <c r="HTZ29" s="172"/>
      <c r="HUA29" s="172"/>
      <c r="HUB29" s="172"/>
      <c r="HUC29" s="172"/>
      <c r="HUD29" s="172"/>
      <c r="HUE29" s="172"/>
      <c r="HUF29" s="172"/>
      <c r="HUG29" s="172"/>
      <c r="HUH29" s="172"/>
      <c r="HUI29" s="172"/>
      <c r="HUJ29" s="172"/>
      <c r="HUK29" s="172"/>
      <c r="HUL29" s="172"/>
      <c r="HUM29" s="172"/>
      <c r="HUN29" s="172"/>
      <c r="HUO29" s="172"/>
      <c r="HUP29" s="172"/>
      <c r="HUQ29" s="172"/>
      <c r="HUR29" s="172"/>
      <c r="HUS29" s="172"/>
      <c r="HUT29" s="172"/>
      <c r="HUU29" s="172"/>
      <c r="HUV29" s="172"/>
      <c r="HUW29" s="172"/>
      <c r="HUX29" s="172"/>
      <c r="HUY29" s="172"/>
      <c r="HUZ29" s="172"/>
      <c r="HVA29" s="172"/>
      <c r="HVB29" s="172"/>
      <c r="HVC29" s="172"/>
      <c r="HVD29" s="172"/>
      <c r="HVE29" s="172"/>
      <c r="HVF29" s="172"/>
      <c r="HVG29" s="172"/>
      <c r="HVH29" s="172"/>
      <c r="HVI29" s="172"/>
      <c r="HVJ29" s="172"/>
      <c r="HVK29" s="172"/>
      <c r="HVL29" s="172"/>
      <c r="HVM29" s="172"/>
      <c r="HVN29" s="172"/>
      <c r="HVO29" s="172"/>
      <c r="HVP29" s="172"/>
      <c r="HVQ29" s="172"/>
      <c r="HVR29" s="172"/>
      <c r="HVS29" s="172"/>
      <c r="HVT29" s="172"/>
      <c r="HVU29" s="172"/>
      <c r="HVV29" s="172"/>
      <c r="HVW29" s="172"/>
      <c r="HVX29" s="172"/>
      <c r="HVY29" s="172"/>
      <c r="HVZ29" s="172"/>
      <c r="HWA29" s="172"/>
      <c r="HWB29" s="172"/>
      <c r="HWC29" s="172"/>
      <c r="HWD29" s="172"/>
      <c r="HWE29" s="172"/>
      <c r="HWF29" s="172"/>
      <c r="HWG29" s="172"/>
      <c r="HWH29" s="172"/>
      <c r="HWI29" s="172"/>
      <c r="HWJ29" s="172"/>
      <c r="HWK29" s="172"/>
      <c r="HWL29" s="172"/>
      <c r="HWM29" s="172"/>
      <c r="HWN29" s="172"/>
      <c r="HWO29" s="172"/>
      <c r="HWP29" s="172"/>
      <c r="HWQ29" s="172"/>
      <c r="HWR29" s="172"/>
      <c r="HWS29" s="172"/>
      <c r="HWT29" s="172"/>
      <c r="HWU29" s="172"/>
      <c r="HWV29" s="172"/>
      <c r="HWW29" s="172"/>
      <c r="HWX29" s="172"/>
      <c r="HWY29" s="172"/>
      <c r="HWZ29" s="172"/>
      <c r="HXA29" s="172"/>
      <c r="HXB29" s="172"/>
      <c r="HXC29" s="172"/>
      <c r="HXD29" s="172"/>
      <c r="HXE29" s="172"/>
      <c r="HXF29" s="172"/>
      <c r="HXG29" s="172"/>
      <c r="HXH29" s="172"/>
      <c r="HXI29" s="172"/>
      <c r="HXJ29" s="172"/>
      <c r="HXK29" s="172"/>
      <c r="HXL29" s="172"/>
      <c r="HXM29" s="172"/>
      <c r="HXN29" s="172"/>
      <c r="HXO29" s="172"/>
      <c r="HXP29" s="172"/>
      <c r="HXQ29" s="172"/>
      <c r="HXR29" s="172"/>
      <c r="HXS29" s="172"/>
      <c r="HXT29" s="172"/>
      <c r="HXU29" s="172"/>
      <c r="HXV29" s="172"/>
      <c r="HXW29" s="172"/>
      <c r="HXX29" s="172"/>
      <c r="HXY29" s="172"/>
      <c r="HXZ29" s="172"/>
      <c r="HYA29" s="172"/>
      <c r="HYB29" s="172"/>
      <c r="HYC29" s="172"/>
      <c r="HYD29" s="172"/>
      <c r="HYE29" s="172"/>
      <c r="HYF29" s="172"/>
      <c r="HYG29" s="172"/>
      <c r="HYH29" s="172"/>
      <c r="HYI29" s="172"/>
      <c r="HYJ29" s="172"/>
      <c r="HYK29" s="172"/>
      <c r="HYL29" s="172"/>
      <c r="HYM29" s="172"/>
      <c r="HYN29" s="172"/>
      <c r="HYO29" s="172"/>
      <c r="HYP29" s="172"/>
      <c r="HYQ29" s="172"/>
      <c r="HYR29" s="172"/>
      <c r="HYS29" s="172"/>
      <c r="HYT29" s="172"/>
      <c r="HYU29" s="172"/>
      <c r="HYV29" s="172"/>
      <c r="HYW29" s="172"/>
      <c r="HYX29" s="172"/>
      <c r="HYY29" s="172"/>
      <c r="HYZ29" s="172"/>
      <c r="HZA29" s="172"/>
      <c r="HZB29" s="172"/>
      <c r="HZC29" s="172"/>
      <c r="HZD29" s="172"/>
      <c r="HZE29" s="172"/>
      <c r="HZF29" s="172"/>
      <c r="HZG29" s="172"/>
      <c r="HZH29" s="172"/>
      <c r="HZI29" s="172"/>
      <c r="HZJ29" s="172"/>
      <c r="HZK29" s="172"/>
      <c r="HZL29" s="172"/>
      <c r="HZM29" s="172"/>
      <c r="HZN29" s="172"/>
      <c r="HZO29" s="172"/>
      <c r="HZP29" s="172"/>
      <c r="HZQ29" s="172"/>
      <c r="HZR29" s="172"/>
      <c r="HZS29" s="172"/>
      <c r="HZT29" s="172"/>
      <c r="HZU29" s="172"/>
      <c r="HZV29" s="172"/>
      <c r="HZW29" s="172"/>
      <c r="HZX29" s="172"/>
      <c r="HZY29" s="172"/>
      <c r="HZZ29" s="172"/>
      <c r="IAA29" s="172"/>
      <c r="IAB29" s="172"/>
      <c r="IAC29" s="172"/>
      <c r="IAD29" s="172"/>
      <c r="IAE29" s="172"/>
      <c r="IAF29" s="172"/>
      <c r="IAG29" s="172"/>
      <c r="IAH29" s="172"/>
      <c r="IAI29" s="172"/>
      <c r="IAJ29" s="172"/>
      <c r="IAK29" s="172"/>
      <c r="IAL29" s="172"/>
      <c r="IAM29" s="172"/>
      <c r="IAN29" s="172"/>
      <c r="IAO29" s="172"/>
      <c r="IAP29" s="172"/>
      <c r="IAQ29" s="172"/>
      <c r="IAR29" s="172"/>
      <c r="IAS29" s="172"/>
      <c r="IAT29" s="172"/>
      <c r="IAU29" s="172"/>
      <c r="IAV29" s="172"/>
      <c r="IAW29" s="172"/>
      <c r="IAX29" s="172"/>
      <c r="IAY29" s="172"/>
      <c r="IAZ29" s="172"/>
      <c r="IBA29" s="172"/>
      <c r="IBB29" s="172"/>
      <c r="IBC29" s="172"/>
      <c r="IBD29" s="172"/>
      <c r="IBE29" s="172"/>
      <c r="IBF29" s="172"/>
      <c r="IBG29" s="172"/>
      <c r="IBH29" s="172"/>
      <c r="IBI29" s="172"/>
      <c r="IBJ29" s="172"/>
      <c r="IBK29" s="172"/>
      <c r="IBL29" s="172"/>
      <c r="IBM29" s="172"/>
      <c r="IBN29" s="172"/>
      <c r="IBO29" s="172"/>
      <c r="IBP29" s="172"/>
      <c r="IBQ29" s="172"/>
      <c r="IBR29" s="172"/>
      <c r="IBS29" s="172"/>
      <c r="IBT29" s="172"/>
      <c r="IBU29" s="172"/>
      <c r="IBV29" s="172"/>
      <c r="IBW29" s="172"/>
      <c r="IBX29" s="172"/>
      <c r="IBY29" s="172"/>
      <c r="IBZ29" s="172"/>
      <c r="ICA29" s="172"/>
      <c r="ICB29" s="172"/>
      <c r="ICC29" s="172"/>
      <c r="ICD29" s="172"/>
      <c r="ICE29" s="172"/>
      <c r="ICF29" s="172"/>
      <c r="ICG29" s="172"/>
      <c r="ICH29" s="172"/>
      <c r="ICI29" s="172"/>
      <c r="ICJ29" s="172"/>
      <c r="ICK29" s="172"/>
      <c r="ICL29" s="172"/>
      <c r="ICM29" s="172"/>
      <c r="ICN29" s="172"/>
      <c r="ICO29" s="172"/>
      <c r="ICP29" s="172"/>
      <c r="ICQ29" s="172"/>
      <c r="ICR29" s="172"/>
      <c r="ICS29" s="172"/>
      <c r="ICT29" s="172"/>
      <c r="ICU29" s="172"/>
      <c r="ICV29" s="172"/>
      <c r="ICW29" s="172"/>
      <c r="ICX29" s="172"/>
      <c r="ICY29" s="172"/>
      <c r="ICZ29" s="172"/>
      <c r="IDA29" s="172"/>
      <c r="IDB29" s="172"/>
      <c r="IDC29" s="172"/>
      <c r="IDD29" s="172"/>
      <c r="IDE29" s="172"/>
      <c r="IDF29" s="172"/>
      <c r="IDG29" s="172"/>
      <c r="IDH29" s="172"/>
      <c r="IDI29" s="172"/>
      <c r="IDJ29" s="172"/>
      <c r="IDK29" s="172"/>
      <c r="IDL29" s="172"/>
      <c r="IDM29" s="172"/>
      <c r="IDN29" s="172"/>
      <c r="IDO29" s="172"/>
      <c r="IDP29" s="172"/>
      <c r="IDQ29" s="172"/>
      <c r="IDR29" s="172"/>
      <c r="IDS29" s="172"/>
      <c r="IDT29" s="172"/>
      <c r="IDU29" s="172"/>
      <c r="IDV29" s="172"/>
      <c r="IDW29" s="172"/>
      <c r="IDX29" s="172"/>
      <c r="IDY29" s="172"/>
      <c r="IDZ29" s="172"/>
      <c r="IEA29" s="172"/>
      <c r="IEB29" s="172"/>
      <c r="IEC29" s="172"/>
      <c r="IED29" s="172"/>
      <c r="IEE29" s="172"/>
      <c r="IEF29" s="172"/>
      <c r="IEG29" s="172"/>
      <c r="IEH29" s="172"/>
      <c r="IEI29" s="172"/>
      <c r="IEJ29" s="172"/>
      <c r="IEK29" s="172"/>
      <c r="IEL29" s="172"/>
      <c r="IEM29" s="172"/>
      <c r="IEN29" s="172"/>
      <c r="IEO29" s="172"/>
      <c r="IEP29" s="172"/>
      <c r="IEQ29" s="172"/>
      <c r="IER29" s="172"/>
      <c r="IES29" s="172"/>
      <c r="IET29" s="172"/>
      <c r="IEU29" s="172"/>
      <c r="IEV29" s="172"/>
      <c r="IEW29" s="172"/>
      <c r="IEX29" s="172"/>
      <c r="IEY29" s="172"/>
      <c r="IEZ29" s="172"/>
      <c r="IFA29" s="172"/>
      <c r="IFB29" s="172"/>
      <c r="IFC29" s="172"/>
      <c r="IFD29" s="172"/>
      <c r="IFE29" s="172"/>
      <c r="IFF29" s="172"/>
      <c r="IFG29" s="172"/>
      <c r="IFH29" s="172"/>
      <c r="IFI29" s="172"/>
      <c r="IFJ29" s="172"/>
      <c r="IFK29" s="172"/>
      <c r="IFL29" s="172"/>
      <c r="IFM29" s="172"/>
      <c r="IFN29" s="172"/>
      <c r="IFO29" s="172"/>
      <c r="IFP29" s="172"/>
      <c r="IFQ29" s="172"/>
      <c r="IFR29" s="172"/>
      <c r="IFS29" s="172"/>
      <c r="IFT29" s="172"/>
      <c r="IFU29" s="172"/>
      <c r="IFV29" s="172"/>
      <c r="IFW29" s="172"/>
      <c r="IFX29" s="172"/>
      <c r="IFY29" s="172"/>
      <c r="IFZ29" s="172"/>
      <c r="IGA29" s="172"/>
      <c r="IGB29" s="172"/>
      <c r="IGC29" s="172"/>
      <c r="IGD29" s="172"/>
      <c r="IGE29" s="172"/>
      <c r="IGF29" s="172"/>
      <c r="IGG29" s="172"/>
      <c r="IGH29" s="172"/>
      <c r="IGI29" s="172"/>
      <c r="IGJ29" s="172"/>
      <c r="IGK29" s="172"/>
      <c r="IGL29" s="172"/>
      <c r="IGM29" s="172"/>
      <c r="IGN29" s="172"/>
      <c r="IGO29" s="172"/>
      <c r="IGP29" s="172"/>
      <c r="IGQ29" s="172"/>
      <c r="IGR29" s="172"/>
      <c r="IGS29" s="172"/>
      <c r="IGT29" s="172"/>
      <c r="IGU29" s="172"/>
      <c r="IGV29" s="172"/>
      <c r="IGW29" s="172"/>
      <c r="IGX29" s="172"/>
      <c r="IGY29" s="172"/>
      <c r="IGZ29" s="172"/>
      <c r="IHA29" s="172"/>
      <c r="IHB29" s="172"/>
      <c r="IHC29" s="172"/>
      <c r="IHD29" s="172"/>
      <c r="IHE29" s="172"/>
      <c r="IHF29" s="172"/>
      <c r="IHG29" s="172"/>
      <c r="IHH29" s="172"/>
      <c r="IHI29" s="172"/>
      <c r="IHJ29" s="172"/>
      <c r="IHK29" s="172"/>
      <c r="IHL29" s="172"/>
      <c r="IHM29" s="172"/>
      <c r="IHN29" s="172"/>
      <c r="IHO29" s="172"/>
      <c r="IHP29" s="172"/>
      <c r="IHQ29" s="172"/>
      <c r="IHR29" s="172"/>
      <c r="IHS29" s="172"/>
      <c r="IHT29" s="172"/>
      <c r="IHU29" s="172"/>
      <c r="IHV29" s="172"/>
      <c r="IHW29" s="172"/>
      <c r="IHX29" s="172"/>
      <c r="IHY29" s="172"/>
      <c r="IHZ29" s="172"/>
      <c r="IIA29" s="172"/>
      <c r="IIB29" s="172"/>
      <c r="IIC29" s="172"/>
      <c r="IID29" s="172"/>
      <c r="IIE29" s="172"/>
      <c r="IIF29" s="172"/>
      <c r="IIG29" s="172"/>
      <c r="IIH29" s="172"/>
      <c r="III29" s="172"/>
      <c r="IIJ29" s="172"/>
      <c r="IIK29" s="172"/>
      <c r="IIL29" s="172"/>
      <c r="IIM29" s="172"/>
      <c r="IIN29" s="172"/>
      <c r="IIO29" s="172"/>
      <c r="IIP29" s="172"/>
      <c r="IIQ29" s="172"/>
      <c r="IIR29" s="172"/>
      <c r="IIS29" s="172"/>
      <c r="IIT29" s="172"/>
      <c r="IIU29" s="172"/>
      <c r="IIV29" s="172"/>
      <c r="IIW29" s="172"/>
      <c r="IIX29" s="172"/>
      <c r="IIY29" s="172"/>
      <c r="IIZ29" s="172"/>
      <c r="IJA29" s="172"/>
      <c r="IJB29" s="172"/>
      <c r="IJC29" s="172"/>
      <c r="IJD29" s="172"/>
      <c r="IJE29" s="172"/>
      <c r="IJF29" s="172"/>
      <c r="IJG29" s="172"/>
      <c r="IJH29" s="172"/>
      <c r="IJI29" s="172"/>
      <c r="IJJ29" s="172"/>
      <c r="IJK29" s="172"/>
      <c r="IJL29" s="172"/>
      <c r="IJM29" s="172"/>
      <c r="IJN29" s="172"/>
      <c r="IJO29" s="172"/>
      <c r="IJP29" s="172"/>
      <c r="IJQ29" s="172"/>
      <c r="IJR29" s="172"/>
      <c r="IJS29" s="172"/>
      <c r="IJT29" s="172"/>
      <c r="IJU29" s="172"/>
      <c r="IJV29" s="172"/>
      <c r="IJW29" s="172"/>
      <c r="IJX29" s="172"/>
      <c r="IJY29" s="172"/>
      <c r="IJZ29" s="172"/>
      <c r="IKA29" s="172"/>
      <c r="IKB29" s="172"/>
      <c r="IKC29" s="172"/>
      <c r="IKD29" s="172"/>
      <c r="IKE29" s="172"/>
      <c r="IKF29" s="172"/>
      <c r="IKG29" s="172"/>
      <c r="IKH29" s="172"/>
      <c r="IKI29" s="172"/>
      <c r="IKJ29" s="172"/>
      <c r="IKK29" s="172"/>
      <c r="IKL29" s="172"/>
      <c r="IKM29" s="172"/>
      <c r="IKN29" s="172"/>
      <c r="IKO29" s="172"/>
      <c r="IKP29" s="172"/>
      <c r="IKQ29" s="172"/>
      <c r="IKR29" s="172"/>
      <c r="IKS29" s="172"/>
      <c r="IKT29" s="172"/>
      <c r="IKU29" s="172"/>
      <c r="IKV29" s="172"/>
      <c r="IKW29" s="172"/>
      <c r="IKX29" s="172"/>
      <c r="IKY29" s="172"/>
      <c r="IKZ29" s="172"/>
      <c r="ILA29" s="172"/>
      <c r="ILB29" s="172"/>
      <c r="ILC29" s="172"/>
      <c r="ILD29" s="172"/>
      <c r="ILE29" s="172"/>
      <c r="ILF29" s="172"/>
      <c r="ILG29" s="172"/>
      <c r="ILH29" s="172"/>
      <c r="ILI29" s="172"/>
      <c r="ILJ29" s="172"/>
      <c r="ILK29" s="172"/>
      <c r="ILL29" s="172"/>
      <c r="ILM29" s="172"/>
      <c r="ILN29" s="172"/>
      <c r="ILO29" s="172"/>
      <c r="ILP29" s="172"/>
      <c r="ILQ29" s="172"/>
      <c r="ILR29" s="172"/>
      <c r="ILS29" s="172"/>
      <c r="ILT29" s="172"/>
      <c r="ILU29" s="172"/>
      <c r="ILV29" s="172"/>
      <c r="ILW29" s="172"/>
      <c r="ILX29" s="172"/>
      <c r="ILY29" s="172"/>
      <c r="ILZ29" s="172"/>
      <c r="IMA29" s="172"/>
      <c r="IMB29" s="172"/>
      <c r="IMC29" s="172"/>
      <c r="IMD29" s="172"/>
      <c r="IME29" s="172"/>
      <c r="IMF29" s="172"/>
      <c r="IMG29" s="172"/>
      <c r="IMH29" s="172"/>
      <c r="IMI29" s="172"/>
      <c r="IMJ29" s="172"/>
      <c r="IMK29" s="172"/>
      <c r="IML29" s="172"/>
      <c r="IMM29" s="172"/>
      <c r="IMN29" s="172"/>
      <c r="IMO29" s="172"/>
      <c r="IMP29" s="172"/>
      <c r="IMQ29" s="172"/>
      <c r="IMR29" s="172"/>
      <c r="IMS29" s="172"/>
      <c r="IMT29" s="172"/>
      <c r="IMU29" s="172"/>
      <c r="IMV29" s="172"/>
      <c r="IMW29" s="172"/>
      <c r="IMX29" s="172"/>
      <c r="IMY29" s="172"/>
      <c r="IMZ29" s="172"/>
      <c r="INA29" s="172"/>
      <c r="INB29" s="172"/>
      <c r="INC29" s="172"/>
      <c r="IND29" s="172"/>
      <c r="INE29" s="172"/>
      <c r="INF29" s="172"/>
      <c r="ING29" s="172"/>
      <c r="INH29" s="172"/>
      <c r="INI29" s="172"/>
      <c r="INJ29" s="172"/>
      <c r="INK29" s="172"/>
      <c r="INL29" s="172"/>
      <c r="INM29" s="172"/>
      <c r="INN29" s="172"/>
      <c r="INO29" s="172"/>
      <c r="INP29" s="172"/>
      <c r="INQ29" s="172"/>
      <c r="INR29" s="172"/>
      <c r="INS29" s="172"/>
      <c r="INT29" s="172"/>
      <c r="INU29" s="172"/>
      <c r="INV29" s="172"/>
      <c r="INW29" s="172"/>
      <c r="INX29" s="172"/>
      <c r="INY29" s="172"/>
      <c r="INZ29" s="172"/>
      <c r="IOA29" s="172"/>
      <c r="IOB29" s="172"/>
      <c r="IOC29" s="172"/>
      <c r="IOD29" s="172"/>
      <c r="IOE29" s="172"/>
      <c r="IOF29" s="172"/>
      <c r="IOG29" s="172"/>
      <c r="IOH29" s="172"/>
      <c r="IOI29" s="172"/>
      <c r="IOJ29" s="172"/>
      <c r="IOK29" s="172"/>
      <c r="IOL29" s="172"/>
      <c r="IOM29" s="172"/>
      <c r="ION29" s="172"/>
      <c r="IOO29" s="172"/>
      <c r="IOP29" s="172"/>
      <c r="IOQ29" s="172"/>
      <c r="IOR29" s="172"/>
      <c r="IOS29" s="172"/>
      <c r="IOT29" s="172"/>
      <c r="IOU29" s="172"/>
      <c r="IOV29" s="172"/>
      <c r="IOW29" s="172"/>
      <c r="IOX29" s="172"/>
      <c r="IOY29" s="172"/>
      <c r="IOZ29" s="172"/>
      <c r="IPA29" s="172"/>
      <c r="IPB29" s="172"/>
      <c r="IPC29" s="172"/>
      <c r="IPD29" s="172"/>
      <c r="IPE29" s="172"/>
      <c r="IPF29" s="172"/>
      <c r="IPG29" s="172"/>
      <c r="IPH29" s="172"/>
      <c r="IPI29" s="172"/>
      <c r="IPJ29" s="172"/>
      <c r="IPK29" s="172"/>
      <c r="IPL29" s="172"/>
      <c r="IPM29" s="172"/>
      <c r="IPN29" s="172"/>
      <c r="IPO29" s="172"/>
      <c r="IPP29" s="172"/>
      <c r="IPQ29" s="172"/>
      <c r="IPR29" s="172"/>
      <c r="IPS29" s="172"/>
      <c r="IPT29" s="172"/>
      <c r="IPU29" s="172"/>
      <c r="IPV29" s="172"/>
      <c r="IPW29" s="172"/>
      <c r="IPX29" s="172"/>
      <c r="IPY29" s="172"/>
      <c r="IPZ29" s="172"/>
      <c r="IQA29" s="172"/>
      <c r="IQB29" s="172"/>
      <c r="IQC29" s="172"/>
      <c r="IQD29" s="172"/>
      <c r="IQE29" s="172"/>
      <c r="IQF29" s="172"/>
      <c r="IQG29" s="172"/>
      <c r="IQH29" s="172"/>
      <c r="IQI29" s="172"/>
      <c r="IQJ29" s="172"/>
      <c r="IQK29" s="172"/>
      <c r="IQL29" s="172"/>
      <c r="IQM29" s="172"/>
      <c r="IQN29" s="172"/>
      <c r="IQO29" s="172"/>
      <c r="IQP29" s="172"/>
      <c r="IQQ29" s="172"/>
      <c r="IQR29" s="172"/>
      <c r="IQS29" s="172"/>
      <c r="IQT29" s="172"/>
      <c r="IQU29" s="172"/>
      <c r="IQV29" s="172"/>
      <c r="IQW29" s="172"/>
      <c r="IQX29" s="172"/>
      <c r="IQY29" s="172"/>
      <c r="IQZ29" s="172"/>
      <c r="IRA29" s="172"/>
      <c r="IRB29" s="172"/>
      <c r="IRC29" s="172"/>
      <c r="IRD29" s="172"/>
      <c r="IRE29" s="172"/>
      <c r="IRF29" s="172"/>
      <c r="IRG29" s="172"/>
      <c r="IRH29" s="172"/>
      <c r="IRI29" s="172"/>
      <c r="IRJ29" s="172"/>
      <c r="IRK29" s="172"/>
      <c r="IRL29" s="172"/>
      <c r="IRM29" s="172"/>
      <c r="IRN29" s="172"/>
      <c r="IRO29" s="172"/>
      <c r="IRP29" s="172"/>
      <c r="IRQ29" s="172"/>
      <c r="IRR29" s="172"/>
      <c r="IRS29" s="172"/>
      <c r="IRT29" s="172"/>
      <c r="IRU29" s="172"/>
      <c r="IRV29" s="172"/>
      <c r="IRW29" s="172"/>
      <c r="IRX29" s="172"/>
      <c r="IRY29" s="172"/>
      <c r="IRZ29" s="172"/>
      <c r="ISA29" s="172"/>
      <c r="ISB29" s="172"/>
      <c r="ISC29" s="172"/>
      <c r="ISD29" s="172"/>
      <c r="ISE29" s="172"/>
      <c r="ISF29" s="172"/>
      <c r="ISG29" s="172"/>
      <c r="ISH29" s="172"/>
      <c r="ISI29" s="172"/>
      <c r="ISJ29" s="172"/>
      <c r="ISK29" s="172"/>
      <c r="ISL29" s="172"/>
      <c r="ISM29" s="172"/>
      <c r="ISN29" s="172"/>
      <c r="ISO29" s="172"/>
      <c r="ISP29" s="172"/>
      <c r="ISQ29" s="172"/>
      <c r="ISR29" s="172"/>
      <c r="ISS29" s="172"/>
      <c r="IST29" s="172"/>
      <c r="ISU29" s="172"/>
      <c r="ISV29" s="172"/>
      <c r="ISW29" s="172"/>
      <c r="ISX29" s="172"/>
      <c r="ISY29" s="172"/>
      <c r="ISZ29" s="172"/>
      <c r="ITA29" s="172"/>
      <c r="ITB29" s="172"/>
      <c r="ITC29" s="172"/>
      <c r="ITD29" s="172"/>
      <c r="ITE29" s="172"/>
      <c r="ITF29" s="172"/>
      <c r="ITG29" s="172"/>
      <c r="ITH29" s="172"/>
      <c r="ITI29" s="172"/>
      <c r="ITJ29" s="172"/>
      <c r="ITK29" s="172"/>
      <c r="ITL29" s="172"/>
      <c r="ITM29" s="172"/>
      <c r="ITN29" s="172"/>
      <c r="ITO29" s="172"/>
      <c r="ITP29" s="172"/>
      <c r="ITQ29" s="172"/>
      <c r="ITR29" s="172"/>
      <c r="ITS29" s="172"/>
      <c r="ITT29" s="172"/>
      <c r="ITU29" s="172"/>
      <c r="ITV29" s="172"/>
      <c r="ITW29" s="172"/>
      <c r="ITX29" s="172"/>
      <c r="ITY29" s="172"/>
      <c r="ITZ29" s="172"/>
      <c r="IUA29" s="172"/>
      <c r="IUB29" s="172"/>
      <c r="IUC29" s="172"/>
      <c r="IUD29" s="172"/>
      <c r="IUE29" s="172"/>
      <c r="IUF29" s="172"/>
      <c r="IUG29" s="172"/>
      <c r="IUH29" s="172"/>
      <c r="IUI29" s="172"/>
      <c r="IUJ29" s="172"/>
      <c r="IUK29" s="172"/>
      <c r="IUL29" s="172"/>
      <c r="IUM29" s="172"/>
      <c r="IUN29" s="172"/>
      <c r="IUO29" s="172"/>
      <c r="IUP29" s="172"/>
      <c r="IUQ29" s="172"/>
      <c r="IUR29" s="172"/>
      <c r="IUS29" s="172"/>
      <c r="IUT29" s="172"/>
      <c r="IUU29" s="172"/>
      <c r="IUV29" s="172"/>
      <c r="IUW29" s="172"/>
      <c r="IUX29" s="172"/>
      <c r="IUY29" s="172"/>
      <c r="IUZ29" s="172"/>
      <c r="IVA29" s="172"/>
      <c r="IVB29" s="172"/>
      <c r="IVC29" s="172"/>
      <c r="IVD29" s="172"/>
      <c r="IVE29" s="172"/>
      <c r="IVF29" s="172"/>
      <c r="IVG29" s="172"/>
      <c r="IVH29" s="172"/>
      <c r="IVI29" s="172"/>
      <c r="IVJ29" s="172"/>
      <c r="IVK29" s="172"/>
      <c r="IVL29" s="172"/>
      <c r="IVM29" s="172"/>
      <c r="IVN29" s="172"/>
      <c r="IVO29" s="172"/>
      <c r="IVP29" s="172"/>
      <c r="IVQ29" s="172"/>
      <c r="IVR29" s="172"/>
      <c r="IVS29" s="172"/>
      <c r="IVT29" s="172"/>
      <c r="IVU29" s="172"/>
      <c r="IVV29" s="172"/>
      <c r="IVW29" s="172"/>
      <c r="IVX29" s="172"/>
      <c r="IVY29" s="172"/>
      <c r="IVZ29" s="172"/>
      <c r="IWA29" s="172"/>
      <c r="IWB29" s="172"/>
      <c r="IWC29" s="172"/>
      <c r="IWD29" s="172"/>
      <c r="IWE29" s="172"/>
      <c r="IWF29" s="172"/>
      <c r="IWG29" s="172"/>
      <c r="IWH29" s="172"/>
      <c r="IWI29" s="172"/>
      <c r="IWJ29" s="172"/>
      <c r="IWK29" s="172"/>
      <c r="IWL29" s="172"/>
      <c r="IWM29" s="172"/>
      <c r="IWN29" s="172"/>
      <c r="IWO29" s="172"/>
      <c r="IWP29" s="172"/>
      <c r="IWQ29" s="172"/>
      <c r="IWR29" s="172"/>
      <c r="IWS29" s="172"/>
      <c r="IWT29" s="172"/>
      <c r="IWU29" s="172"/>
      <c r="IWV29" s="172"/>
      <c r="IWW29" s="172"/>
      <c r="IWX29" s="172"/>
      <c r="IWY29" s="172"/>
      <c r="IWZ29" s="172"/>
      <c r="IXA29" s="172"/>
      <c r="IXB29" s="172"/>
      <c r="IXC29" s="172"/>
      <c r="IXD29" s="172"/>
      <c r="IXE29" s="172"/>
      <c r="IXF29" s="172"/>
      <c r="IXG29" s="172"/>
      <c r="IXH29" s="172"/>
      <c r="IXI29" s="172"/>
      <c r="IXJ29" s="172"/>
      <c r="IXK29" s="172"/>
      <c r="IXL29" s="172"/>
      <c r="IXM29" s="172"/>
      <c r="IXN29" s="172"/>
      <c r="IXO29" s="172"/>
      <c r="IXP29" s="172"/>
      <c r="IXQ29" s="172"/>
      <c r="IXR29" s="172"/>
      <c r="IXS29" s="172"/>
      <c r="IXT29" s="172"/>
      <c r="IXU29" s="172"/>
      <c r="IXV29" s="172"/>
      <c r="IXW29" s="172"/>
      <c r="IXX29" s="172"/>
      <c r="IXY29" s="172"/>
      <c r="IXZ29" s="172"/>
      <c r="IYA29" s="172"/>
      <c r="IYB29" s="172"/>
      <c r="IYC29" s="172"/>
      <c r="IYD29" s="172"/>
      <c r="IYE29" s="172"/>
      <c r="IYF29" s="172"/>
      <c r="IYG29" s="172"/>
      <c r="IYH29" s="172"/>
      <c r="IYI29" s="172"/>
      <c r="IYJ29" s="172"/>
      <c r="IYK29" s="172"/>
      <c r="IYL29" s="172"/>
      <c r="IYM29" s="172"/>
      <c r="IYN29" s="172"/>
      <c r="IYO29" s="172"/>
      <c r="IYP29" s="172"/>
      <c r="IYQ29" s="172"/>
      <c r="IYR29" s="172"/>
      <c r="IYS29" s="172"/>
      <c r="IYT29" s="172"/>
      <c r="IYU29" s="172"/>
      <c r="IYV29" s="172"/>
      <c r="IYW29" s="172"/>
      <c r="IYX29" s="172"/>
      <c r="IYY29" s="172"/>
      <c r="IYZ29" s="172"/>
      <c r="IZA29" s="172"/>
      <c r="IZB29" s="172"/>
      <c r="IZC29" s="172"/>
      <c r="IZD29" s="172"/>
      <c r="IZE29" s="172"/>
      <c r="IZF29" s="172"/>
      <c r="IZG29" s="172"/>
      <c r="IZH29" s="172"/>
      <c r="IZI29" s="172"/>
      <c r="IZJ29" s="172"/>
      <c r="IZK29" s="172"/>
      <c r="IZL29" s="172"/>
      <c r="IZM29" s="172"/>
      <c r="IZN29" s="172"/>
      <c r="IZO29" s="172"/>
      <c r="IZP29" s="172"/>
      <c r="IZQ29" s="172"/>
      <c r="IZR29" s="172"/>
      <c r="IZS29" s="172"/>
      <c r="IZT29" s="172"/>
      <c r="IZU29" s="172"/>
      <c r="IZV29" s="172"/>
      <c r="IZW29" s="172"/>
      <c r="IZX29" s="172"/>
      <c r="IZY29" s="172"/>
      <c r="IZZ29" s="172"/>
      <c r="JAA29" s="172"/>
      <c r="JAB29" s="172"/>
      <c r="JAC29" s="172"/>
      <c r="JAD29" s="172"/>
      <c r="JAE29" s="172"/>
      <c r="JAF29" s="172"/>
      <c r="JAG29" s="172"/>
      <c r="JAH29" s="172"/>
      <c r="JAI29" s="172"/>
      <c r="JAJ29" s="172"/>
      <c r="JAK29" s="172"/>
      <c r="JAL29" s="172"/>
      <c r="JAM29" s="172"/>
      <c r="JAN29" s="172"/>
      <c r="JAO29" s="172"/>
      <c r="JAP29" s="172"/>
      <c r="JAQ29" s="172"/>
      <c r="JAR29" s="172"/>
      <c r="JAS29" s="172"/>
      <c r="JAT29" s="172"/>
      <c r="JAU29" s="172"/>
      <c r="JAV29" s="172"/>
      <c r="JAW29" s="172"/>
      <c r="JAX29" s="172"/>
      <c r="JAY29" s="172"/>
      <c r="JAZ29" s="172"/>
      <c r="JBA29" s="172"/>
      <c r="JBB29" s="172"/>
      <c r="JBC29" s="172"/>
      <c r="JBD29" s="172"/>
      <c r="JBE29" s="172"/>
      <c r="JBF29" s="172"/>
      <c r="JBG29" s="172"/>
      <c r="JBH29" s="172"/>
      <c r="JBI29" s="172"/>
      <c r="JBJ29" s="172"/>
      <c r="JBK29" s="172"/>
      <c r="JBL29" s="172"/>
      <c r="JBM29" s="172"/>
      <c r="JBN29" s="172"/>
      <c r="JBO29" s="172"/>
      <c r="JBP29" s="172"/>
      <c r="JBQ29" s="172"/>
      <c r="JBR29" s="172"/>
      <c r="JBS29" s="172"/>
      <c r="JBT29" s="172"/>
      <c r="JBU29" s="172"/>
      <c r="JBV29" s="172"/>
      <c r="JBW29" s="172"/>
      <c r="JBX29" s="172"/>
      <c r="JBY29" s="172"/>
      <c r="JBZ29" s="172"/>
      <c r="JCA29" s="172"/>
      <c r="JCB29" s="172"/>
      <c r="JCC29" s="172"/>
      <c r="JCD29" s="172"/>
      <c r="JCE29" s="172"/>
      <c r="JCF29" s="172"/>
      <c r="JCG29" s="172"/>
      <c r="JCH29" s="172"/>
      <c r="JCI29" s="172"/>
      <c r="JCJ29" s="172"/>
      <c r="JCK29" s="172"/>
      <c r="JCL29" s="172"/>
      <c r="JCM29" s="172"/>
      <c r="JCN29" s="172"/>
      <c r="JCO29" s="172"/>
      <c r="JCP29" s="172"/>
      <c r="JCQ29" s="172"/>
      <c r="JCR29" s="172"/>
      <c r="JCS29" s="172"/>
      <c r="JCT29" s="172"/>
      <c r="JCU29" s="172"/>
      <c r="JCV29" s="172"/>
      <c r="JCW29" s="172"/>
      <c r="JCX29" s="172"/>
      <c r="JCY29" s="172"/>
      <c r="JCZ29" s="172"/>
      <c r="JDA29" s="172"/>
      <c r="JDB29" s="172"/>
      <c r="JDC29" s="172"/>
      <c r="JDD29" s="172"/>
      <c r="JDE29" s="172"/>
      <c r="JDF29" s="172"/>
      <c r="JDG29" s="172"/>
      <c r="JDH29" s="172"/>
      <c r="JDI29" s="172"/>
      <c r="JDJ29" s="172"/>
      <c r="JDK29" s="172"/>
      <c r="JDL29" s="172"/>
      <c r="JDM29" s="172"/>
      <c r="JDN29" s="172"/>
      <c r="JDO29" s="172"/>
      <c r="JDP29" s="172"/>
      <c r="JDQ29" s="172"/>
      <c r="JDR29" s="172"/>
      <c r="JDS29" s="172"/>
      <c r="JDT29" s="172"/>
      <c r="JDU29" s="172"/>
      <c r="JDV29" s="172"/>
      <c r="JDW29" s="172"/>
      <c r="JDX29" s="172"/>
      <c r="JDY29" s="172"/>
      <c r="JDZ29" s="172"/>
      <c r="JEA29" s="172"/>
      <c r="JEB29" s="172"/>
      <c r="JEC29" s="172"/>
      <c r="JED29" s="172"/>
      <c r="JEE29" s="172"/>
      <c r="JEF29" s="172"/>
      <c r="JEG29" s="172"/>
      <c r="JEH29" s="172"/>
      <c r="JEI29" s="172"/>
      <c r="JEJ29" s="172"/>
      <c r="JEK29" s="172"/>
      <c r="JEL29" s="172"/>
      <c r="JEM29" s="172"/>
      <c r="JEN29" s="172"/>
      <c r="JEO29" s="172"/>
      <c r="JEP29" s="172"/>
      <c r="JEQ29" s="172"/>
      <c r="JER29" s="172"/>
      <c r="JES29" s="172"/>
      <c r="JET29" s="172"/>
      <c r="JEU29" s="172"/>
      <c r="JEV29" s="172"/>
      <c r="JEW29" s="172"/>
      <c r="JEX29" s="172"/>
      <c r="JEY29" s="172"/>
      <c r="JEZ29" s="172"/>
      <c r="JFA29" s="172"/>
      <c r="JFB29" s="172"/>
      <c r="JFC29" s="172"/>
      <c r="JFD29" s="172"/>
      <c r="JFE29" s="172"/>
      <c r="JFF29" s="172"/>
      <c r="JFG29" s="172"/>
      <c r="JFH29" s="172"/>
      <c r="JFI29" s="172"/>
      <c r="JFJ29" s="172"/>
      <c r="JFK29" s="172"/>
      <c r="JFL29" s="172"/>
      <c r="JFM29" s="172"/>
      <c r="JFN29" s="172"/>
      <c r="JFO29" s="172"/>
      <c r="JFP29" s="172"/>
      <c r="JFQ29" s="172"/>
      <c r="JFR29" s="172"/>
      <c r="JFS29" s="172"/>
      <c r="JFT29" s="172"/>
      <c r="JFU29" s="172"/>
      <c r="JFV29" s="172"/>
      <c r="JFW29" s="172"/>
      <c r="JFX29" s="172"/>
      <c r="JFY29" s="172"/>
      <c r="JFZ29" s="172"/>
      <c r="JGA29" s="172"/>
      <c r="JGB29" s="172"/>
      <c r="JGC29" s="172"/>
      <c r="JGD29" s="172"/>
      <c r="JGE29" s="172"/>
      <c r="JGF29" s="172"/>
      <c r="JGG29" s="172"/>
      <c r="JGH29" s="172"/>
      <c r="JGI29" s="172"/>
      <c r="JGJ29" s="172"/>
      <c r="JGK29" s="172"/>
      <c r="JGL29" s="172"/>
      <c r="JGM29" s="172"/>
      <c r="JGN29" s="172"/>
      <c r="JGO29" s="172"/>
      <c r="JGP29" s="172"/>
      <c r="JGQ29" s="172"/>
      <c r="JGR29" s="172"/>
      <c r="JGS29" s="172"/>
      <c r="JGT29" s="172"/>
      <c r="JGU29" s="172"/>
      <c r="JGV29" s="172"/>
      <c r="JGW29" s="172"/>
      <c r="JGX29" s="172"/>
      <c r="JGY29" s="172"/>
      <c r="JGZ29" s="172"/>
      <c r="JHA29" s="172"/>
      <c r="JHB29" s="172"/>
      <c r="JHC29" s="172"/>
      <c r="JHD29" s="172"/>
      <c r="JHE29" s="172"/>
      <c r="JHF29" s="172"/>
      <c r="JHG29" s="172"/>
      <c r="JHH29" s="172"/>
      <c r="JHI29" s="172"/>
      <c r="JHJ29" s="172"/>
      <c r="JHK29" s="172"/>
      <c r="JHL29" s="172"/>
      <c r="JHM29" s="172"/>
      <c r="JHN29" s="172"/>
      <c r="JHO29" s="172"/>
      <c r="JHP29" s="172"/>
      <c r="JHQ29" s="172"/>
      <c r="JHR29" s="172"/>
      <c r="JHS29" s="172"/>
      <c r="JHT29" s="172"/>
      <c r="JHU29" s="172"/>
      <c r="JHV29" s="172"/>
      <c r="JHW29" s="172"/>
      <c r="JHX29" s="172"/>
      <c r="JHY29" s="172"/>
      <c r="JHZ29" s="172"/>
      <c r="JIA29" s="172"/>
      <c r="JIB29" s="172"/>
      <c r="JIC29" s="172"/>
      <c r="JID29" s="172"/>
      <c r="JIE29" s="172"/>
      <c r="JIF29" s="172"/>
      <c r="JIG29" s="172"/>
      <c r="JIH29" s="172"/>
      <c r="JII29" s="172"/>
      <c r="JIJ29" s="172"/>
      <c r="JIK29" s="172"/>
      <c r="JIL29" s="172"/>
      <c r="JIM29" s="172"/>
      <c r="JIN29" s="172"/>
      <c r="JIO29" s="172"/>
      <c r="JIP29" s="172"/>
      <c r="JIQ29" s="172"/>
      <c r="JIR29" s="172"/>
      <c r="JIS29" s="172"/>
      <c r="JIT29" s="172"/>
      <c r="JIU29" s="172"/>
      <c r="JIV29" s="172"/>
      <c r="JIW29" s="172"/>
      <c r="JIX29" s="172"/>
      <c r="JIY29" s="172"/>
      <c r="JIZ29" s="172"/>
      <c r="JJA29" s="172"/>
      <c r="JJB29" s="172"/>
      <c r="JJC29" s="172"/>
      <c r="JJD29" s="172"/>
      <c r="JJE29" s="172"/>
      <c r="JJF29" s="172"/>
      <c r="JJG29" s="172"/>
      <c r="JJH29" s="172"/>
      <c r="JJI29" s="172"/>
      <c r="JJJ29" s="172"/>
      <c r="JJK29" s="172"/>
      <c r="JJL29" s="172"/>
      <c r="JJM29" s="172"/>
      <c r="JJN29" s="172"/>
      <c r="JJO29" s="172"/>
      <c r="JJP29" s="172"/>
      <c r="JJQ29" s="172"/>
      <c r="JJR29" s="172"/>
      <c r="JJS29" s="172"/>
      <c r="JJT29" s="172"/>
      <c r="JJU29" s="172"/>
      <c r="JJV29" s="172"/>
      <c r="JJW29" s="172"/>
      <c r="JJX29" s="172"/>
      <c r="JJY29" s="172"/>
      <c r="JJZ29" s="172"/>
      <c r="JKA29" s="172"/>
      <c r="JKB29" s="172"/>
      <c r="JKC29" s="172"/>
      <c r="JKD29" s="172"/>
      <c r="JKE29" s="172"/>
      <c r="JKF29" s="172"/>
      <c r="JKG29" s="172"/>
      <c r="JKH29" s="172"/>
      <c r="JKI29" s="172"/>
      <c r="JKJ29" s="172"/>
      <c r="JKK29" s="172"/>
      <c r="JKL29" s="172"/>
      <c r="JKM29" s="172"/>
      <c r="JKN29" s="172"/>
      <c r="JKO29" s="172"/>
      <c r="JKP29" s="172"/>
      <c r="JKQ29" s="172"/>
      <c r="JKR29" s="172"/>
      <c r="JKS29" s="172"/>
      <c r="JKT29" s="172"/>
      <c r="JKU29" s="172"/>
      <c r="JKV29" s="172"/>
      <c r="JKW29" s="172"/>
      <c r="JKX29" s="172"/>
      <c r="JKY29" s="172"/>
      <c r="JKZ29" s="172"/>
      <c r="JLA29" s="172"/>
      <c r="JLB29" s="172"/>
      <c r="JLC29" s="172"/>
      <c r="JLD29" s="172"/>
      <c r="JLE29" s="172"/>
      <c r="JLF29" s="172"/>
      <c r="JLG29" s="172"/>
      <c r="JLH29" s="172"/>
      <c r="JLI29" s="172"/>
      <c r="JLJ29" s="172"/>
      <c r="JLK29" s="172"/>
      <c r="JLL29" s="172"/>
      <c r="JLM29" s="172"/>
      <c r="JLN29" s="172"/>
      <c r="JLO29" s="172"/>
      <c r="JLP29" s="172"/>
      <c r="JLQ29" s="172"/>
      <c r="JLR29" s="172"/>
      <c r="JLS29" s="172"/>
      <c r="JLT29" s="172"/>
      <c r="JLU29" s="172"/>
      <c r="JLV29" s="172"/>
      <c r="JLW29" s="172"/>
      <c r="JLX29" s="172"/>
      <c r="JLY29" s="172"/>
      <c r="JLZ29" s="172"/>
      <c r="JMA29" s="172"/>
      <c r="JMB29" s="172"/>
      <c r="JMC29" s="172"/>
      <c r="JMD29" s="172"/>
      <c r="JME29" s="172"/>
      <c r="JMF29" s="172"/>
      <c r="JMG29" s="172"/>
      <c r="JMH29" s="172"/>
      <c r="JMI29" s="172"/>
      <c r="JMJ29" s="172"/>
      <c r="JMK29" s="172"/>
      <c r="JML29" s="172"/>
      <c r="JMM29" s="172"/>
      <c r="JMN29" s="172"/>
      <c r="JMO29" s="172"/>
      <c r="JMP29" s="172"/>
      <c r="JMQ29" s="172"/>
      <c r="JMR29" s="172"/>
      <c r="JMS29" s="172"/>
      <c r="JMT29" s="172"/>
      <c r="JMU29" s="172"/>
      <c r="JMV29" s="172"/>
      <c r="JMW29" s="172"/>
      <c r="JMX29" s="172"/>
      <c r="JMY29" s="172"/>
      <c r="JMZ29" s="172"/>
      <c r="JNA29" s="172"/>
      <c r="JNB29" s="172"/>
      <c r="JNC29" s="172"/>
      <c r="JND29" s="172"/>
      <c r="JNE29" s="172"/>
      <c r="JNF29" s="172"/>
      <c r="JNG29" s="172"/>
      <c r="JNH29" s="172"/>
      <c r="JNI29" s="172"/>
      <c r="JNJ29" s="172"/>
      <c r="JNK29" s="172"/>
      <c r="JNL29" s="172"/>
      <c r="JNM29" s="172"/>
      <c r="JNN29" s="172"/>
      <c r="JNO29" s="172"/>
      <c r="JNP29" s="172"/>
      <c r="JNQ29" s="172"/>
      <c r="JNR29" s="172"/>
      <c r="JNS29" s="172"/>
      <c r="JNT29" s="172"/>
      <c r="JNU29" s="172"/>
      <c r="JNV29" s="172"/>
      <c r="JNW29" s="172"/>
      <c r="JNX29" s="172"/>
      <c r="JNY29" s="172"/>
      <c r="JNZ29" s="172"/>
      <c r="JOA29" s="172"/>
      <c r="JOB29" s="172"/>
      <c r="JOC29" s="172"/>
      <c r="JOD29" s="172"/>
      <c r="JOE29" s="172"/>
      <c r="JOF29" s="172"/>
      <c r="JOG29" s="172"/>
      <c r="JOH29" s="172"/>
      <c r="JOI29" s="172"/>
      <c r="JOJ29" s="172"/>
      <c r="JOK29" s="172"/>
      <c r="JOL29" s="172"/>
      <c r="JOM29" s="172"/>
      <c r="JON29" s="172"/>
      <c r="JOO29" s="172"/>
      <c r="JOP29" s="172"/>
      <c r="JOQ29" s="172"/>
      <c r="JOR29" s="172"/>
      <c r="JOS29" s="172"/>
      <c r="JOT29" s="172"/>
      <c r="JOU29" s="172"/>
      <c r="JOV29" s="172"/>
      <c r="JOW29" s="172"/>
      <c r="JOX29" s="172"/>
      <c r="JOY29" s="172"/>
      <c r="JOZ29" s="172"/>
      <c r="JPA29" s="172"/>
      <c r="JPB29" s="172"/>
      <c r="JPC29" s="172"/>
      <c r="JPD29" s="172"/>
      <c r="JPE29" s="172"/>
      <c r="JPF29" s="172"/>
      <c r="JPG29" s="172"/>
      <c r="JPH29" s="172"/>
      <c r="JPI29" s="172"/>
      <c r="JPJ29" s="172"/>
      <c r="JPK29" s="172"/>
      <c r="JPL29" s="172"/>
      <c r="JPM29" s="172"/>
      <c r="JPN29" s="172"/>
      <c r="JPO29" s="172"/>
      <c r="JPP29" s="172"/>
      <c r="JPQ29" s="172"/>
      <c r="JPR29" s="172"/>
      <c r="JPS29" s="172"/>
      <c r="JPT29" s="172"/>
      <c r="JPU29" s="172"/>
      <c r="JPV29" s="172"/>
      <c r="JPW29" s="172"/>
      <c r="JPX29" s="172"/>
      <c r="JPY29" s="172"/>
      <c r="JPZ29" s="172"/>
      <c r="JQA29" s="172"/>
      <c r="JQB29" s="172"/>
      <c r="JQC29" s="172"/>
      <c r="JQD29" s="172"/>
      <c r="JQE29" s="172"/>
      <c r="JQF29" s="172"/>
      <c r="JQG29" s="172"/>
      <c r="JQH29" s="172"/>
      <c r="JQI29" s="172"/>
      <c r="JQJ29" s="172"/>
      <c r="JQK29" s="172"/>
      <c r="JQL29" s="172"/>
      <c r="JQM29" s="172"/>
      <c r="JQN29" s="172"/>
      <c r="JQO29" s="172"/>
      <c r="JQP29" s="172"/>
      <c r="JQQ29" s="172"/>
      <c r="JQR29" s="172"/>
      <c r="JQS29" s="172"/>
      <c r="JQT29" s="172"/>
      <c r="JQU29" s="172"/>
      <c r="JQV29" s="172"/>
      <c r="JQW29" s="172"/>
      <c r="JQX29" s="172"/>
      <c r="JQY29" s="172"/>
      <c r="JQZ29" s="172"/>
      <c r="JRA29" s="172"/>
      <c r="JRB29" s="172"/>
      <c r="JRC29" s="172"/>
      <c r="JRD29" s="172"/>
      <c r="JRE29" s="172"/>
      <c r="JRF29" s="172"/>
      <c r="JRG29" s="172"/>
      <c r="JRH29" s="172"/>
      <c r="JRI29" s="172"/>
      <c r="JRJ29" s="172"/>
      <c r="JRK29" s="172"/>
      <c r="JRL29" s="172"/>
      <c r="JRM29" s="172"/>
      <c r="JRN29" s="172"/>
      <c r="JRO29" s="172"/>
      <c r="JRP29" s="172"/>
      <c r="JRQ29" s="172"/>
      <c r="JRR29" s="172"/>
      <c r="JRS29" s="172"/>
      <c r="JRT29" s="172"/>
      <c r="JRU29" s="172"/>
      <c r="JRV29" s="172"/>
      <c r="JRW29" s="172"/>
      <c r="JRX29" s="172"/>
      <c r="JRY29" s="172"/>
      <c r="JRZ29" s="172"/>
      <c r="JSA29" s="172"/>
      <c r="JSB29" s="172"/>
      <c r="JSC29" s="172"/>
      <c r="JSD29" s="172"/>
      <c r="JSE29" s="172"/>
      <c r="JSF29" s="172"/>
      <c r="JSG29" s="172"/>
      <c r="JSH29" s="172"/>
      <c r="JSI29" s="172"/>
      <c r="JSJ29" s="172"/>
      <c r="JSK29" s="172"/>
      <c r="JSL29" s="172"/>
      <c r="JSM29" s="172"/>
      <c r="JSN29" s="172"/>
      <c r="JSO29" s="172"/>
      <c r="JSP29" s="172"/>
      <c r="JSQ29" s="172"/>
      <c r="JSR29" s="172"/>
      <c r="JSS29" s="172"/>
      <c r="JST29" s="172"/>
      <c r="JSU29" s="172"/>
      <c r="JSV29" s="172"/>
      <c r="JSW29" s="172"/>
      <c r="JSX29" s="172"/>
      <c r="JSY29" s="172"/>
      <c r="JSZ29" s="172"/>
      <c r="JTA29" s="172"/>
      <c r="JTB29" s="172"/>
      <c r="JTC29" s="172"/>
      <c r="JTD29" s="172"/>
      <c r="JTE29" s="172"/>
      <c r="JTF29" s="172"/>
      <c r="JTG29" s="172"/>
      <c r="JTH29" s="172"/>
      <c r="JTI29" s="172"/>
      <c r="JTJ29" s="172"/>
      <c r="JTK29" s="172"/>
      <c r="JTL29" s="172"/>
      <c r="JTM29" s="172"/>
      <c r="JTN29" s="172"/>
      <c r="JTO29" s="172"/>
      <c r="JTP29" s="172"/>
      <c r="JTQ29" s="172"/>
      <c r="JTR29" s="172"/>
      <c r="JTS29" s="172"/>
      <c r="JTT29" s="172"/>
      <c r="JTU29" s="172"/>
      <c r="JTV29" s="172"/>
      <c r="JTW29" s="172"/>
      <c r="JTX29" s="172"/>
      <c r="JTY29" s="172"/>
      <c r="JTZ29" s="172"/>
      <c r="JUA29" s="172"/>
      <c r="JUB29" s="172"/>
      <c r="JUC29" s="172"/>
      <c r="JUD29" s="172"/>
      <c r="JUE29" s="172"/>
      <c r="JUF29" s="172"/>
      <c r="JUG29" s="172"/>
      <c r="JUH29" s="172"/>
      <c r="JUI29" s="172"/>
      <c r="JUJ29" s="172"/>
      <c r="JUK29" s="172"/>
      <c r="JUL29" s="172"/>
      <c r="JUM29" s="172"/>
      <c r="JUN29" s="172"/>
      <c r="JUO29" s="172"/>
      <c r="JUP29" s="172"/>
      <c r="JUQ29" s="172"/>
      <c r="JUR29" s="172"/>
      <c r="JUS29" s="172"/>
      <c r="JUT29" s="172"/>
      <c r="JUU29" s="172"/>
      <c r="JUV29" s="172"/>
      <c r="JUW29" s="172"/>
      <c r="JUX29" s="172"/>
      <c r="JUY29" s="172"/>
      <c r="JUZ29" s="172"/>
      <c r="JVA29" s="172"/>
      <c r="JVB29" s="172"/>
      <c r="JVC29" s="172"/>
      <c r="JVD29" s="172"/>
      <c r="JVE29" s="172"/>
      <c r="JVF29" s="172"/>
      <c r="JVG29" s="172"/>
      <c r="JVH29" s="172"/>
      <c r="JVI29" s="172"/>
      <c r="JVJ29" s="172"/>
      <c r="JVK29" s="172"/>
      <c r="JVL29" s="172"/>
      <c r="JVM29" s="172"/>
      <c r="JVN29" s="172"/>
      <c r="JVO29" s="172"/>
      <c r="JVP29" s="172"/>
      <c r="JVQ29" s="172"/>
      <c r="JVR29" s="172"/>
      <c r="JVS29" s="172"/>
      <c r="JVT29" s="172"/>
      <c r="JVU29" s="172"/>
      <c r="JVV29" s="172"/>
      <c r="JVW29" s="172"/>
      <c r="JVX29" s="172"/>
      <c r="JVY29" s="172"/>
      <c r="JVZ29" s="172"/>
      <c r="JWA29" s="172"/>
      <c r="JWB29" s="172"/>
      <c r="JWC29" s="172"/>
      <c r="JWD29" s="172"/>
      <c r="JWE29" s="172"/>
      <c r="JWF29" s="172"/>
      <c r="JWG29" s="172"/>
      <c r="JWH29" s="172"/>
      <c r="JWI29" s="172"/>
      <c r="JWJ29" s="172"/>
      <c r="JWK29" s="172"/>
      <c r="JWL29" s="172"/>
      <c r="JWM29" s="172"/>
      <c r="JWN29" s="172"/>
      <c r="JWO29" s="172"/>
      <c r="JWP29" s="172"/>
      <c r="JWQ29" s="172"/>
      <c r="JWR29" s="172"/>
      <c r="JWS29" s="172"/>
      <c r="JWT29" s="172"/>
      <c r="JWU29" s="172"/>
      <c r="JWV29" s="172"/>
      <c r="JWW29" s="172"/>
      <c r="JWX29" s="172"/>
      <c r="JWY29" s="172"/>
      <c r="JWZ29" s="172"/>
      <c r="JXA29" s="172"/>
      <c r="JXB29" s="172"/>
      <c r="JXC29" s="172"/>
      <c r="JXD29" s="172"/>
      <c r="JXE29" s="172"/>
      <c r="JXF29" s="172"/>
      <c r="JXG29" s="172"/>
      <c r="JXH29" s="172"/>
      <c r="JXI29" s="172"/>
      <c r="JXJ29" s="172"/>
      <c r="JXK29" s="172"/>
      <c r="JXL29" s="172"/>
      <c r="JXM29" s="172"/>
      <c r="JXN29" s="172"/>
      <c r="JXO29" s="172"/>
      <c r="JXP29" s="172"/>
      <c r="JXQ29" s="172"/>
      <c r="JXR29" s="172"/>
      <c r="JXS29" s="172"/>
      <c r="JXT29" s="172"/>
      <c r="JXU29" s="172"/>
      <c r="JXV29" s="172"/>
      <c r="JXW29" s="172"/>
      <c r="JXX29" s="172"/>
      <c r="JXY29" s="172"/>
      <c r="JXZ29" s="172"/>
      <c r="JYA29" s="172"/>
      <c r="JYB29" s="172"/>
      <c r="JYC29" s="172"/>
      <c r="JYD29" s="172"/>
      <c r="JYE29" s="172"/>
      <c r="JYF29" s="172"/>
      <c r="JYG29" s="172"/>
      <c r="JYH29" s="172"/>
      <c r="JYI29" s="172"/>
      <c r="JYJ29" s="172"/>
      <c r="JYK29" s="172"/>
      <c r="JYL29" s="172"/>
      <c r="JYM29" s="172"/>
      <c r="JYN29" s="172"/>
      <c r="JYO29" s="172"/>
      <c r="JYP29" s="172"/>
      <c r="JYQ29" s="172"/>
      <c r="JYR29" s="172"/>
      <c r="JYS29" s="172"/>
      <c r="JYT29" s="172"/>
      <c r="JYU29" s="172"/>
      <c r="JYV29" s="172"/>
      <c r="JYW29" s="172"/>
      <c r="JYX29" s="172"/>
      <c r="JYY29" s="172"/>
      <c r="JYZ29" s="172"/>
      <c r="JZA29" s="172"/>
      <c r="JZB29" s="172"/>
      <c r="JZC29" s="172"/>
      <c r="JZD29" s="172"/>
      <c r="JZE29" s="172"/>
      <c r="JZF29" s="172"/>
      <c r="JZG29" s="172"/>
      <c r="JZH29" s="172"/>
      <c r="JZI29" s="172"/>
      <c r="JZJ29" s="172"/>
      <c r="JZK29" s="172"/>
      <c r="JZL29" s="172"/>
      <c r="JZM29" s="172"/>
      <c r="JZN29" s="172"/>
      <c r="JZO29" s="172"/>
      <c r="JZP29" s="172"/>
      <c r="JZQ29" s="172"/>
      <c r="JZR29" s="172"/>
      <c r="JZS29" s="172"/>
      <c r="JZT29" s="172"/>
      <c r="JZU29" s="172"/>
      <c r="JZV29" s="172"/>
      <c r="JZW29" s="172"/>
      <c r="JZX29" s="172"/>
      <c r="JZY29" s="172"/>
      <c r="JZZ29" s="172"/>
      <c r="KAA29" s="172"/>
      <c r="KAB29" s="172"/>
      <c r="KAC29" s="172"/>
      <c r="KAD29" s="172"/>
      <c r="KAE29" s="172"/>
      <c r="KAF29" s="172"/>
      <c r="KAG29" s="172"/>
      <c r="KAH29" s="172"/>
      <c r="KAI29" s="172"/>
      <c r="KAJ29" s="172"/>
      <c r="KAK29" s="172"/>
      <c r="KAL29" s="172"/>
      <c r="KAM29" s="172"/>
      <c r="KAN29" s="172"/>
      <c r="KAO29" s="172"/>
      <c r="KAP29" s="172"/>
      <c r="KAQ29" s="172"/>
      <c r="KAR29" s="172"/>
      <c r="KAS29" s="172"/>
      <c r="KAT29" s="172"/>
      <c r="KAU29" s="172"/>
      <c r="KAV29" s="172"/>
      <c r="KAW29" s="172"/>
      <c r="KAX29" s="172"/>
      <c r="KAY29" s="172"/>
      <c r="KAZ29" s="172"/>
      <c r="KBA29" s="172"/>
      <c r="KBB29" s="172"/>
      <c r="KBC29" s="172"/>
      <c r="KBD29" s="172"/>
      <c r="KBE29" s="172"/>
      <c r="KBF29" s="172"/>
      <c r="KBG29" s="172"/>
      <c r="KBH29" s="172"/>
      <c r="KBI29" s="172"/>
      <c r="KBJ29" s="172"/>
      <c r="KBK29" s="172"/>
      <c r="KBL29" s="172"/>
      <c r="KBM29" s="172"/>
      <c r="KBN29" s="172"/>
      <c r="KBO29" s="172"/>
      <c r="KBP29" s="172"/>
      <c r="KBQ29" s="172"/>
      <c r="KBR29" s="172"/>
      <c r="KBS29" s="172"/>
      <c r="KBT29" s="172"/>
      <c r="KBU29" s="172"/>
      <c r="KBV29" s="172"/>
      <c r="KBW29" s="172"/>
      <c r="KBX29" s="172"/>
      <c r="KBY29" s="172"/>
      <c r="KBZ29" s="172"/>
      <c r="KCA29" s="172"/>
      <c r="KCB29" s="172"/>
      <c r="KCC29" s="172"/>
      <c r="KCD29" s="172"/>
      <c r="KCE29" s="172"/>
      <c r="KCF29" s="172"/>
      <c r="KCG29" s="172"/>
      <c r="KCH29" s="172"/>
      <c r="KCI29" s="172"/>
      <c r="KCJ29" s="172"/>
      <c r="KCK29" s="172"/>
      <c r="KCL29" s="172"/>
      <c r="KCM29" s="172"/>
      <c r="KCN29" s="172"/>
      <c r="KCO29" s="172"/>
      <c r="KCP29" s="172"/>
      <c r="KCQ29" s="172"/>
      <c r="KCR29" s="172"/>
      <c r="KCS29" s="172"/>
      <c r="KCT29" s="172"/>
      <c r="KCU29" s="172"/>
      <c r="KCV29" s="172"/>
      <c r="KCW29" s="172"/>
      <c r="KCX29" s="172"/>
      <c r="KCY29" s="172"/>
      <c r="KCZ29" s="172"/>
      <c r="KDA29" s="172"/>
      <c r="KDB29" s="172"/>
      <c r="KDC29" s="172"/>
      <c r="KDD29" s="172"/>
      <c r="KDE29" s="172"/>
      <c r="KDF29" s="172"/>
      <c r="KDG29" s="172"/>
      <c r="KDH29" s="172"/>
      <c r="KDI29" s="172"/>
      <c r="KDJ29" s="172"/>
      <c r="KDK29" s="172"/>
      <c r="KDL29" s="172"/>
      <c r="KDM29" s="172"/>
      <c r="KDN29" s="172"/>
      <c r="KDO29" s="172"/>
      <c r="KDP29" s="172"/>
      <c r="KDQ29" s="172"/>
      <c r="KDR29" s="172"/>
      <c r="KDS29" s="172"/>
      <c r="KDT29" s="172"/>
      <c r="KDU29" s="172"/>
      <c r="KDV29" s="172"/>
      <c r="KDW29" s="172"/>
      <c r="KDX29" s="172"/>
      <c r="KDY29" s="172"/>
      <c r="KDZ29" s="172"/>
      <c r="KEA29" s="172"/>
      <c r="KEB29" s="172"/>
      <c r="KEC29" s="172"/>
      <c r="KED29" s="172"/>
      <c r="KEE29" s="172"/>
      <c r="KEF29" s="172"/>
      <c r="KEG29" s="172"/>
      <c r="KEH29" s="172"/>
      <c r="KEI29" s="172"/>
      <c r="KEJ29" s="172"/>
      <c r="KEK29" s="172"/>
      <c r="KEL29" s="172"/>
      <c r="KEM29" s="172"/>
      <c r="KEN29" s="172"/>
      <c r="KEO29" s="172"/>
      <c r="KEP29" s="172"/>
      <c r="KEQ29" s="172"/>
      <c r="KER29" s="172"/>
      <c r="KES29" s="172"/>
      <c r="KET29" s="172"/>
      <c r="KEU29" s="172"/>
      <c r="KEV29" s="172"/>
      <c r="KEW29" s="172"/>
      <c r="KEX29" s="172"/>
      <c r="KEY29" s="172"/>
      <c r="KEZ29" s="172"/>
      <c r="KFA29" s="172"/>
      <c r="KFB29" s="172"/>
      <c r="KFC29" s="172"/>
      <c r="KFD29" s="172"/>
      <c r="KFE29" s="172"/>
      <c r="KFF29" s="172"/>
      <c r="KFG29" s="172"/>
      <c r="KFH29" s="172"/>
      <c r="KFI29" s="172"/>
      <c r="KFJ29" s="172"/>
      <c r="KFK29" s="172"/>
      <c r="KFL29" s="172"/>
      <c r="KFM29" s="172"/>
      <c r="KFN29" s="172"/>
      <c r="KFO29" s="172"/>
      <c r="KFP29" s="172"/>
      <c r="KFQ29" s="172"/>
      <c r="KFR29" s="172"/>
      <c r="KFS29" s="172"/>
      <c r="KFT29" s="172"/>
      <c r="KFU29" s="172"/>
      <c r="KFV29" s="172"/>
      <c r="KFW29" s="172"/>
      <c r="KFX29" s="172"/>
      <c r="KFY29" s="172"/>
      <c r="KFZ29" s="172"/>
      <c r="KGA29" s="172"/>
      <c r="KGB29" s="172"/>
      <c r="KGC29" s="172"/>
      <c r="KGD29" s="172"/>
      <c r="KGE29" s="172"/>
      <c r="KGF29" s="172"/>
      <c r="KGG29" s="172"/>
      <c r="KGH29" s="172"/>
      <c r="KGI29" s="172"/>
      <c r="KGJ29" s="172"/>
      <c r="KGK29" s="172"/>
      <c r="KGL29" s="172"/>
      <c r="KGM29" s="172"/>
      <c r="KGN29" s="172"/>
      <c r="KGO29" s="172"/>
      <c r="KGP29" s="172"/>
      <c r="KGQ29" s="172"/>
      <c r="KGR29" s="172"/>
      <c r="KGS29" s="172"/>
      <c r="KGT29" s="172"/>
      <c r="KGU29" s="172"/>
      <c r="KGV29" s="172"/>
      <c r="KGW29" s="172"/>
      <c r="KGX29" s="172"/>
      <c r="KGY29" s="172"/>
      <c r="KGZ29" s="172"/>
      <c r="KHA29" s="172"/>
      <c r="KHB29" s="172"/>
      <c r="KHC29" s="172"/>
      <c r="KHD29" s="172"/>
      <c r="KHE29" s="172"/>
      <c r="KHF29" s="172"/>
      <c r="KHG29" s="172"/>
      <c r="KHH29" s="172"/>
      <c r="KHI29" s="172"/>
      <c r="KHJ29" s="172"/>
      <c r="KHK29" s="172"/>
      <c r="KHL29" s="172"/>
      <c r="KHM29" s="172"/>
      <c r="KHN29" s="172"/>
      <c r="KHO29" s="172"/>
      <c r="KHP29" s="172"/>
      <c r="KHQ29" s="172"/>
      <c r="KHR29" s="172"/>
      <c r="KHS29" s="172"/>
      <c r="KHT29" s="172"/>
      <c r="KHU29" s="172"/>
      <c r="KHV29" s="172"/>
      <c r="KHW29" s="172"/>
      <c r="KHX29" s="172"/>
      <c r="KHY29" s="172"/>
      <c r="KHZ29" s="172"/>
      <c r="KIA29" s="172"/>
      <c r="KIB29" s="172"/>
      <c r="KIC29" s="172"/>
      <c r="KID29" s="172"/>
      <c r="KIE29" s="172"/>
      <c r="KIF29" s="172"/>
      <c r="KIG29" s="172"/>
      <c r="KIH29" s="172"/>
      <c r="KII29" s="172"/>
      <c r="KIJ29" s="172"/>
      <c r="KIK29" s="172"/>
      <c r="KIL29" s="172"/>
      <c r="KIM29" s="172"/>
      <c r="KIN29" s="172"/>
      <c r="KIO29" s="172"/>
      <c r="KIP29" s="172"/>
      <c r="KIQ29" s="172"/>
      <c r="KIR29" s="172"/>
      <c r="KIS29" s="172"/>
      <c r="KIT29" s="172"/>
      <c r="KIU29" s="172"/>
      <c r="KIV29" s="172"/>
      <c r="KIW29" s="172"/>
      <c r="KIX29" s="172"/>
      <c r="KIY29" s="172"/>
      <c r="KIZ29" s="172"/>
      <c r="KJA29" s="172"/>
      <c r="KJB29" s="172"/>
      <c r="KJC29" s="172"/>
      <c r="KJD29" s="172"/>
      <c r="KJE29" s="172"/>
      <c r="KJF29" s="172"/>
      <c r="KJG29" s="172"/>
      <c r="KJH29" s="172"/>
      <c r="KJI29" s="172"/>
      <c r="KJJ29" s="172"/>
      <c r="KJK29" s="172"/>
      <c r="KJL29" s="172"/>
      <c r="KJM29" s="172"/>
      <c r="KJN29" s="172"/>
      <c r="KJO29" s="172"/>
      <c r="KJP29" s="172"/>
      <c r="KJQ29" s="172"/>
      <c r="KJR29" s="172"/>
      <c r="KJS29" s="172"/>
      <c r="KJT29" s="172"/>
      <c r="KJU29" s="172"/>
      <c r="KJV29" s="172"/>
      <c r="KJW29" s="172"/>
      <c r="KJX29" s="172"/>
      <c r="KJY29" s="172"/>
      <c r="KJZ29" s="172"/>
      <c r="KKA29" s="172"/>
      <c r="KKB29" s="172"/>
      <c r="KKC29" s="172"/>
      <c r="KKD29" s="172"/>
      <c r="KKE29" s="172"/>
      <c r="KKF29" s="172"/>
      <c r="KKG29" s="172"/>
      <c r="KKH29" s="172"/>
      <c r="KKI29" s="172"/>
      <c r="KKJ29" s="172"/>
      <c r="KKK29" s="172"/>
      <c r="KKL29" s="172"/>
      <c r="KKM29" s="172"/>
      <c r="KKN29" s="172"/>
      <c r="KKO29" s="172"/>
      <c r="KKP29" s="172"/>
      <c r="KKQ29" s="172"/>
      <c r="KKR29" s="172"/>
      <c r="KKS29" s="172"/>
      <c r="KKT29" s="172"/>
      <c r="KKU29" s="172"/>
      <c r="KKV29" s="172"/>
      <c r="KKW29" s="172"/>
      <c r="KKX29" s="172"/>
      <c r="KKY29" s="172"/>
      <c r="KKZ29" s="172"/>
      <c r="KLA29" s="172"/>
      <c r="KLB29" s="172"/>
      <c r="KLC29" s="172"/>
      <c r="KLD29" s="172"/>
      <c r="KLE29" s="172"/>
      <c r="KLF29" s="172"/>
      <c r="KLG29" s="172"/>
      <c r="KLH29" s="172"/>
      <c r="KLI29" s="172"/>
      <c r="KLJ29" s="172"/>
      <c r="KLK29" s="172"/>
      <c r="KLL29" s="172"/>
      <c r="KLM29" s="172"/>
      <c r="KLN29" s="172"/>
      <c r="KLO29" s="172"/>
      <c r="KLP29" s="172"/>
      <c r="KLQ29" s="172"/>
      <c r="KLR29" s="172"/>
      <c r="KLS29" s="172"/>
      <c r="KLT29" s="172"/>
      <c r="KLU29" s="172"/>
      <c r="KLV29" s="172"/>
      <c r="KLW29" s="172"/>
      <c r="KLX29" s="172"/>
      <c r="KLY29" s="172"/>
      <c r="KLZ29" s="172"/>
      <c r="KMA29" s="172"/>
      <c r="KMB29" s="172"/>
      <c r="KMC29" s="172"/>
      <c r="KMD29" s="172"/>
      <c r="KME29" s="172"/>
      <c r="KMF29" s="172"/>
      <c r="KMG29" s="172"/>
      <c r="KMH29" s="172"/>
      <c r="KMI29" s="172"/>
      <c r="KMJ29" s="172"/>
      <c r="KMK29" s="172"/>
      <c r="KML29" s="172"/>
      <c r="KMM29" s="172"/>
      <c r="KMN29" s="172"/>
      <c r="KMO29" s="172"/>
      <c r="KMP29" s="172"/>
      <c r="KMQ29" s="172"/>
      <c r="KMR29" s="172"/>
      <c r="KMS29" s="172"/>
      <c r="KMT29" s="172"/>
      <c r="KMU29" s="172"/>
      <c r="KMV29" s="172"/>
      <c r="KMW29" s="172"/>
      <c r="KMX29" s="172"/>
      <c r="KMY29" s="172"/>
      <c r="KMZ29" s="172"/>
      <c r="KNA29" s="172"/>
      <c r="KNB29" s="172"/>
      <c r="KNC29" s="172"/>
      <c r="KND29" s="172"/>
      <c r="KNE29" s="172"/>
      <c r="KNF29" s="172"/>
      <c r="KNG29" s="172"/>
      <c r="KNH29" s="172"/>
      <c r="KNI29" s="172"/>
      <c r="KNJ29" s="172"/>
      <c r="KNK29" s="172"/>
      <c r="KNL29" s="172"/>
      <c r="KNM29" s="172"/>
      <c r="KNN29" s="172"/>
      <c r="KNO29" s="172"/>
      <c r="KNP29" s="172"/>
      <c r="KNQ29" s="172"/>
      <c r="KNR29" s="172"/>
      <c r="KNS29" s="172"/>
      <c r="KNT29" s="172"/>
      <c r="KNU29" s="172"/>
      <c r="KNV29" s="172"/>
      <c r="KNW29" s="172"/>
      <c r="KNX29" s="172"/>
      <c r="KNY29" s="172"/>
      <c r="KNZ29" s="172"/>
      <c r="KOA29" s="172"/>
      <c r="KOB29" s="172"/>
      <c r="KOC29" s="172"/>
      <c r="KOD29" s="172"/>
      <c r="KOE29" s="172"/>
      <c r="KOF29" s="172"/>
      <c r="KOG29" s="172"/>
      <c r="KOH29" s="172"/>
      <c r="KOI29" s="172"/>
      <c r="KOJ29" s="172"/>
      <c r="KOK29" s="172"/>
      <c r="KOL29" s="172"/>
      <c r="KOM29" s="172"/>
      <c r="KON29" s="172"/>
      <c r="KOO29" s="172"/>
      <c r="KOP29" s="172"/>
      <c r="KOQ29" s="172"/>
      <c r="KOR29" s="172"/>
      <c r="KOS29" s="172"/>
      <c r="KOT29" s="172"/>
      <c r="KOU29" s="172"/>
      <c r="KOV29" s="172"/>
      <c r="KOW29" s="172"/>
      <c r="KOX29" s="172"/>
      <c r="KOY29" s="172"/>
      <c r="KOZ29" s="172"/>
      <c r="KPA29" s="172"/>
      <c r="KPB29" s="172"/>
      <c r="KPC29" s="172"/>
      <c r="KPD29" s="172"/>
      <c r="KPE29" s="172"/>
      <c r="KPF29" s="172"/>
      <c r="KPG29" s="172"/>
      <c r="KPH29" s="172"/>
      <c r="KPI29" s="172"/>
      <c r="KPJ29" s="172"/>
      <c r="KPK29" s="172"/>
      <c r="KPL29" s="172"/>
      <c r="KPM29" s="172"/>
      <c r="KPN29" s="172"/>
      <c r="KPO29" s="172"/>
      <c r="KPP29" s="172"/>
      <c r="KPQ29" s="172"/>
      <c r="KPR29" s="172"/>
      <c r="KPS29" s="172"/>
      <c r="KPT29" s="172"/>
      <c r="KPU29" s="172"/>
      <c r="KPV29" s="172"/>
      <c r="KPW29" s="172"/>
      <c r="KPX29" s="172"/>
      <c r="KPY29" s="172"/>
      <c r="KPZ29" s="172"/>
      <c r="KQA29" s="172"/>
      <c r="KQB29" s="172"/>
      <c r="KQC29" s="172"/>
      <c r="KQD29" s="172"/>
      <c r="KQE29" s="172"/>
      <c r="KQF29" s="172"/>
      <c r="KQG29" s="172"/>
      <c r="KQH29" s="172"/>
      <c r="KQI29" s="172"/>
      <c r="KQJ29" s="172"/>
      <c r="KQK29" s="172"/>
      <c r="KQL29" s="172"/>
      <c r="KQM29" s="172"/>
      <c r="KQN29" s="172"/>
      <c r="KQO29" s="172"/>
      <c r="KQP29" s="172"/>
      <c r="KQQ29" s="172"/>
      <c r="KQR29" s="172"/>
      <c r="KQS29" s="172"/>
      <c r="KQT29" s="172"/>
      <c r="KQU29" s="172"/>
      <c r="KQV29" s="172"/>
      <c r="KQW29" s="172"/>
      <c r="KQX29" s="172"/>
      <c r="KQY29" s="172"/>
      <c r="KQZ29" s="172"/>
      <c r="KRA29" s="172"/>
      <c r="KRB29" s="172"/>
      <c r="KRC29" s="172"/>
      <c r="KRD29" s="172"/>
      <c r="KRE29" s="172"/>
      <c r="KRF29" s="172"/>
      <c r="KRG29" s="172"/>
      <c r="KRH29" s="172"/>
      <c r="KRI29" s="172"/>
      <c r="KRJ29" s="172"/>
      <c r="KRK29" s="172"/>
      <c r="KRL29" s="172"/>
      <c r="KRM29" s="172"/>
      <c r="KRN29" s="172"/>
      <c r="KRO29" s="172"/>
      <c r="KRP29" s="172"/>
      <c r="KRQ29" s="172"/>
      <c r="KRR29" s="172"/>
      <c r="KRS29" s="172"/>
      <c r="KRT29" s="172"/>
      <c r="KRU29" s="172"/>
      <c r="KRV29" s="172"/>
      <c r="KRW29" s="172"/>
      <c r="KRX29" s="172"/>
      <c r="KRY29" s="172"/>
      <c r="KRZ29" s="172"/>
      <c r="KSA29" s="172"/>
      <c r="KSB29" s="172"/>
      <c r="KSC29" s="172"/>
      <c r="KSD29" s="172"/>
      <c r="KSE29" s="172"/>
      <c r="KSF29" s="172"/>
      <c r="KSG29" s="172"/>
      <c r="KSH29" s="172"/>
      <c r="KSI29" s="172"/>
      <c r="KSJ29" s="172"/>
      <c r="KSK29" s="172"/>
      <c r="KSL29" s="172"/>
      <c r="KSM29" s="172"/>
      <c r="KSN29" s="172"/>
      <c r="KSO29" s="172"/>
      <c r="KSP29" s="172"/>
      <c r="KSQ29" s="172"/>
      <c r="KSR29" s="172"/>
      <c r="KSS29" s="172"/>
      <c r="KST29" s="172"/>
      <c r="KSU29" s="172"/>
      <c r="KSV29" s="172"/>
      <c r="KSW29" s="172"/>
      <c r="KSX29" s="172"/>
      <c r="KSY29" s="172"/>
      <c r="KSZ29" s="172"/>
      <c r="KTA29" s="172"/>
      <c r="KTB29" s="172"/>
      <c r="KTC29" s="172"/>
      <c r="KTD29" s="172"/>
      <c r="KTE29" s="172"/>
      <c r="KTF29" s="172"/>
      <c r="KTG29" s="172"/>
      <c r="KTH29" s="172"/>
      <c r="KTI29" s="172"/>
      <c r="KTJ29" s="172"/>
      <c r="KTK29" s="172"/>
      <c r="KTL29" s="172"/>
      <c r="KTM29" s="172"/>
      <c r="KTN29" s="172"/>
      <c r="KTO29" s="172"/>
      <c r="KTP29" s="172"/>
      <c r="KTQ29" s="172"/>
      <c r="KTR29" s="172"/>
      <c r="KTS29" s="172"/>
      <c r="KTT29" s="172"/>
      <c r="KTU29" s="172"/>
      <c r="KTV29" s="172"/>
      <c r="KTW29" s="172"/>
      <c r="KTX29" s="172"/>
      <c r="KTY29" s="172"/>
      <c r="KTZ29" s="172"/>
      <c r="KUA29" s="172"/>
      <c r="KUB29" s="172"/>
      <c r="KUC29" s="172"/>
      <c r="KUD29" s="172"/>
      <c r="KUE29" s="172"/>
      <c r="KUF29" s="172"/>
      <c r="KUG29" s="172"/>
      <c r="KUH29" s="172"/>
      <c r="KUI29" s="172"/>
      <c r="KUJ29" s="172"/>
      <c r="KUK29" s="172"/>
      <c r="KUL29" s="172"/>
      <c r="KUM29" s="172"/>
      <c r="KUN29" s="172"/>
      <c r="KUO29" s="172"/>
      <c r="KUP29" s="172"/>
      <c r="KUQ29" s="172"/>
      <c r="KUR29" s="172"/>
      <c r="KUS29" s="172"/>
      <c r="KUT29" s="172"/>
      <c r="KUU29" s="172"/>
      <c r="KUV29" s="172"/>
      <c r="KUW29" s="172"/>
      <c r="KUX29" s="172"/>
      <c r="KUY29" s="172"/>
      <c r="KUZ29" s="172"/>
      <c r="KVA29" s="172"/>
      <c r="KVB29" s="172"/>
      <c r="KVC29" s="172"/>
      <c r="KVD29" s="172"/>
      <c r="KVE29" s="172"/>
      <c r="KVF29" s="172"/>
      <c r="KVG29" s="172"/>
      <c r="KVH29" s="172"/>
      <c r="KVI29" s="172"/>
      <c r="KVJ29" s="172"/>
      <c r="KVK29" s="172"/>
      <c r="KVL29" s="172"/>
      <c r="KVM29" s="172"/>
      <c r="KVN29" s="172"/>
      <c r="KVO29" s="172"/>
      <c r="KVP29" s="172"/>
      <c r="KVQ29" s="172"/>
      <c r="KVR29" s="172"/>
      <c r="KVS29" s="172"/>
      <c r="KVT29" s="172"/>
      <c r="KVU29" s="172"/>
      <c r="KVV29" s="172"/>
      <c r="KVW29" s="172"/>
      <c r="KVX29" s="172"/>
      <c r="KVY29" s="172"/>
      <c r="KVZ29" s="172"/>
      <c r="KWA29" s="172"/>
      <c r="KWB29" s="172"/>
      <c r="KWC29" s="172"/>
      <c r="KWD29" s="172"/>
      <c r="KWE29" s="172"/>
      <c r="KWF29" s="172"/>
      <c r="KWG29" s="172"/>
      <c r="KWH29" s="172"/>
      <c r="KWI29" s="172"/>
      <c r="KWJ29" s="172"/>
      <c r="KWK29" s="172"/>
      <c r="KWL29" s="172"/>
      <c r="KWM29" s="172"/>
      <c r="KWN29" s="172"/>
      <c r="KWO29" s="172"/>
      <c r="KWP29" s="172"/>
      <c r="KWQ29" s="172"/>
      <c r="KWR29" s="172"/>
      <c r="KWS29" s="172"/>
      <c r="KWT29" s="172"/>
      <c r="KWU29" s="172"/>
      <c r="KWV29" s="172"/>
      <c r="KWW29" s="172"/>
      <c r="KWX29" s="172"/>
      <c r="KWY29" s="172"/>
      <c r="KWZ29" s="172"/>
      <c r="KXA29" s="172"/>
      <c r="KXB29" s="172"/>
      <c r="KXC29" s="172"/>
      <c r="KXD29" s="172"/>
      <c r="KXE29" s="172"/>
      <c r="KXF29" s="172"/>
      <c r="KXG29" s="172"/>
      <c r="KXH29" s="172"/>
      <c r="KXI29" s="172"/>
      <c r="KXJ29" s="172"/>
      <c r="KXK29" s="172"/>
      <c r="KXL29" s="172"/>
      <c r="KXM29" s="172"/>
      <c r="KXN29" s="172"/>
      <c r="KXO29" s="172"/>
      <c r="KXP29" s="172"/>
      <c r="KXQ29" s="172"/>
      <c r="KXR29" s="172"/>
      <c r="KXS29" s="172"/>
      <c r="KXT29" s="172"/>
      <c r="KXU29" s="172"/>
      <c r="KXV29" s="172"/>
      <c r="KXW29" s="172"/>
      <c r="KXX29" s="172"/>
      <c r="KXY29" s="172"/>
      <c r="KXZ29" s="172"/>
      <c r="KYA29" s="172"/>
      <c r="KYB29" s="172"/>
      <c r="KYC29" s="172"/>
      <c r="KYD29" s="172"/>
      <c r="KYE29" s="172"/>
      <c r="KYF29" s="172"/>
      <c r="KYG29" s="172"/>
      <c r="KYH29" s="172"/>
      <c r="KYI29" s="172"/>
      <c r="KYJ29" s="172"/>
      <c r="KYK29" s="172"/>
      <c r="KYL29" s="172"/>
      <c r="KYM29" s="172"/>
      <c r="KYN29" s="172"/>
      <c r="KYO29" s="172"/>
      <c r="KYP29" s="172"/>
      <c r="KYQ29" s="172"/>
      <c r="KYR29" s="172"/>
      <c r="KYS29" s="172"/>
      <c r="KYT29" s="172"/>
      <c r="KYU29" s="172"/>
      <c r="KYV29" s="172"/>
      <c r="KYW29" s="172"/>
      <c r="KYX29" s="172"/>
      <c r="KYY29" s="172"/>
      <c r="KYZ29" s="172"/>
      <c r="KZA29" s="172"/>
      <c r="KZB29" s="172"/>
      <c r="KZC29" s="172"/>
      <c r="KZD29" s="172"/>
      <c r="KZE29" s="172"/>
      <c r="KZF29" s="172"/>
      <c r="KZG29" s="172"/>
      <c r="KZH29" s="172"/>
      <c r="KZI29" s="172"/>
      <c r="KZJ29" s="172"/>
      <c r="KZK29" s="172"/>
      <c r="KZL29" s="172"/>
      <c r="KZM29" s="172"/>
      <c r="KZN29" s="172"/>
      <c r="KZO29" s="172"/>
      <c r="KZP29" s="172"/>
      <c r="KZQ29" s="172"/>
      <c r="KZR29" s="172"/>
      <c r="KZS29" s="172"/>
      <c r="KZT29" s="172"/>
      <c r="KZU29" s="172"/>
      <c r="KZV29" s="172"/>
      <c r="KZW29" s="172"/>
      <c r="KZX29" s="172"/>
      <c r="KZY29" s="172"/>
      <c r="KZZ29" s="172"/>
      <c r="LAA29" s="172"/>
      <c r="LAB29" s="172"/>
      <c r="LAC29" s="172"/>
      <c r="LAD29" s="172"/>
      <c r="LAE29" s="172"/>
      <c r="LAF29" s="172"/>
      <c r="LAG29" s="172"/>
      <c r="LAH29" s="172"/>
      <c r="LAI29" s="172"/>
      <c r="LAJ29" s="172"/>
      <c r="LAK29" s="172"/>
      <c r="LAL29" s="172"/>
      <c r="LAM29" s="172"/>
      <c r="LAN29" s="172"/>
      <c r="LAO29" s="172"/>
      <c r="LAP29" s="172"/>
      <c r="LAQ29" s="172"/>
      <c r="LAR29" s="172"/>
      <c r="LAS29" s="172"/>
      <c r="LAT29" s="172"/>
      <c r="LAU29" s="172"/>
      <c r="LAV29" s="172"/>
      <c r="LAW29" s="172"/>
      <c r="LAX29" s="172"/>
      <c r="LAY29" s="172"/>
      <c r="LAZ29" s="172"/>
      <c r="LBA29" s="172"/>
      <c r="LBB29" s="172"/>
      <c r="LBC29" s="172"/>
      <c r="LBD29" s="172"/>
      <c r="LBE29" s="172"/>
      <c r="LBF29" s="172"/>
      <c r="LBG29" s="172"/>
      <c r="LBH29" s="172"/>
      <c r="LBI29" s="172"/>
      <c r="LBJ29" s="172"/>
      <c r="LBK29" s="172"/>
      <c r="LBL29" s="172"/>
      <c r="LBM29" s="172"/>
      <c r="LBN29" s="172"/>
      <c r="LBO29" s="172"/>
      <c r="LBP29" s="172"/>
      <c r="LBQ29" s="172"/>
      <c r="LBR29" s="172"/>
      <c r="LBS29" s="172"/>
      <c r="LBT29" s="172"/>
      <c r="LBU29" s="172"/>
      <c r="LBV29" s="172"/>
      <c r="LBW29" s="172"/>
      <c r="LBX29" s="172"/>
      <c r="LBY29" s="172"/>
      <c r="LBZ29" s="172"/>
      <c r="LCA29" s="172"/>
      <c r="LCB29" s="172"/>
      <c r="LCC29" s="172"/>
      <c r="LCD29" s="172"/>
      <c r="LCE29" s="172"/>
      <c r="LCF29" s="172"/>
      <c r="LCG29" s="172"/>
      <c r="LCH29" s="172"/>
      <c r="LCI29" s="172"/>
      <c r="LCJ29" s="172"/>
      <c r="LCK29" s="172"/>
      <c r="LCL29" s="172"/>
      <c r="LCM29" s="172"/>
      <c r="LCN29" s="172"/>
      <c r="LCO29" s="172"/>
      <c r="LCP29" s="172"/>
      <c r="LCQ29" s="172"/>
      <c r="LCR29" s="172"/>
      <c r="LCS29" s="172"/>
      <c r="LCT29" s="172"/>
      <c r="LCU29" s="172"/>
      <c r="LCV29" s="172"/>
      <c r="LCW29" s="172"/>
      <c r="LCX29" s="172"/>
      <c r="LCY29" s="172"/>
      <c r="LCZ29" s="172"/>
      <c r="LDA29" s="172"/>
      <c r="LDB29" s="172"/>
      <c r="LDC29" s="172"/>
      <c r="LDD29" s="172"/>
      <c r="LDE29" s="172"/>
      <c r="LDF29" s="172"/>
      <c r="LDG29" s="172"/>
      <c r="LDH29" s="172"/>
      <c r="LDI29" s="172"/>
      <c r="LDJ29" s="172"/>
      <c r="LDK29" s="172"/>
      <c r="LDL29" s="172"/>
      <c r="LDM29" s="172"/>
      <c r="LDN29" s="172"/>
      <c r="LDO29" s="172"/>
      <c r="LDP29" s="172"/>
      <c r="LDQ29" s="172"/>
      <c r="LDR29" s="172"/>
      <c r="LDS29" s="172"/>
      <c r="LDT29" s="172"/>
      <c r="LDU29" s="172"/>
      <c r="LDV29" s="172"/>
      <c r="LDW29" s="172"/>
      <c r="LDX29" s="172"/>
      <c r="LDY29" s="172"/>
      <c r="LDZ29" s="172"/>
      <c r="LEA29" s="172"/>
      <c r="LEB29" s="172"/>
      <c r="LEC29" s="172"/>
      <c r="LED29" s="172"/>
      <c r="LEE29" s="172"/>
      <c r="LEF29" s="172"/>
      <c r="LEG29" s="172"/>
      <c r="LEH29" s="172"/>
      <c r="LEI29" s="172"/>
      <c r="LEJ29" s="172"/>
      <c r="LEK29" s="172"/>
      <c r="LEL29" s="172"/>
      <c r="LEM29" s="172"/>
      <c r="LEN29" s="172"/>
      <c r="LEO29" s="172"/>
      <c r="LEP29" s="172"/>
      <c r="LEQ29" s="172"/>
      <c r="LER29" s="172"/>
      <c r="LES29" s="172"/>
      <c r="LET29" s="172"/>
      <c r="LEU29" s="172"/>
      <c r="LEV29" s="172"/>
      <c r="LEW29" s="172"/>
      <c r="LEX29" s="172"/>
      <c r="LEY29" s="172"/>
      <c r="LEZ29" s="172"/>
      <c r="LFA29" s="172"/>
      <c r="LFB29" s="172"/>
      <c r="LFC29" s="172"/>
      <c r="LFD29" s="172"/>
      <c r="LFE29" s="172"/>
      <c r="LFF29" s="172"/>
      <c r="LFG29" s="172"/>
      <c r="LFH29" s="172"/>
      <c r="LFI29" s="172"/>
      <c r="LFJ29" s="172"/>
      <c r="LFK29" s="172"/>
      <c r="LFL29" s="172"/>
      <c r="LFM29" s="172"/>
      <c r="LFN29" s="172"/>
      <c r="LFO29" s="172"/>
      <c r="LFP29" s="172"/>
      <c r="LFQ29" s="172"/>
      <c r="LFR29" s="172"/>
      <c r="LFS29" s="172"/>
      <c r="LFT29" s="172"/>
      <c r="LFU29" s="172"/>
      <c r="LFV29" s="172"/>
      <c r="LFW29" s="172"/>
      <c r="LFX29" s="172"/>
      <c r="LFY29" s="172"/>
      <c r="LFZ29" s="172"/>
      <c r="LGA29" s="172"/>
      <c r="LGB29" s="172"/>
      <c r="LGC29" s="172"/>
      <c r="LGD29" s="172"/>
      <c r="LGE29" s="172"/>
      <c r="LGF29" s="172"/>
      <c r="LGG29" s="172"/>
      <c r="LGH29" s="172"/>
      <c r="LGI29" s="172"/>
      <c r="LGJ29" s="172"/>
      <c r="LGK29" s="172"/>
      <c r="LGL29" s="172"/>
      <c r="LGM29" s="172"/>
      <c r="LGN29" s="172"/>
      <c r="LGO29" s="172"/>
      <c r="LGP29" s="172"/>
      <c r="LGQ29" s="172"/>
      <c r="LGR29" s="172"/>
      <c r="LGS29" s="172"/>
      <c r="LGT29" s="172"/>
      <c r="LGU29" s="172"/>
      <c r="LGV29" s="172"/>
      <c r="LGW29" s="172"/>
      <c r="LGX29" s="172"/>
      <c r="LGY29" s="172"/>
      <c r="LGZ29" s="172"/>
      <c r="LHA29" s="172"/>
      <c r="LHB29" s="172"/>
      <c r="LHC29" s="172"/>
      <c r="LHD29" s="172"/>
      <c r="LHE29" s="172"/>
      <c r="LHF29" s="172"/>
      <c r="LHG29" s="172"/>
      <c r="LHH29" s="172"/>
      <c r="LHI29" s="172"/>
      <c r="LHJ29" s="172"/>
      <c r="LHK29" s="172"/>
      <c r="LHL29" s="172"/>
      <c r="LHM29" s="172"/>
      <c r="LHN29" s="172"/>
      <c r="LHO29" s="172"/>
      <c r="LHP29" s="172"/>
      <c r="LHQ29" s="172"/>
      <c r="LHR29" s="172"/>
      <c r="LHS29" s="172"/>
      <c r="LHT29" s="172"/>
      <c r="LHU29" s="172"/>
      <c r="LHV29" s="172"/>
      <c r="LHW29" s="172"/>
      <c r="LHX29" s="172"/>
      <c r="LHY29" s="172"/>
      <c r="LHZ29" s="172"/>
      <c r="LIA29" s="172"/>
      <c r="LIB29" s="172"/>
      <c r="LIC29" s="172"/>
      <c r="LID29" s="172"/>
      <c r="LIE29" s="172"/>
      <c r="LIF29" s="172"/>
      <c r="LIG29" s="172"/>
      <c r="LIH29" s="172"/>
      <c r="LII29" s="172"/>
      <c r="LIJ29" s="172"/>
      <c r="LIK29" s="172"/>
      <c r="LIL29" s="172"/>
      <c r="LIM29" s="172"/>
      <c r="LIN29" s="172"/>
      <c r="LIO29" s="172"/>
      <c r="LIP29" s="172"/>
      <c r="LIQ29" s="172"/>
      <c r="LIR29" s="172"/>
      <c r="LIS29" s="172"/>
      <c r="LIT29" s="172"/>
      <c r="LIU29" s="172"/>
      <c r="LIV29" s="172"/>
      <c r="LIW29" s="172"/>
      <c r="LIX29" s="172"/>
      <c r="LIY29" s="172"/>
      <c r="LIZ29" s="172"/>
      <c r="LJA29" s="172"/>
      <c r="LJB29" s="172"/>
      <c r="LJC29" s="172"/>
      <c r="LJD29" s="172"/>
      <c r="LJE29" s="172"/>
      <c r="LJF29" s="172"/>
      <c r="LJG29" s="172"/>
      <c r="LJH29" s="172"/>
      <c r="LJI29" s="172"/>
      <c r="LJJ29" s="172"/>
      <c r="LJK29" s="172"/>
      <c r="LJL29" s="172"/>
      <c r="LJM29" s="172"/>
      <c r="LJN29" s="172"/>
      <c r="LJO29" s="172"/>
      <c r="LJP29" s="172"/>
      <c r="LJQ29" s="172"/>
      <c r="LJR29" s="172"/>
      <c r="LJS29" s="172"/>
      <c r="LJT29" s="172"/>
      <c r="LJU29" s="172"/>
      <c r="LJV29" s="172"/>
      <c r="LJW29" s="172"/>
      <c r="LJX29" s="172"/>
      <c r="LJY29" s="172"/>
      <c r="LJZ29" s="172"/>
      <c r="LKA29" s="172"/>
      <c r="LKB29" s="172"/>
      <c r="LKC29" s="172"/>
      <c r="LKD29" s="172"/>
      <c r="LKE29" s="172"/>
      <c r="LKF29" s="172"/>
      <c r="LKG29" s="172"/>
      <c r="LKH29" s="172"/>
      <c r="LKI29" s="172"/>
      <c r="LKJ29" s="172"/>
      <c r="LKK29" s="172"/>
      <c r="LKL29" s="172"/>
      <c r="LKM29" s="172"/>
      <c r="LKN29" s="172"/>
      <c r="LKO29" s="172"/>
      <c r="LKP29" s="172"/>
      <c r="LKQ29" s="172"/>
      <c r="LKR29" s="172"/>
      <c r="LKS29" s="172"/>
      <c r="LKT29" s="172"/>
      <c r="LKU29" s="172"/>
      <c r="LKV29" s="172"/>
      <c r="LKW29" s="172"/>
      <c r="LKX29" s="172"/>
      <c r="LKY29" s="172"/>
      <c r="LKZ29" s="172"/>
      <c r="LLA29" s="172"/>
      <c r="LLB29" s="172"/>
      <c r="LLC29" s="172"/>
      <c r="LLD29" s="172"/>
      <c r="LLE29" s="172"/>
      <c r="LLF29" s="172"/>
      <c r="LLG29" s="172"/>
      <c r="LLH29" s="172"/>
      <c r="LLI29" s="172"/>
      <c r="LLJ29" s="172"/>
      <c r="LLK29" s="172"/>
      <c r="LLL29" s="172"/>
      <c r="LLM29" s="172"/>
      <c r="LLN29" s="172"/>
      <c r="LLO29" s="172"/>
      <c r="LLP29" s="172"/>
      <c r="LLQ29" s="172"/>
      <c r="LLR29" s="172"/>
      <c r="LLS29" s="172"/>
      <c r="LLT29" s="172"/>
      <c r="LLU29" s="172"/>
      <c r="LLV29" s="172"/>
      <c r="LLW29" s="172"/>
      <c r="LLX29" s="172"/>
      <c r="LLY29" s="172"/>
      <c r="LLZ29" s="172"/>
      <c r="LMA29" s="172"/>
      <c r="LMB29" s="172"/>
      <c r="LMC29" s="172"/>
      <c r="LMD29" s="172"/>
      <c r="LME29" s="172"/>
      <c r="LMF29" s="172"/>
      <c r="LMG29" s="172"/>
      <c r="LMH29" s="172"/>
      <c r="LMI29" s="172"/>
      <c r="LMJ29" s="172"/>
      <c r="LMK29" s="172"/>
      <c r="LML29" s="172"/>
      <c r="LMM29" s="172"/>
      <c r="LMN29" s="172"/>
      <c r="LMO29" s="172"/>
      <c r="LMP29" s="172"/>
      <c r="LMQ29" s="172"/>
      <c r="LMR29" s="172"/>
      <c r="LMS29" s="172"/>
      <c r="LMT29" s="172"/>
      <c r="LMU29" s="172"/>
      <c r="LMV29" s="172"/>
      <c r="LMW29" s="172"/>
      <c r="LMX29" s="172"/>
      <c r="LMY29" s="172"/>
      <c r="LMZ29" s="172"/>
      <c r="LNA29" s="172"/>
      <c r="LNB29" s="172"/>
      <c r="LNC29" s="172"/>
      <c r="LND29" s="172"/>
      <c r="LNE29" s="172"/>
      <c r="LNF29" s="172"/>
      <c r="LNG29" s="172"/>
      <c r="LNH29" s="172"/>
      <c r="LNI29" s="172"/>
      <c r="LNJ29" s="172"/>
      <c r="LNK29" s="172"/>
      <c r="LNL29" s="172"/>
      <c r="LNM29" s="172"/>
      <c r="LNN29" s="172"/>
      <c r="LNO29" s="172"/>
      <c r="LNP29" s="172"/>
      <c r="LNQ29" s="172"/>
      <c r="LNR29" s="172"/>
      <c r="LNS29" s="172"/>
      <c r="LNT29" s="172"/>
      <c r="LNU29" s="172"/>
      <c r="LNV29" s="172"/>
      <c r="LNW29" s="172"/>
      <c r="LNX29" s="172"/>
      <c r="LNY29" s="172"/>
      <c r="LNZ29" s="172"/>
      <c r="LOA29" s="172"/>
      <c r="LOB29" s="172"/>
      <c r="LOC29" s="172"/>
      <c r="LOD29" s="172"/>
      <c r="LOE29" s="172"/>
      <c r="LOF29" s="172"/>
      <c r="LOG29" s="172"/>
      <c r="LOH29" s="172"/>
      <c r="LOI29" s="172"/>
      <c r="LOJ29" s="172"/>
      <c r="LOK29" s="172"/>
      <c r="LOL29" s="172"/>
      <c r="LOM29" s="172"/>
      <c r="LON29" s="172"/>
      <c r="LOO29" s="172"/>
      <c r="LOP29" s="172"/>
      <c r="LOQ29" s="172"/>
      <c r="LOR29" s="172"/>
      <c r="LOS29" s="172"/>
      <c r="LOT29" s="172"/>
      <c r="LOU29" s="172"/>
      <c r="LOV29" s="172"/>
      <c r="LOW29" s="172"/>
      <c r="LOX29" s="172"/>
      <c r="LOY29" s="172"/>
      <c r="LOZ29" s="172"/>
      <c r="LPA29" s="172"/>
      <c r="LPB29" s="172"/>
      <c r="LPC29" s="172"/>
      <c r="LPD29" s="172"/>
      <c r="LPE29" s="172"/>
      <c r="LPF29" s="172"/>
      <c r="LPG29" s="172"/>
      <c r="LPH29" s="172"/>
      <c r="LPI29" s="172"/>
      <c r="LPJ29" s="172"/>
      <c r="LPK29" s="172"/>
      <c r="LPL29" s="172"/>
      <c r="LPM29" s="172"/>
      <c r="LPN29" s="172"/>
      <c r="LPO29" s="172"/>
      <c r="LPP29" s="172"/>
      <c r="LPQ29" s="172"/>
      <c r="LPR29" s="172"/>
      <c r="LPS29" s="172"/>
      <c r="LPT29" s="172"/>
      <c r="LPU29" s="172"/>
      <c r="LPV29" s="172"/>
      <c r="LPW29" s="172"/>
      <c r="LPX29" s="172"/>
      <c r="LPY29" s="172"/>
      <c r="LPZ29" s="172"/>
      <c r="LQA29" s="172"/>
      <c r="LQB29" s="172"/>
      <c r="LQC29" s="172"/>
      <c r="LQD29" s="172"/>
      <c r="LQE29" s="172"/>
      <c r="LQF29" s="172"/>
      <c r="LQG29" s="172"/>
      <c r="LQH29" s="172"/>
      <c r="LQI29" s="172"/>
      <c r="LQJ29" s="172"/>
      <c r="LQK29" s="172"/>
      <c r="LQL29" s="172"/>
      <c r="LQM29" s="172"/>
      <c r="LQN29" s="172"/>
      <c r="LQO29" s="172"/>
      <c r="LQP29" s="172"/>
      <c r="LQQ29" s="172"/>
      <c r="LQR29" s="172"/>
      <c r="LQS29" s="172"/>
      <c r="LQT29" s="172"/>
      <c r="LQU29" s="172"/>
      <c r="LQV29" s="172"/>
      <c r="LQW29" s="172"/>
      <c r="LQX29" s="172"/>
      <c r="LQY29" s="172"/>
      <c r="LQZ29" s="172"/>
      <c r="LRA29" s="172"/>
      <c r="LRB29" s="172"/>
      <c r="LRC29" s="172"/>
      <c r="LRD29" s="172"/>
      <c r="LRE29" s="172"/>
      <c r="LRF29" s="172"/>
      <c r="LRG29" s="172"/>
      <c r="LRH29" s="172"/>
      <c r="LRI29" s="172"/>
      <c r="LRJ29" s="172"/>
      <c r="LRK29" s="172"/>
      <c r="LRL29" s="172"/>
      <c r="LRM29" s="172"/>
      <c r="LRN29" s="172"/>
      <c r="LRO29" s="172"/>
      <c r="LRP29" s="172"/>
      <c r="LRQ29" s="172"/>
      <c r="LRR29" s="172"/>
      <c r="LRS29" s="172"/>
      <c r="LRT29" s="172"/>
      <c r="LRU29" s="172"/>
      <c r="LRV29" s="172"/>
      <c r="LRW29" s="172"/>
      <c r="LRX29" s="172"/>
      <c r="LRY29" s="172"/>
      <c r="LRZ29" s="172"/>
      <c r="LSA29" s="172"/>
      <c r="LSB29" s="172"/>
      <c r="LSC29" s="172"/>
      <c r="LSD29" s="172"/>
      <c r="LSE29" s="172"/>
      <c r="LSF29" s="172"/>
      <c r="LSG29" s="172"/>
      <c r="LSH29" s="172"/>
      <c r="LSI29" s="172"/>
      <c r="LSJ29" s="172"/>
      <c r="LSK29" s="172"/>
      <c r="LSL29" s="172"/>
      <c r="LSM29" s="172"/>
      <c r="LSN29" s="172"/>
      <c r="LSO29" s="172"/>
      <c r="LSP29" s="172"/>
      <c r="LSQ29" s="172"/>
      <c r="LSR29" s="172"/>
      <c r="LSS29" s="172"/>
      <c r="LST29" s="172"/>
      <c r="LSU29" s="172"/>
      <c r="LSV29" s="172"/>
      <c r="LSW29" s="172"/>
      <c r="LSX29" s="172"/>
      <c r="LSY29" s="172"/>
      <c r="LSZ29" s="172"/>
      <c r="LTA29" s="172"/>
      <c r="LTB29" s="172"/>
      <c r="LTC29" s="172"/>
      <c r="LTD29" s="172"/>
      <c r="LTE29" s="172"/>
      <c r="LTF29" s="172"/>
      <c r="LTG29" s="172"/>
      <c r="LTH29" s="172"/>
      <c r="LTI29" s="172"/>
      <c r="LTJ29" s="172"/>
      <c r="LTK29" s="172"/>
      <c r="LTL29" s="172"/>
      <c r="LTM29" s="172"/>
      <c r="LTN29" s="172"/>
      <c r="LTO29" s="172"/>
      <c r="LTP29" s="172"/>
      <c r="LTQ29" s="172"/>
      <c r="LTR29" s="172"/>
      <c r="LTS29" s="172"/>
      <c r="LTT29" s="172"/>
      <c r="LTU29" s="172"/>
      <c r="LTV29" s="172"/>
      <c r="LTW29" s="172"/>
      <c r="LTX29" s="172"/>
      <c r="LTY29" s="172"/>
      <c r="LTZ29" s="172"/>
      <c r="LUA29" s="172"/>
      <c r="LUB29" s="172"/>
      <c r="LUC29" s="172"/>
      <c r="LUD29" s="172"/>
      <c r="LUE29" s="172"/>
      <c r="LUF29" s="172"/>
      <c r="LUG29" s="172"/>
      <c r="LUH29" s="172"/>
      <c r="LUI29" s="172"/>
      <c r="LUJ29" s="172"/>
      <c r="LUK29" s="172"/>
      <c r="LUL29" s="172"/>
      <c r="LUM29" s="172"/>
      <c r="LUN29" s="172"/>
      <c r="LUO29" s="172"/>
      <c r="LUP29" s="172"/>
      <c r="LUQ29" s="172"/>
      <c r="LUR29" s="172"/>
      <c r="LUS29" s="172"/>
      <c r="LUT29" s="172"/>
      <c r="LUU29" s="172"/>
      <c r="LUV29" s="172"/>
      <c r="LUW29" s="172"/>
      <c r="LUX29" s="172"/>
      <c r="LUY29" s="172"/>
      <c r="LUZ29" s="172"/>
      <c r="LVA29" s="172"/>
      <c r="LVB29" s="172"/>
      <c r="LVC29" s="172"/>
      <c r="LVD29" s="172"/>
      <c r="LVE29" s="172"/>
      <c r="LVF29" s="172"/>
      <c r="LVG29" s="172"/>
      <c r="LVH29" s="172"/>
      <c r="LVI29" s="172"/>
      <c r="LVJ29" s="172"/>
      <c r="LVK29" s="172"/>
      <c r="LVL29" s="172"/>
      <c r="LVM29" s="172"/>
      <c r="LVN29" s="172"/>
      <c r="LVO29" s="172"/>
      <c r="LVP29" s="172"/>
      <c r="LVQ29" s="172"/>
      <c r="LVR29" s="172"/>
      <c r="LVS29" s="172"/>
      <c r="LVT29" s="172"/>
      <c r="LVU29" s="172"/>
      <c r="LVV29" s="172"/>
      <c r="LVW29" s="172"/>
      <c r="LVX29" s="172"/>
      <c r="LVY29" s="172"/>
      <c r="LVZ29" s="172"/>
      <c r="LWA29" s="172"/>
      <c r="LWB29" s="172"/>
      <c r="LWC29" s="172"/>
      <c r="LWD29" s="172"/>
      <c r="LWE29" s="172"/>
      <c r="LWF29" s="172"/>
      <c r="LWG29" s="172"/>
      <c r="LWH29" s="172"/>
      <c r="LWI29" s="172"/>
      <c r="LWJ29" s="172"/>
      <c r="LWK29" s="172"/>
      <c r="LWL29" s="172"/>
      <c r="LWM29" s="172"/>
      <c r="LWN29" s="172"/>
      <c r="LWO29" s="172"/>
      <c r="LWP29" s="172"/>
      <c r="LWQ29" s="172"/>
      <c r="LWR29" s="172"/>
      <c r="LWS29" s="172"/>
      <c r="LWT29" s="172"/>
      <c r="LWU29" s="172"/>
      <c r="LWV29" s="172"/>
      <c r="LWW29" s="172"/>
      <c r="LWX29" s="172"/>
      <c r="LWY29" s="172"/>
      <c r="LWZ29" s="172"/>
      <c r="LXA29" s="172"/>
      <c r="LXB29" s="172"/>
      <c r="LXC29" s="172"/>
      <c r="LXD29" s="172"/>
      <c r="LXE29" s="172"/>
      <c r="LXF29" s="172"/>
      <c r="LXG29" s="172"/>
      <c r="LXH29" s="172"/>
      <c r="LXI29" s="172"/>
      <c r="LXJ29" s="172"/>
      <c r="LXK29" s="172"/>
      <c r="LXL29" s="172"/>
      <c r="LXM29" s="172"/>
      <c r="LXN29" s="172"/>
      <c r="LXO29" s="172"/>
      <c r="LXP29" s="172"/>
      <c r="LXQ29" s="172"/>
      <c r="LXR29" s="172"/>
      <c r="LXS29" s="172"/>
      <c r="LXT29" s="172"/>
      <c r="LXU29" s="172"/>
      <c r="LXV29" s="172"/>
      <c r="LXW29" s="172"/>
      <c r="LXX29" s="172"/>
      <c r="LXY29" s="172"/>
      <c r="LXZ29" s="172"/>
      <c r="LYA29" s="172"/>
      <c r="LYB29" s="172"/>
      <c r="LYC29" s="172"/>
      <c r="LYD29" s="172"/>
      <c r="LYE29" s="172"/>
      <c r="LYF29" s="172"/>
      <c r="LYG29" s="172"/>
      <c r="LYH29" s="172"/>
      <c r="LYI29" s="172"/>
      <c r="LYJ29" s="172"/>
      <c r="LYK29" s="172"/>
      <c r="LYL29" s="172"/>
      <c r="LYM29" s="172"/>
      <c r="LYN29" s="172"/>
      <c r="LYO29" s="172"/>
      <c r="LYP29" s="172"/>
      <c r="LYQ29" s="172"/>
      <c r="LYR29" s="172"/>
      <c r="LYS29" s="172"/>
      <c r="LYT29" s="172"/>
      <c r="LYU29" s="172"/>
      <c r="LYV29" s="172"/>
      <c r="LYW29" s="172"/>
      <c r="LYX29" s="172"/>
      <c r="LYY29" s="172"/>
      <c r="LYZ29" s="172"/>
      <c r="LZA29" s="172"/>
      <c r="LZB29" s="172"/>
      <c r="LZC29" s="172"/>
      <c r="LZD29" s="172"/>
      <c r="LZE29" s="172"/>
      <c r="LZF29" s="172"/>
      <c r="LZG29" s="172"/>
      <c r="LZH29" s="172"/>
      <c r="LZI29" s="172"/>
      <c r="LZJ29" s="172"/>
      <c r="LZK29" s="172"/>
      <c r="LZL29" s="172"/>
      <c r="LZM29" s="172"/>
      <c r="LZN29" s="172"/>
      <c r="LZO29" s="172"/>
      <c r="LZP29" s="172"/>
      <c r="LZQ29" s="172"/>
      <c r="LZR29" s="172"/>
      <c r="LZS29" s="172"/>
      <c r="LZT29" s="172"/>
      <c r="LZU29" s="172"/>
      <c r="LZV29" s="172"/>
      <c r="LZW29" s="172"/>
      <c r="LZX29" s="172"/>
      <c r="LZY29" s="172"/>
      <c r="LZZ29" s="172"/>
      <c r="MAA29" s="172"/>
      <c r="MAB29" s="172"/>
      <c r="MAC29" s="172"/>
      <c r="MAD29" s="172"/>
      <c r="MAE29" s="172"/>
      <c r="MAF29" s="172"/>
      <c r="MAG29" s="172"/>
      <c r="MAH29" s="172"/>
      <c r="MAI29" s="172"/>
      <c r="MAJ29" s="172"/>
      <c r="MAK29" s="172"/>
      <c r="MAL29" s="172"/>
      <c r="MAM29" s="172"/>
      <c r="MAN29" s="172"/>
      <c r="MAO29" s="172"/>
      <c r="MAP29" s="172"/>
      <c r="MAQ29" s="172"/>
      <c r="MAR29" s="172"/>
      <c r="MAS29" s="172"/>
      <c r="MAT29" s="172"/>
      <c r="MAU29" s="172"/>
      <c r="MAV29" s="172"/>
      <c r="MAW29" s="172"/>
      <c r="MAX29" s="172"/>
      <c r="MAY29" s="172"/>
      <c r="MAZ29" s="172"/>
      <c r="MBA29" s="172"/>
      <c r="MBB29" s="172"/>
      <c r="MBC29" s="172"/>
      <c r="MBD29" s="172"/>
      <c r="MBE29" s="172"/>
      <c r="MBF29" s="172"/>
      <c r="MBG29" s="172"/>
      <c r="MBH29" s="172"/>
      <c r="MBI29" s="172"/>
      <c r="MBJ29" s="172"/>
      <c r="MBK29" s="172"/>
      <c r="MBL29" s="172"/>
      <c r="MBM29" s="172"/>
      <c r="MBN29" s="172"/>
      <c r="MBO29" s="172"/>
      <c r="MBP29" s="172"/>
      <c r="MBQ29" s="172"/>
      <c r="MBR29" s="172"/>
      <c r="MBS29" s="172"/>
      <c r="MBT29" s="172"/>
      <c r="MBU29" s="172"/>
      <c r="MBV29" s="172"/>
      <c r="MBW29" s="172"/>
      <c r="MBX29" s="172"/>
      <c r="MBY29" s="172"/>
      <c r="MBZ29" s="172"/>
      <c r="MCA29" s="172"/>
      <c r="MCB29" s="172"/>
      <c r="MCC29" s="172"/>
      <c r="MCD29" s="172"/>
      <c r="MCE29" s="172"/>
      <c r="MCF29" s="172"/>
      <c r="MCG29" s="172"/>
      <c r="MCH29" s="172"/>
      <c r="MCI29" s="172"/>
      <c r="MCJ29" s="172"/>
      <c r="MCK29" s="172"/>
      <c r="MCL29" s="172"/>
      <c r="MCM29" s="172"/>
      <c r="MCN29" s="172"/>
      <c r="MCO29" s="172"/>
      <c r="MCP29" s="172"/>
      <c r="MCQ29" s="172"/>
      <c r="MCR29" s="172"/>
      <c r="MCS29" s="172"/>
      <c r="MCT29" s="172"/>
      <c r="MCU29" s="172"/>
      <c r="MCV29" s="172"/>
      <c r="MCW29" s="172"/>
      <c r="MCX29" s="172"/>
      <c r="MCY29" s="172"/>
      <c r="MCZ29" s="172"/>
      <c r="MDA29" s="172"/>
      <c r="MDB29" s="172"/>
      <c r="MDC29" s="172"/>
      <c r="MDD29" s="172"/>
      <c r="MDE29" s="172"/>
      <c r="MDF29" s="172"/>
      <c r="MDG29" s="172"/>
      <c r="MDH29" s="172"/>
      <c r="MDI29" s="172"/>
      <c r="MDJ29" s="172"/>
      <c r="MDK29" s="172"/>
      <c r="MDL29" s="172"/>
      <c r="MDM29" s="172"/>
      <c r="MDN29" s="172"/>
      <c r="MDO29" s="172"/>
      <c r="MDP29" s="172"/>
      <c r="MDQ29" s="172"/>
      <c r="MDR29" s="172"/>
      <c r="MDS29" s="172"/>
      <c r="MDT29" s="172"/>
      <c r="MDU29" s="172"/>
      <c r="MDV29" s="172"/>
      <c r="MDW29" s="172"/>
      <c r="MDX29" s="172"/>
      <c r="MDY29" s="172"/>
      <c r="MDZ29" s="172"/>
      <c r="MEA29" s="172"/>
      <c r="MEB29" s="172"/>
      <c r="MEC29" s="172"/>
      <c r="MED29" s="172"/>
      <c r="MEE29" s="172"/>
      <c r="MEF29" s="172"/>
      <c r="MEG29" s="172"/>
      <c r="MEH29" s="172"/>
      <c r="MEI29" s="172"/>
      <c r="MEJ29" s="172"/>
      <c r="MEK29" s="172"/>
      <c r="MEL29" s="172"/>
      <c r="MEM29" s="172"/>
      <c r="MEN29" s="172"/>
      <c r="MEO29" s="172"/>
      <c r="MEP29" s="172"/>
      <c r="MEQ29" s="172"/>
      <c r="MER29" s="172"/>
      <c r="MES29" s="172"/>
      <c r="MET29" s="172"/>
      <c r="MEU29" s="172"/>
      <c r="MEV29" s="172"/>
      <c r="MEW29" s="172"/>
      <c r="MEX29" s="172"/>
      <c r="MEY29" s="172"/>
      <c r="MEZ29" s="172"/>
      <c r="MFA29" s="172"/>
      <c r="MFB29" s="172"/>
      <c r="MFC29" s="172"/>
      <c r="MFD29" s="172"/>
      <c r="MFE29" s="172"/>
      <c r="MFF29" s="172"/>
      <c r="MFG29" s="172"/>
      <c r="MFH29" s="172"/>
      <c r="MFI29" s="172"/>
      <c r="MFJ29" s="172"/>
      <c r="MFK29" s="172"/>
      <c r="MFL29" s="172"/>
      <c r="MFM29" s="172"/>
      <c r="MFN29" s="172"/>
      <c r="MFO29" s="172"/>
      <c r="MFP29" s="172"/>
      <c r="MFQ29" s="172"/>
      <c r="MFR29" s="172"/>
      <c r="MFS29" s="172"/>
      <c r="MFT29" s="172"/>
      <c r="MFU29" s="172"/>
      <c r="MFV29" s="172"/>
      <c r="MFW29" s="172"/>
      <c r="MFX29" s="172"/>
      <c r="MFY29" s="172"/>
      <c r="MFZ29" s="172"/>
      <c r="MGA29" s="172"/>
      <c r="MGB29" s="172"/>
      <c r="MGC29" s="172"/>
      <c r="MGD29" s="172"/>
      <c r="MGE29" s="172"/>
      <c r="MGF29" s="172"/>
      <c r="MGG29" s="172"/>
      <c r="MGH29" s="172"/>
      <c r="MGI29" s="172"/>
      <c r="MGJ29" s="172"/>
      <c r="MGK29" s="172"/>
      <c r="MGL29" s="172"/>
      <c r="MGM29" s="172"/>
      <c r="MGN29" s="172"/>
      <c r="MGO29" s="172"/>
      <c r="MGP29" s="172"/>
      <c r="MGQ29" s="172"/>
      <c r="MGR29" s="172"/>
      <c r="MGS29" s="172"/>
      <c r="MGT29" s="172"/>
      <c r="MGU29" s="172"/>
      <c r="MGV29" s="172"/>
      <c r="MGW29" s="172"/>
      <c r="MGX29" s="172"/>
      <c r="MGY29" s="172"/>
      <c r="MGZ29" s="172"/>
      <c r="MHA29" s="172"/>
      <c r="MHB29" s="172"/>
      <c r="MHC29" s="172"/>
      <c r="MHD29" s="172"/>
      <c r="MHE29" s="172"/>
      <c r="MHF29" s="172"/>
      <c r="MHG29" s="172"/>
      <c r="MHH29" s="172"/>
      <c r="MHI29" s="172"/>
      <c r="MHJ29" s="172"/>
      <c r="MHK29" s="172"/>
      <c r="MHL29" s="172"/>
      <c r="MHM29" s="172"/>
      <c r="MHN29" s="172"/>
      <c r="MHO29" s="172"/>
      <c r="MHP29" s="172"/>
      <c r="MHQ29" s="172"/>
      <c r="MHR29" s="172"/>
      <c r="MHS29" s="172"/>
      <c r="MHT29" s="172"/>
      <c r="MHU29" s="172"/>
      <c r="MHV29" s="172"/>
      <c r="MHW29" s="172"/>
      <c r="MHX29" s="172"/>
      <c r="MHY29" s="172"/>
      <c r="MHZ29" s="172"/>
      <c r="MIA29" s="172"/>
      <c r="MIB29" s="172"/>
      <c r="MIC29" s="172"/>
      <c r="MID29" s="172"/>
      <c r="MIE29" s="172"/>
      <c r="MIF29" s="172"/>
      <c r="MIG29" s="172"/>
      <c r="MIH29" s="172"/>
      <c r="MII29" s="172"/>
      <c r="MIJ29" s="172"/>
      <c r="MIK29" s="172"/>
      <c r="MIL29" s="172"/>
      <c r="MIM29" s="172"/>
      <c r="MIN29" s="172"/>
      <c r="MIO29" s="172"/>
      <c r="MIP29" s="172"/>
      <c r="MIQ29" s="172"/>
      <c r="MIR29" s="172"/>
      <c r="MIS29" s="172"/>
      <c r="MIT29" s="172"/>
      <c r="MIU29" s="172"/>
      <c r="MIV29" s="172"/>
      <c r="MIW29" s="172"/>
      <c r="MIX29" s="172"/>
      <c r="MIY29" s="172"/>
      <c r="MIZ29" s="172"/>
      <c r="MJA29" s="172"/>
      <c r="MJB29" s="172"/>
      <c r="MJC29" s="172"/>
      <c r="MJD29" s="172"/>
      <c r="MJE29" s="172"/>
      <c r="MJF29" s="172"/>
      <c r="MJG29" s="172"/>
      <c r="MJH29" s="172"/>
      <c r="MJI29" s="172"/>
      <c r="MJJ29" s="172"/>
      <c r="MJK29" s="172"/>
      <c r="MJL29" s="172"/>
      <c r="MJM29" s="172"/>
      <c r="MJN29" s="172"/>
      <c r="MJO29" s="172"/>
      <c r="MJP29" s="172"/>
      <c r="MJQ29" s="172"/>
      <c r="MJR29" s="172"/>
      <c r="MJS29" s="172"/>
      <c r="MJT29" s="172"/>
      <c r="MJU29" s="172"/>
      <c r="MJV29" s="172"/>
      <c r="MJW29" s="172"/>
      <c r="MJX29" s="172"/>
      <c r="MJY29" s="172"/>
      <c r="MJZ29" s="172"/>
      <c r="MKA29" s="172"/>
      <c r="MKB29" s="172"/>
      <c r="MKC29" s="172"/>
      <c r="MKD29" s="172"/>
      <c r="MKE29" s="172"/>
      <c r="MKF29" s="172"/>
      <c r="MKG29" s="172"/>
      <c r="MKH29" s="172"/>
      <c r="MKI29" s="172"/>
      <c r="MKJ29" s="172"/>
      <c r="MKK29" s="172"/>
      <c r="MKL29" s="172"/>
      <c r="MKM29" s="172"/>
      <c r="MKN29" s="172"/>
      <c r="MKO29" s="172"/>
      <c r="MKP29" s="172"/>
      <c r="MKQ29" s="172"/>
      <c r="MKR29" s="172"/>
      <c r="MKS29" s="172"/>
      <c r="MKT29" s="172"/>
      <c r="MKU29" s="172"/>
      <c r="MKV29" s="172"/>
      <c r="MKW29" s="172"/>
      <c r="MKX29" s="172"/>
      <c r="MKY29" s="172"/>
      <c r="MKZ29" s="172"/>
      <c r="MLA29" s="172"/>
      <c r="MLB29" s="172"/>
      <c r="MLC29" s="172"/>
      <c r="MLD29" s="172"/>
      <c r="MLE29" s="172"/>
      <c r="MLF29" s="172"/>
      <c r="MLG29" s="172"/>
      <c r="MLH29" s="172"/>
      <c r="MLI29" s="172"/>
      <c r="MLJ29" s="172"/>
      <c r="MLK29" s="172"/>
      <c r="MLL29" s="172"/>
      <c r="MLM29" s="172"/>
      <c r="MLN29" s="172"/>
      <c r="MLO29" s="172"/>
      <c r="MLP29" s="172"/>
      <c r="MLQ29" s="172"/>
      <c r="MLR29" s="172"/>
      <c r="MLS29" s="172"/>
      <c r="MLT29" s="172"/>
      <c r="MLU29" s="172"/>
      <c r="MLV29" s="172"/>
      <c r="MLW29" s="172"/>
      <c r="MLX29" s="172"/>
      <c r="MLY29" s="172"/>
      <c r="MLZ29" s="172"/>
      <c r="MMA29" s="172"/>
      <c r="MMB29" s="172"/>
      <c r="MMC29" s="172"/>
      <c r="MMD29" s="172"/>
      <c r="MME29" s="172"/>
      <c r="MMF29" s="172"/>
      <c r="MMG29" s="172"/>
      <c r="MMH29" s="172"/>
      <c r="MMI29" s="172"/>
      <c r="MMJ29" s="172"/>
      <c r="MMK29" s="172"/>
      <c r="MML29" s="172"/>
      <c r="MMM29" s="172"/>
      <c r="MMN29" s="172"/>
      <c r="MMO29" s="172"/>
      <c r="MMP29" s="172"/>
      <c r="MMQ29" s="172"/>
      <c r="MMR29" s="172"/>
      <c r="MMS29" s="172"/>
      <c r="MMT29" s="172"/>
      <c r="MMU29" s="172"/>
      <c r="MMV29" s="172"/>
      <c r="MMW29" s="172"/>
      <c r="MMX29" s="172"/>
      <c r="MMY29" s="172"/>
      <c r="MMZ29" s="172"/>
      <c r="MNA29" s="172"/>
      <c r="MNB29" s="172"/>
      <c r="MNC29" s="172"/>
      <c r="MND29" s="172"/>
      <c r="MNE29" s="172"/>
      <c r="MNF29" s="172"/>
      <c r="MNG29" s="172"/>
      <c r="MNH29" s="172"/>
      <c r="MNI29" s="172"/>
      <c r="MNJ29" s="172"/>
      <c r="MNK29" s="172"/>
      <c r="MNL29" s="172"/>
      <c r="MNM29" s="172"/>
      <c r="MNN29" s="172"/>
      <c r="MNO29" s="172"/>
      <c r="MNP29" s="172"/>
      <c r="MNQ29" s="172"/>
      <c r="MNR29" s="172"/>
      <c r="MNS29" s="172"/>
      <c r="MNT29" s="172"/>
      <c r="MNU29" s="172"/>
      <c r="MNV29" s="172"/>
      <c r="MNW29" s="172"/>
      <c r="MNX29" s="172"/>
      <c r="MNY29" s="172"/>
      <c r="MNZ29" s="172"/>
      <c r="MOA29" s="172"/>
      <c r="MOB29" s="172"/>
      <c r="MOC29" s="172"/>
      <c r="MOD29" s="172"/>
      <c r="MOE29" s="172"/>
      <c r="MOF29" s="172"/>
      <c r="MOG29" s="172"/>
      <c r="MOH29" s="172"/>
      <c r="MOI29" s="172"/>
      <c r="MOJ29" s="172"/>
      <c r="MOK29" s="172"/>
      <c r="MOL29" s="172"/>
      <c r="MOM29" s="172"/>
      <c r="MON29" s="172"/>
      <c r="MOO29" s="172"/>
      <c r="MOP29" s="172"/>
      <c r="MOQ29" s="172"/>
      <c r="MOR29" s="172"/>
      <c r="MOS29" s="172"/>
      <c r="MOT29" s="172"/>
      <c r="MOU29" s="172"/>
      <c r="MOV29" s="172"/>
      <c r="MOW29" s="172"/>
      <c r="MOX29" s="172"/>
      <c r="MOY29" s="172"/>
      <c r="MOZ29" s="172"/>
      <c r="MPA29" s="172"/>
      <c r="MPB29" s="172"/>
      <c r="MPC29" s="172"/>
      <c r="MPD29" s="172"/>
      <c r="MPE29" s="172"/>
      <c r="MPF29" s="172"/>
      <c r="MPG29" s="172"/>
      <c r="MPH29" s="172"/>
      <c r="MPI29" s="172"/>
      <c r="MPJ29" s="172"/>
      <c r="MPK29" s="172"/>
      <c r="MPL29" s="172"/>
      <c r="MPM29" s="172"/>
      <c r="MPN29" s="172"/>
      <c r="MPO29" s="172"/>
      <c r="MPP29" s="172"/>
      <c r="MPQ29" s="172"/>
      <c r="MPR29" s="172"/>
      <c r="MPS29" s="172"/>
      <c r="MPT29" s="172"/>
      <c r="MPU29" s="172"/>
      <c r="MPV29" s="172"/>
      <c r="MPW29" s="172"/>
      <c r="MPX29" s="172"/>
      <c r="MPY29" s="172"/>
      <c r="MPZ29" s="172"/>
      <c r="MQA29" s="172"/>
      <c r="MQB29" s="172"/>
      <c r="MQC29" s="172"/>
      <c r="MQD29" s="172"/>
      <c r="MQE29" s="172"/>
      <c r="MQF29" s="172"/>
      <c r="MQG29" s="172"/>
      <c r="MQH29" s="172"/>
      <c r="MQI29" s="172"/>
      <c r="MQJ29" s="172"/>
      <c r="MQK29" s="172"/>
      <c r="MQL29" s="172"/>
      <c r="MQM29" s="172"/>
      <c r="MQN29" s="172"/>
      <c r="MQO29" s="172"/>
      <c r="MQP29" s="172"/>
      <c r="MQQ29" s="172"/>
      <c r="MQR29" s="172"/>
      <c r="MQS29" s="172"/>
      <c r="MQT29" s="172"/>
      <c r="MQU29" s="172"/>
      <c r="MQV29" s="172"/>
      <c r="MQW29" s="172"/>
      <c r="MQX29" s="172"/>
      <c r="MQY29" s="172"/>
      <c r="MQZ29" s="172"/>
      <c r="MRA29" s="172"/>
      <c r="MRB29" s="172"/>
      <c r="MRC29" s="172"/>
      <c r="MRD29" s="172"/>
      <c r="MRE29" s="172"/>
      <c r="MRF29" s="172"/>
      <c r="MRG29" s="172"/>
      <c r="MRH29" s="172"/>
      <c r="MRI29" s="172"/>
      <c r="MRJ29" s="172"/>
      <c r="MRK29" s="172"/>
      <c r="MRL29" s="172"/>
      <c r="MRM29" s="172"/>
      <c r="MRN29" s="172"/>
      <c r="MRO29" s="172"/>
      <c r="MRP29" s="172"/>
      <c r="MRQ29" s="172"/>
      <c r="MRR29" s="172"/>
      <c r="MRS29" s="172"/>
      <c r="MRT29" s="172"/>
      <c r="MRU29" s="172"/>
      <c r="MRV29" s="172"/>
      <c r="MRW29" s="172"/>
      <c r="MRX29" s="172"/>
      <c r="MRY29" s="172"/>
      <c r="MRZ29" s="172"/>
      <c r="MSA29" s="172"/>
      <c r="MSB29" s="172"/>
      <c r="MSC29" s="172"/>
      <c r="MSD29" s="172"/>
      <c r="MSE29" s="172"/>
      <c r="MSF29" s="172"/>
      <c r="MSG29" s="172"/>
      <c r="MSH29" s="172"/>
      <c r="MSI29" s="172"/>
      <c r="MSJ29" s="172"/>
      <c r="MSK29" s="172"/>
      <c r="MSL29" s="172"/>
      <c r="MSM29" s="172"/>
      <c r="MSN29" s="172"/>
      <c r="MSO29" s="172"/>
      <c r="MSP29" s="172"/>
      <c r="MSQ29" s="172"/>
      <c r="MSR29" s="172"/>
      <c r="MSS29" s="172"/>
      <c r="MST29" s="172"/>
      <c r="MSU29" s="172"/>
      <c r="MSV29" s="172"/>
      <c r="MSW29" s="172"/>
      <c r="MSX29" s="172"/>
      <c r="MSY29" s="172"/>
      <c r="MSZ29" s="172"/>
      <c r="MTA29" s="172"/>
      <c r="MTB29" s="172"/>
      <c r="MTC29" s="172"/>
      <c r="MTD29" s="172"/>
      <c r="MTE29" s="172"/>
      <c r="MTF29" s="172"/>
      <c r="MTG29" s="172"/>
      <c r="MTH29" s="172"/>
      <c r="MTI29" s="172"/>
      <c r="MTJ29" s="172"/>
      <c r="MTK29" s="172"/>
      <c r="MTL29" s="172"/>
      <c r="MTM29" s="172"/>
      <c r="MTN29" s="172"/>
      <c r="MTO29" s="172"/>
      <c r="MTP29" s="172"/>
      <c r="MTQ29" s="172"/>
      <c r="MTR29" s="172"/>
      <c r="MTS29" s="172"/>
      <c r="MTT29" s="172"/>
      <c r="MTU29" s="172"/>
      <c r="MTV29" s="172"/>
      <c r="MTW29" s="172"/>
      <c r="MTX29" s="172"/>
      <c r="MTY29" s="172"/>
      <c r="MTZ29" s="172"/>
      <c r="MUA29" s="172"/>
      <c r="MUB29" s="172"/>
      <c r="MUC29" s="172"/>
      <c r="MUD29" s="172"/>
      <c r="MUE29" s="172"/>
      <c r="MUF29" s="172"/>
      <c r="MUG29" s="172"/>
      <c r="MUH29" s="172"/>
      <c r="MUI29" s="172"/>
      <c r="MUJ29" s="172"/>
      <c r="MUK29" s="172"/>
      <c r="MUL29" s="172"/>
      <c r="MUM29" s="172"/>
      <c r="MUN29" s="172"/>
      <c r="MUO29" s="172"/>
      <c r="MUP29" s="172"/>
      <c r="MUQ29" s="172"/>
      <c r="MUR29" s="172"/>
      <c r="MUS29" s="172"/>
      <c r="MUT29" s="172"/>
      <c r="MUU29" s="172"/>
      <c r="MUV29" s="172"/>
      <c r="MUW29" s="172"/>
      <c r="MUX29" s="172"/>
      <c r="MUY29" s="172"/>
      <c r="MUZ29" s="172"/>
      <c r="MVA29" s="172"/>
      <c r="MVB29" s="172"/>
      <c r="MVC29" s="172"/>
      <c r="MVD29" s="172"/>
      <c r="MVE29" s="172"/>
      <c r="MVF29" s="172"/>
      <c r="MVG29" s="172"/>
      <c r="MVH29" s="172"/>
      <c r="MVI29" s="172"/>
      <c r="MVJ29" s="172"/>
      <c r="MVK29" s="172"/>
      <c r="MVL29" s="172"/>
      <c r="MVM29" s="172"/>
      <c r="MVN29" s="172"/>
      <c r="MVO29" s="172"/>
      <c r="MVP29" s="172"/>
      <c r="MVQ29" s="172"/>
      <c r="MVR29" s="172"/>
      <c r="MVS29" s="172"/>
      <c r="MVT29" s="172"/>
      <c r="MVU29" s="172"/>
      <c r="MVV29" s="172"/>
      <c r="MVW29" s="172"/>
      <c r="MVX29" s="172"/>
      <c r="MVY29" s="172"/>
      <c r="MVZ29" s="172"/>
      <c r="MWA29" s="172"/>
      <c r="MWB29" s="172"/>
      <c r="MWC29" s="172"/>
      <c r="MWD29" s="172"/>
      <c r="MWE29" s="172"/>
      <c r="MWF29" s="172"/>
      <c r="MWG29" s="172"/>
      <c r="MWH29" s="172"/>
      <c r="MWI29" s="172"/>
      <c r="MWJ29" s="172"/>
      <c r="MWK29" s="172"/>
      <c r="MWL29" s="172"/>
      <c r="MWM29" s="172"/>
      <c r="MWN29" s="172"/>
      <c r="MWO29" s="172"/>
      <c r="MWP29" s="172"/>
      <c r="MWQ29" s="172"/>
      <c r="MWR29" s="172"/>
      <c r="MWS29" s="172"/>
      <c r="MWT29" s="172"/>
      <c r="MWU29" s="172"/>
      <c r="MWV29" s="172"/>
      <c r="MWW29" s="172"/>
      <c r="MWX29" s="172"/>
      <c r="MWY29" s="172"/>
      <c r="MWZ29" s="172"/>
      <c r="MXA29" s="172"/>
      <c r="MXB29" s="172"/>
      <c r="MXC29" s="172"/>
      <c r="MXD29" s="172"/>
      <c r="MXE29" s="172"/>
      <c r="MXF29" s="172"/>
      <c r="MXG29" s="172"/>
      <c r="MXH29" s="172"/>
      <c r="MXI29" s="172"/>
      <c r="MXJ29" s="172"/>
      <c r="MXK29" s="172"/>
      <c r="MXL29" s="172"/>
      <c r="MXM29" s="172"/>
      <c r="MXN29" s="172"/>
      <c r="MXO29" s="172"/>
      <c r="MXP29" s="172"/>
      <c r="MXQ29" s="172"/>
      <c r="MXR29" s="172"/>
      <c r="MXS29" s="172"/>
      <c r="MXT29" s="172"/>
      <c r="MXU29" s="172"/>
      <c r="MXV29" s="172"/>
      <c r="MXW29" s="172"/>
      <c r="MXX29" s="172"/>
      <c r="MXY29" s="172"/>
      <c r="MXZ29" s="172"/>
      <c r="MYA29" s="172"/>
      <c r="MYB29" s="172"/>
      <c r="MYC29" s="172"/>
      <c r="MYD29" s="172"/>
      <c r="MYE29" s="172"/>
      <c r="MYF29" s="172"/>
      <c r="MYG29" s="172"/>
      <c r="MYH29" s="172"/>
      <c r="MYI29" s="172"/>
      <c r="MYJ29" s="172"/>
      <c r="MYK29" s="172"/>
      <c r="MYL29" s="172"/>
      <c r="MYM29" s="172"/>
      <c r="MYN29" s="172"/>
      <c r="MYO29" s="172"/>
      <c r="MYP29" s="172"/>
      <c r="MYQ29" s="172"/>
      <c r="MYR29" s="172"/>
      <c r="MYS29" s="172"/>
      <c r="MYT29" s="172"/>
      <c r="MYU29" s="172"/>
      <c r="MYV29" s="172"/>
      <c r="MYW29" s="172"/>
      <c r="MYX29" s="172"/>
      <c r="MYY29" s="172"/>
      <c r="MYZ29" s="172"/>
      <c r="MZA29" s="172"/>
      <c r="MZB29" s="172"/>
      <c r="MZC29" s="172"/>
      <c r="MZD29" s="172"/>
      <c r="MZE29" s="172"/>
      <c r="MZF29" s="172"/>
      <c r="MZG29" s="172"/>
      <c r="MZH29" s="172"/>
      <c r="MZI29" s="172"/>
      <c r="MZJ29" s="172"/>
      <c r="MZK29" s="172"/>
      <c r="MZL29" s="172"/>
      <c r="MZM29" s="172"/>
      <c r="MZN29" s="172"/>
      <c r="MZO29" s="172"/>
      <c r="MZP29" s="172"/>
      <c r="MZQ29" s="172"/>
      <c r="MZR29" s="172"/>
      <c r="MZS29" s="172"/>
      <c r="MZT29" s="172"/>
      <c r="MZU29" s="172"/>
      <c r="MZV29" s="172"/>
      <c r="MZW29" s="172"/>
      <c r="MZX29" s="172"/>
      <c r="MZY29" s="172"/>
      <c r="MZZ29" s="172"/>
      <c r="NAA29" s="172"/>
      <c r="NAB29" s="172"/>
      <c r="NAC29" s="172"/>
      <c r="NAD29" s="172"/>
      <c r="NAE29" s="172"/>
      <c r="NAF29" s="172"/>
      <c r="NAG29" s="172"/>
      <c r="NAH29" s="172"/>
      <c r="NAI29" s="172"/>
      <c r="NAJ29" s="172"/>
      <c r="NAK29" s="172"/>
      <c r="NAL29" s="172"/>
      <c r="NAM29" s="172"/>
      <c r="NAN29" s="172"/>
      <c r="NAO29" s="172"/>
      <c r="NAP29" s="172"/>
      <c r="NAQ29" s="172"/>
      <c r="NAR29" s="172"/>
      <c r="NAS29" s="172"/>
      <c r="NAT29" s="172"/>
      <c r="NAU29" s="172"/>
      <c r="NAV29" s="172"/>
      <c r="NAW29" s="172"/>
      <c r="NAX29" s="172"/>
      <c r="NAY29" s="172"/>
      <c r="NAZ29" s="172"/>
      <c r="NBA29" s="172"/>
      <c r="NBB29" s="172"/>
      <c r="NBC29" s="172"/>
      <c r="NBD29" s="172"/>
      <c r="NBE29" s="172"/>
      <c r="NBF29" s="172"/>
      <c r="NBG29" s="172"/>
      <c r="NBH29" s="172"/>
      <c r="NBI29" s="172"/>
      <c r="NBJ29" s="172"/>
      <c r="NBK29" s="172"/>
      <c r="NBL29" s="172"/>
      <c r="NBM29" s="172"/>
      <c r="NBN29" s="172"/>
      <c r="NBO29" s="172"/>
      <c r="NBP29" s="172"/>
      <c r="NBQ29" s="172"/>
      <c r="NBR29" s="172"/>
      <c r="NBS29" s="172"/>
      <c r="NBT29" s="172"/>
      <c r="NBU29" s="172"/>
      <c r="NBV29" s="172"/>
      <c r="NBW29" s="172"/>
      <c r="NBX29" s="172"/>
      <c r="NBY29" s="172"/>
      <c r="NBZ29" s="172"/>
      <c r="NCA29" s="172"/>
      <c r="NCB29" s="172"/>
      <c r="NCC29" s="172"/>
      <c r="NCD29" s="172"/>
      <c r="NCE29" s="172"/>
      <c r="NCF29" s="172"/>
      <c r="NCG29" s="172"/>
      <c r="NCH29" s="172"/>
      <c r="NCI29" s="172"/>
      <c r="NCJ29" s="172"/>
      <c r="NCK29" s="172"/>
      <c r="NCL29" s="172"/>
      <c r="NCM29" s="172"/>
      <c r="NCN29" s="172"/>
      <c r="NCO29" s="172"/>
      <c r="NCP29" s="172"/>
      <c r="NCQ29" s="172"/>
      <c r="NCR29" s="172"/>
      <c r="NCS29" s="172"/>
      <c r="NCT29" s="172"/>
      <c r="NCU29" s="172"/>
      <c r="NCV29" s="172"/>
      <c r="NCW29" s="172"/>
      <c r="NCX29" s="172"/>
      <c r="NCY29" s="172"/>
      <c r="NCZ29" s="172"/>
      <c r="NDA29" s="172"/>
      <c r="NDB29" s="172"/>
      <c r="NDC29" s="172"/>
      <c r="NDD29" s="172"/>
      <c r="NDE29" s="172"/>
      <c r="NDF29" s="172"/>
      <c r="NDG29" s="172"/>
      <c r="NDH29" s="172"/>
      <c r="NDI29" s="172"/>
      <c r="NDJ29" s="172"/>
      <c r="NDK29" s="172"/>
      <c r="NDL29" s="172"/>
      <c r="NDM29" s="172"/>
      <c r="NDN29" s="172"/>
      <c r="NDO29" s="172"/>
      <c r="NDP29" s="172"/>
      <c r="NDQ29" s="172"/>
      <c r="NDR29" s="172"/>
      <c r="NDS29" s="172"/>
      <c r="NDT29" s="172"/>
      <c r="NDU29" s="172"/>
      <c r="NDV29" s="172"/>
      <c r="NDW29" s="172"/>
      <c r="NDX29" s="172"/>
      <c r="NDY29" s="172"/>
      <c r="NDZ29" s="172"/>
      <c r="NEA29" s="172"/>
      <c r="NEB29" s="172"/>
      <c r="NEC29" s="172"/>
      <c r="NED29" s="172"/>
      <c r="NEE29" s="172"/>
      <c r="NEF29" s="172"/>
      <c r="NEG29" s="172"/>
      <c r="NEH29" s="172"/>
      <c r="NEI29" s="172"/>
      <c r="NEJ29" s="172"/>
      <c r="NEK29" s="172"/>
      <c r="NEL29" s="172"/>
      <c r="NEM29" s="172"/>
      <c r="NEN29" s="172"/>
      <c r="NEO29" s="172"/>
      <c r="NEP29" s="172"/>
      <c r="NEQ29" s="172"/>
      <c r="NER29" s="172"/>
      <c r="NES29" s="172"/>
      <c r="NET29" s="172"/>
      <c r="NEU29" s="172"/>
      <c r="NEV29" s="172"/>
      <c r="NEW29" s="172"/>
      <c r="NEX29" s="172"/>
      <c r="NEY29" s="172"/>
      <c r="NEZ29" s="172"/>
      <c r="NFA29" s="172"/>
      <c r="NFB29" s="172"/>
      <c r="NFC29" s="172"/>
      <c r="NFD29" s="172"/>
      <c r="NFE29" s="172"/>
      <c r="NFF29" s="172"/>
      <c r="NFG29" s="172"/>
      <c r="NFH29" s="172"/>
      <c r="NFI29" s="172"/>
      <c r="NFJ29" s="172"/>
      <c r="NFK29" s="172"/>
      <c r="NFL29" s="172"/>
      <c r="NFM29" s="172"/>
      <c r="NFN29" s="172"/>
      <c r="NFO29" s="172"/>
      <c r="NFP29" s="172"/>
      <c r="NFQ29" s="172"/>
      <c r="NFR29" s="172"/>
      <c r="NFS29" s="172"/>
      <c r="NFT29" s="172"/>
      <c r="NFU29" s="172"/>
      <c r="NFV29" s="172"/>
      <c r="NFW29" s="172"/>
      <c r="NFX29" s="172"/>
      <c r="NFY29" s="172"/>
      <c r="NFZ29" s="172"/>
      <c r="NGA29" s="172"/>
      <c r="NGB29" s="172"/>
      <c r="NGC29" s="172"/>
      <c r="NGD29" s="172"/>
      <c r="NGE29" s="172"/>
      <c r="NGF29" s="172"/>
      <c r="NGG29" s="172"/>
      <c r="NGH29" s="172"/>
      <c r="NGI29" s="172"/>
      <c r="NGJ29" s="172"/>
      <c r="NGK29" s="172"/>
      <c r="NGL29" s="172"/>
      <c r="NGM29" s="172"/>
      <c r="NGN29" s="172"/>
      <c r="NGO29" s="172"/>
      <c r="NGP29" s="172"/>
      <c r="NGQ29" s="172"/>
      <c r="NGR29" s="172"/>
      <c r="NGS29" s="172"/>
      <c r="NGT29" s="172"/>
      <c r="NGU29" s="172"/>
      <c r="NGV29" s="172"/>
      <c r="NGW29" s="172"/>
      <c r="NGX29" s="172"/>
      <c r="NGY29" s="172"/>
      <c r="NGZ29" s="172"/>
      <c r="NHA29" s="172"/>
      <c r="NHB29" s="172"/>
      <c r="NHC29" s="172"/>
      <c r="NHD29" s="172"/>
      <c r="NHE29" s="172"/>
      <c r="NHF29" s="172"/>
      <c r="NHG29" s="172"/>
      <c r="NHH29" s="172"/>
      <c r="NHI29" s="172"/>
      <c r="NHJ29" s="172"/>
      <c r="NHK29" s="172"/>
      <c r="NHL29" s="172"/>
      <c r="NHM29" s="172"/>
      <c r="NHN29" s="172"/>
      <c r="NHO29" s="172"/>
      <c r="NHP29" s="172"/>
      <c r="NHQ29" s="172"/>
      <c r="NHR29" s="172"/>
      <c r="NHS29" s="172"/>
      <c r="NHT29" s="172"/>
      <c r="NHU29" s="172"/>
      <c r="NHV29" s="172"/>
      <c r="NHW29" s="172"/>
      <c r="NHX29" s="172"/>
      <c r="NHY29" s="172"/>
      <c r="NHZ29" s="172"/>
      <c r="NIA29" s="172"/>
      <c r="NIB29" s="172"/>
      <c r="NIC29" s="172"/>
      <c r="NID29" s="172"/>
      <c r="NIE29" s="172"/>
      <c r="NIF29" s="172"/>
      <c r="NIG29" s="172"/>
      <c r="NIH29" s="172"/>
      <c r="NII29" s="172"/>
      <c r="NIJ29" s="172"/>
      <c r="NIK29" s="172"/>
      <c r="NIL29" s="172"/>
      <c r="NIM29" s="172"/>
      <c r="NIN29" s="172"/>
      <c r="NIO29" s="172"/>
      <c r="NIP29" s="172"/>
      <c r="NIQ29" s="172"/>
      <c r="NIR29" s="172"/>
      <c r="NIS29" s="172"/>
      <c r="NIT29" s="172"/>
      <c r="NIU29" s="172"/>
      <c r="NIV29" s="172"/>
      <c r="NIW29" s="172"/>
      <c r="NIX29" s="172"/>
      <c r="NIY29" s="172"/>
      <c r="NIZ29" s="172"/>
      <c r="NJA29" s="172"/>
      <c r="NJB29" s="172"/>
      <c r="NJC29" s="172"/>
      <c r="NJD29" s="172"/>
      <c r="NJE29" s="172"/>
      <c r="NJF29" s="172"/>
      <c r="NJG29" s="172"/>
      <c r="NJH29" s="172"/>
      <c r="NJI29" s="172"/>
      <c r="NJJ29" s="172"/>
      <c r="NJK29" s="172"/>
      <c r="NJL29" s="172"/>
      <c r="NJM29" s="172"/>
      <c r="NJN29" s="172"/>
      <c r="NJO29" s="172"/>
      <c r="NJP29" s="172"/>
      <c r="NJQ29" s="172"/>
      <c r="NJR29" s="172"/>
      <c r="NJS29" s="172"/>
      <c r="NJT29" s="172"/>
      <c r="NJU29" s="172"/>
      <c r="NJV29" s="172"/>
      <c r="NJW29" s="172"/>
      <c r="NJX29" s="172"/>
      <c r="NJY29" s="172"/>
      <c r="NJZ29" s="172"/>
      <c r="NKA29" s="172"/>
      <c r="NKB29" s="172"/>
      <c r="NKC29" s="172"/>
      <c r="NKD29" s="172"/>
      <c r="NKE29" s="172"/>
      <c r="NKF29" s="172"/>
      <c r="NKG29" s="172"/>
      <c r="NKH29" s="172"/>
      <c r="NKI29" s="172"/>
      <c r="NKJ29" s="172"/>
      <c r="NKK29" s="172"/>
      <c r="NKL29" s="172"/>
      <c r="NKM29" s="172"/>
      <c r="NKN29" s="172"/>
      <c r="NKO29" s="172"/>
      <c r="NKP29" s="172"/>
      <c r="NKQ29" s="172"/>
      <c r="NKR29" s="172"/>
      <c r="NKS29" s="172"/>
      <c r="NKT29" s="172"/>
      <c r="NKU29" s="172"/>
      <c r="NKV29" s="172"/>
      <c r="NKW29" s="172"/>
      <c r="NKX29" s="172"/>
      <c r="NKY29" s="172"/>
      <c r="NKZ29" s="172"/>
      <c r="NLA29" s="172"/>
      <c r="NLB29" s="172"/>
      <c r="NLC29" s="172"/>
      <c r="NLD29" s="172"/>
      <c r="NLE29" s="172"/>
      <c r="NLF29" s="172"/>
      <c r="NLG29" s="172"/>
      <c r="NLH29" s="172"/>
      <c r="NLI29" s="172"/>
      <c r="NLJ29" s="172"/>
      <c r="NLK29" s="172"/>
      <c r="NLL29" s="172"/>
      <c r="NLM29" s="172"/>
      <c r="NLN29" s="172"/>
      <c r="NLO29" s="172"/>
      <c r="NLP29" s="172"/>
      <c r="NLQ29" s="172"/>
      <c r="NLR29" s="172"/>
      <c r="NLS29" s="172"/>
      <c r="NLT29" s="172"/>
      <c r="NLU29" s="172"/>
      <c r="NLV29" s="172"/>
      <c r="NLW29" s="172"/>
      <c r="NLX29" s="172"/>
      <c r="NLY29" s="172"/>
      <c r="NLZ29" s="172"/>
      <c r="NMA29" s="172"/>
      <c r="NMB29" s="172"/>
      <c r="NMC29" s="172"/>
      <c r="NMD29" s="172"/>
      <c r="NME29" s="172"/>
      <c r="NMF29" s="172"/>
      <c r="NMG29" s="172"/>
      <c r="NMH29" s="172"/>
      <c r="NMI29" s="172"/>
      <c r="NMJ29" s="172"/>
      <c r="NMK29" s="172"/>
      <c r="NML29" s="172"/>
      <c r="NMM29" s="172"/>
      <c r="NMN29" s="172"/>
      <c r="NMO29" s="172"/>
      <c r="NMP29" s="172"/>
      <c r="NMQ29" s="172"/>
      <c r="NMR29" s="172"/>
      <c r="NMS29" s="172"/>
      <c r="NMT29" s="172"/>
      <c r="NMU29" s="172"/>
      <c r="NMV29" s="172"/>
      <c r="NMW29" s="172"/>
      <c r="NMX29" s="172"/>
      <c r="NMY29" s="172"/>
      <c r="NMZ29" s="172"/>
      <c r="NNA29" s="172"/>
      <c r="NNB29" s="172"/>
      <c r="NNC29" s="172"/>
      <c r="NND29" s="172"/>
      <c r="NNE29" s="172"/>
      <c r="NNF29" s="172"/>
      <c r="NNG29" s="172"/>
      <c r="NNH29" s="172"/>
      <c r="NNI29" s="172"/>
      <c r="NNJ29" s="172"/>
      <c r="NNK29" s="172"/>
      <c r="NNL29" s="172"/>
      <c r="NNM29" s="172"/>
      <c r="NNN29" s="172"/>
      <c r="NNO29" s="172"/>
      <c r="NNP29" s="172"/>
      <c r="NNQ29" s="172"/>
      <c r="NNR29" s="172"/>
      <c r="NNS29" s="172"/>
      <c r="NNT29" s="172"/>
      <c r="NNU29" s="172"/>
      <c r="NNV29" s="172"/>
      <c r="NNW29" s="172"/>
      <c r="NNX29" s="172"/>
      <c r="NNY29" s="172"/>
      <c r="NNZ29" s="172"/>
      <c r="NOA29" s="172"/>
      <c r="NOB29" s="172"/>
      <c r="NOC29" s="172"/>
      <c r="NOD29" s="172"/>
      <c r="NOE29" s="172"/>
      <c r="NOF29" s="172"/>
      <c r="NOG29" s="172"/>
      <c r="NOH29" s="172"/>
      <c r="NOI29" s="172"/>
      <c r="NOJ29" s="172"/>
      <c r="NOK29" s="172"/>
      <c r="NOL29" s="172"/>
      <c r="NOM29" s="172"/>
      <c r="NON29" s="172"/>
      <c r="NOO29" s="172"/>
      <c r="NOP29" s="172"/>
      <c r="NOQ29" s="172"/>
      <c r="NOR29" s="172"/>
      <c r="NOS29" s="172"/>
      <c r="NOT29" s="172"/>
      <c r="NOU29" s="172"/>
      <c r="NOV29" s="172"/>
      <c r="NOW29" s="172"/>
      <c r="NOX29" s="172"/>
      <c r="NOY29" s="172"/>
      <c r="NOZ29" s="172"/>
      <c r="NPA29" s="172"/>
      <c r="NPB29" s="172"/>
      <c r="NPC29" s="172"/>
      <c r="NPD29" s="172"/>
      <c r="NPE29" s="172"/>
      <c r="NPF29" s="172"/>
      <c r="NPG29" s="172"/>
      <c r="NPH29" s="172"/>
      <c r="NPI29" s="172"/>
      <c r="NPJ29" s="172"/>
      <c r="NPK29" s="172"/>
      <c r="NPL29" s="172"/>
      <c r="NPM29" s="172"/>
      <c r="NPN29" s="172"/>
      <c r="NPO29" s="172"/>
      <c r="NPP29" s="172"/>
      <c r="NPQ29" s="172"/>
      <c r="NPR29" s="172"/>
      <c r="NPS29" s="172"/>
      <c r="NPT29" s="172"/>
      <c r="NPU29" s="172"/>
      <c r="NPV29" s="172"/>
      <c r="NPW29" s="172"/>
      <c r="NPX29" s="172"/>
      <c r="NPY29" s="172"/>
      <c r="NPZ29" s="172"/>
      <c r="NQA29" s="172"/>
      <c r="NQB29" s="172"/>
      <c r="NQC29" s="172"/>
      <c r="NQD29" s="172"/>
      <c r="NQE29" s="172"/>
      <c r="NQF29" s="172"/>
      <c r="NQG29" s="172"/>
      <c r="NQH29" s="172"/>
      <c r="NQI29" s="172"/>
      <c r="NQJ29" s="172"/>
      <c r="NQK29" s="172"/>
      <c r="NQL29" s="172"/>
      <c r="NQM29" s="172"/>
      <c r="NQN29" s="172"/>
      <c r="NQO29" s="172"/>
      <c r="NQP29" s="172"/>
      <c r="NQQ29" s="172"/>
      <c r="NQR29" s="172"/>
      <c r="NQS29" s="172"/>
      <c r="NQT29" s="172"/>
      <c r="NQU29" s="172"/>
      <c r="NQV29" s="172"/>
      <c r="NQW29" s="172"/>
      <c r="NQX29" s="172"/>
      <c r="NQY29" s="172"/>
      <c r="NQZ29" s="172"/>
      <c r="NRA29" s="172"/>
      <c r="NRB29" s="172"/>
      <c r="NRC29" s="172"/>
      <c r="NRD29" s="172"/>
      <c r="NRE29" s="172"/>
      <c r="NRF29" s="172"/>
      <c r="NRG29" s="172"/>
      <c r="NRH29" s="172"/>
      <c r="NRI29" s="172"/>
      <c r="NRJ29" s="172"/>
      <c r="NRK29" s="172"/>
      <c r="NRL29" s="172"/>
      <c r="NRM29" s="172"/>
      <c r="NRN29" s="172"/>
      <c r="NRO29" s="172"/>
      <c r="NRP29" s="172"/>
      <c r="NRQ29" s="172"/>
      <c r="NRR29" s="172"/>
      <c r="NRS29" s="172"/>
      <c r="NRT29" s="172"/>
      <c r="NRU29" s="172"/>
      <c r="NRV29" s="172"/>
      <c r="NRW29" s="172"/>
      <c r="NRX29" s="172"/>
      <c r="NRY29" s="172"/>
      <c r="NRZ29" s="172"/>
      <c r="NSA29" s="172"/>
      <c r="NSB29" s="172"/>
      <c r="NSC29" s="172"/>
      <c r="NSD29" s="172"/>
      <c r="NSE29" s="172"/>
      <c r="NSF29" s="172"/>
      <c r="NSG29" s="172"/>
      <c r="NSH29" s="172"/>
      <c r="NSI29" s="172"/>
      <c r="NSJ29" s="172"/>
      <c r="NSK29" s="172"/>
      <c r="NSL29" s="172"/>
      <c r="NSM29" s="172"/>
      <c r="NSN29" s="172"/>
      <c r="NSO29" s="172"/>
      <c r="NSP29" s="172"/>
      <c r="NSQ29" s="172"/>
      <c r="NSR29" s="172"/>
      <c r="NSS29" s="172"/>
      <c r="NST29" s="172"/>
      <c r="NSU29" s="172"/>
      <c r="NSV29" s="172"/>
      <c r="NSW29" s="172"/>
      <c r="NSX29" s="172"/>
      <c r="NSY29" s="172"/>
      <c r="NSZ29" s="172"/>
      <c r="NTA29" s="172"/>
      <c r="NTB29" s="172"/>
      <c r="NTC29" s="172"/>
      <c r="NTD29" s="172"/>
      <c r="NTE29" s="172"/>
      <c r="NTF29" s="172"/>
      <c r="NTG29" s="172"/>
      <c r="NTH29" s="172"/>
      <c r="NTI29" s="172"/>
      <c r="NTJ29" s="172"/>
      <c r="NTK29" s="172"/>
      <c r="NTL29" s="172"/>
      <c r="NTM29" s="172"/>
      <c r="NTN29" s="172"/>
      <c r="NTO29" s="172"/>
      <c r="NTP29" s="172"/>
      <c r="NTQ29" s="172"/>
      <c r="NTR29" s="172"/>
      <c r="NTS29" s="172"/>
      <c r="NTT29" s="172"/>
      <c r="NTU29" s="172"/>
      <c r="NTV29" s="172"/>
      <c r="NTW29" s="172"/>
      <c r="NTX29" s="172"/>
      <c r="NTY29" s="172"/>
      <c r="NTZ29" s="172"/>
      <c r="NUA29" s="172"/>
      <c r="NUB29" s="172"/>
      <c r="NUC29" s="172"/>
      <c r="NUD29" s="172"/>
      <c r="NUE29" s="172"/>
      <c r="NUF29" s="172"/>
      <c r="NUG29" s="172"/>
      <c r="NUH29" s="172"/>
      <c r="NUI29" s="172"/>
      <c r="NUJ29" s="172"/>
      <c r="NUK29" s="172"/>
      <c r="NUL29" s="172"/>
      <c r="NUM29" s="172"/>
      <c r="NUN29" s="172"/>
      <c r="NUO29" s="172"/>
      <c r="NUP29" s="172"/>
      <c r="NUQ29" s="172"/>
      <c r="NUR29" s="172"/>
      <c r="NUS29" s="172"/>
      <c r="NUT29" s="172"/>
      <c r="NUU29" s="172"/>
      <c r="NUV29" s="172"/>
      <c r="NUW29" s="172"/>
      <c r="NUX29" s="172"/>
      <c r="NUY29" s="172"/>
      <c r="NUZ29" s="172"/>
      <c r="NVA29" s="172"/>
      <c r="NVB29" s="172"/>
      <c r="NVC29" s="172"/>
      <c r="NVD29" s="172"/>
      <c r="NVE29" s="172"/>
      <c r="NVF29" s="172"/>
      <c r="NVG29" s="172"/>
      <c r="NVH29" s="172"/>
      <c r="NVI29" s="172"/>
      <c r="NVJ29" s="172"/>
      <c r="NVK29" s="172"/>
      <c r="NVL29" s="172"/>
      <c r="NVM29" s="172"/>
      <c r="NVN29" s="172"/>
      <c r="NVO29" s="172"/>
      <c r="NVP29" s="172"/>
      <c r="NVQ29" s="172"/>
      <c r="NVR29" s="172"/>
      <c r="NVS29" s="172"/>
      <c r="NVT29" s="172"/>
      <c r="NVU29" s="172"/>
      <c r="NVV29" s="172"/>
      <c r="NVW29" s="172"/>
      <c r="NVX29" s="172"/>
      <c r="NVY29" s="172"/>
      <c r="NVZ29" s="172"/>
      <c r="NWA29" s="172"/>
      <c r="NWB29" s="172"/>
      <c r="NWC29" s="172"/>
      <c r="NWD29" s="172"/>
      <c r="NWE29" s="172"/>
      <c r="NWF29" s="172"/>
      <c r="NWG29" s="172"/>
      <c r="NWH29" s="172"/>
      <c r="NWI29" s="172"/>
      <c r="NWJ29" s="172"/>
      <c r="NWK29" s="172"/>
      <c r="NWL29" s="172"/>
      <c r="NWM29" s="172"/>
      <c r="NWN29" s="172"/>
      <c r="NWO29" s="172"/>
      <c r="NWP29" s="172"/>
      <c r="NWQ29" s="172"/>
      <c r="NWR29" s="172"/>
      <c r="NWS29" s="172"/>
      <c r="NWT29" s="172"/>
      <c r="NWU29" s="172"/>
      <c r="NWV29" s="172"/>
      <c r="NWW29" s="172"/>
      <c r="NWX29" s="172"/>
      <c r="NWY29" s="172"/>
      <c r="NWZ29" s="172"/>
      <c r="NXA29" s="172"/>
      <c r="NXB29" s="172"/>
      <c r="NXC29" s="172"/>
      <c r="NXD29" s="172"/>
      <c r="NXE29" s="172"/>
      <c r="NXF29" s="172"/>
      <c r="NXG29" s="172"/>
      <c r="NXH29" s="172"/>
      <c r="NXI29" s="172"/>
      <c r="NXJ29" s="172"/>
      <c r="NXK29" s="172"/>
      <c r="NXL29" s="172"/>
      <c r="NXM29" s="172"/>
      <c r="NXN29" s="172"/>
      <c r="NXO29" s="172"/>
      <c r="NXP29" s="172"/>
      <c r="NXQ29" s="172"/>
      <c r="NXR29" s="172"/>
      <c r="NXS29" s="172"/>
      <c r="NXT29" s="172"/>
      <c r="NXU29" s="172"/>
      <c r="NXV29" s="172"/>
      <c r="NXW29" s="172"/>
      <c r="NXX29" s="172"/>
      <c r="NXY29" s="172"/>
      <c r="NXZ29" s="172"/>
      <c r="NYA29" s="172"/>
      <c r="NYB29" s="172"/>
      <c r="NYC29" s="172"/>
      <c r="NYD29" s="172"/>
      <c r="NYE29" s="172"/>
      <c r="NYF29" s="172"/>
      <c r="NYG29" s="172"/>
      <c r="NYH29" s="172"/>
      <c r="NYI29" s="172"/>
      <c r="NYJ29" s="172"/>
      <c r="NYK29" s="172"/>
      <c r="NYL29" s="172"/>
      <c r="NYM29" s="172"/>
      <c r="NYN29" s="172"/>
      <c r="NYO29" s="172"/>
      <c r="NYP29" s="172"/>
      <c r="NYQ29" s="172"/>
      <c r="NYR29" s="172"/>
      <c r="NYS29" s="172"/>
      <c r="NYT29" s="172"/>
      <c r="NYU29" s="172"/>
      <c r="NYV29" s="172"/>
      <c r="NYW29" s="172"/>
      <c r="NYX29" s="172"/>
      <c r="NYY29" s="172"/>
      <c r="NYZ29" s="172"/>
      <c r="NZA29" s="172"/>
      <c r="NZB29" s="172"/>
      <c r="NZC29" s="172"/>
      <c r="NZD29" s="172"/>
      <c r="NZE29" s="172"/>
      <c r="NZF29" s="172"/>
      <c r="NZG29" s="172"/>
      <c r="NZH29" s="172"/>
      <c r="NZI29" s="172"/>
      <c r="NZJ29" s="172"/>
      <c r="NZK29" s="172"/>
      <c r="NZL29" s="172"/>
      <c r="NZM29" s="172"/>
      <c r="NZN29" s="172"/>
      <c r="NZO29" s="172"/>
      <c r="NZP29" s="172"/>
      <c r="NZQ29" s="172"/>
      <c r="NZR29" s="172"/>
      <c r="NZS29" s="172"/>
      <c r="NZT29" s="172"/>
      <c r="NZU29" s="172"/>
      <c r="NZV29" s="172"/>
      <c r="NZW29" s="172"/>
      <c r="NZX29" s="172"/>
      <c r="NZY29" s="172"/>
      <c r="NZZ29" s="172"/>
      <c r="OAA29" s="172"/>
      <c r="OAB29" s="172"/>
      <c r="OAC29" s="172"/>
      <c r="OAD29" s="172"/>
      <c r="OAE29" s="172"/>
      <c r="OAF29" s="172"/>
      <c r="OAG29" s="172"/>
      <c r="OAH29" s="172"/>
      <c r="OAI29" s="172"/>
      <c r="OAJ29" s="172"/>
      <c r="OAK29" s="172"/>
      <c r="OAL29" s="172"/>
      <c r="OAM29" s="172"/>
      <c r="OAN29" s="172"/>
      <c r="OAO29" s="172"/>
      <c r="OAP29" s="172"/>
      <c r="OAQ29" s="172"/>
      <c r="OAR29" s="172"/>
      <c r="OAS29" s="172"/>
      <c r="OAT29" s="172"/>
      <c r="OAU29" s="172"/>
      <c r="OAV29" s="172"/>
      <c r="OAW29" s="172"/>
      <c r="OAX29" s="172"/>
      <c r="OAY29" s="172"/>
      <c r="OAZ29" s="172"/>
      <c r="OBA29" s="172"/>
      <c r="OBB29" s="172"/>
      <c r="OBC29" s="172"/>
      <c r="OBD29" s="172"/>
      <c r="OBE29" s="172"/>
      <c r="OBF29" s="172"/>
      <c r="OBG29" s="172"/>
      <c r="OBH29" s="172"/>
      <c r="OBI29" s="172"/>
      <c r="OBJ29" s="172"/>
      <c r="OBK29" s="172"/>
      <c r="OBL29" s="172"/>
      <c r="OBM29" s="172"/>
      <c r="OBN29" s="172"/>
      <c r="OBO29" s="172"/>
      <c r="OBP29" s="172"/>
      <c r="OBQ29" s="172"/>
      <c r="OBR29" s="172"/>
      <c r="OBS29" s="172"/>
      <c r="OBT29" s="172"/>
      <c r="OBU29" s="172"/>
      <c r="OBV29" s="172"/>
      <c r="OBW29" s="172"/>
      <c r="OBX29" s="172"/>
      <c r="OBY29" s="172"/>
      <c r="OBZ29" s="172"/>
      <c r="OCA29" s="172"/>
      <c r="OCB29" s="172"/>
      <c r="OCC29" s="172"/>
      <c r="OCD29" s="172"/>
      <c r="OCE29" s="172"/>
      <c r="OCF29" s="172"/>
      <c r="OCG29" s="172"/>
      <c r="OCH29" s="172"/>
      <c r="OCI29" s="172"/>
      <c r="OCJ29" s="172"/>
      <c r="OCK29" s="172"/>
      <c r="OCL29" s="172"/>
      <c r="OCM29" s="172"/>
      <c r="OCN29" s="172"/>
      <c r="OCO29" s="172"/>
      <c r="OCP29" s="172"/>
      <c r="OCQ29" s="172"/>
      <c r="OCR29" s="172"/>
      <c r="OCS29" s="172"/>
      <c r="OCT29" s="172"/>
      <c r="OCU29" s="172"/>
      <c r="OCV29" s="172"/>
      <c r="OCW29" s="172"/>
      <c r="OCX29" s="172"/>
      <c r="OCY29" s="172"/>
      <c r="OCZ29" s="172"/>
      <c r="ODA29" s="172"/>
      <c r="ODB29" s="172"/>
      <c r="ODC29" s="172"/>
      <c r="ODD29" s="172"/>
      <c r="ODE29" s="172"/>
      <c r="ODF29" s="172"/>
      <c r="ODG29" s="172"/>
      <c r="ODH29" s="172"/>
      <c r="ODI29" s="172"/>
      <c r="ODJ29" s="172"/>
      <c r="ODK29" s="172"/>
      <c r="ODL29" s="172"/>
      <c r="ODM29" s="172"/>
      <c r="ODN29" s="172"/>
      <c r="ODO29" s="172"/>
      <c r="ODP29" s="172"/>
      <c r="ODQ29" s="172"/>
      <c r="ODR29" s="172"/>
      <c r="ODS29" s="172"/>
      <c r="ODT29" s="172"/>
      <c r="ODU29" s="172"/>
      <c r="ODV29" s="172"/>
      <c r="ODW29" s="172"/>
      <c r="ODX29" s="172"/>
      <c r="ODY29" s="172"/>
      <c r="ODZ29" s="172"/>
      <c r="OEA29" s="172"/>
      <c r="OEB29" s="172"/>
      <c r="OEC29" s="172"/>
      <c r="OED29" s="172"/>
      <c r="OEE29" s="172"/>
      <c r="OEF29" s="172"/>
      <c r="OEG29" s="172"/>
      <c r="OEH29" s="172"/>
      <c r="OEI29" s="172"/>
      <c r="OEJ29" s="172"/>
      <c r="OEK29" s="172"/>
      <c r="OEL29" s="172"/>
      <c r="OEM29" s="172"/>
      <c r="OEN29" s="172"/>
      <c r="OEO29" s="172"/>
      <c r="OEP29" s="172"/>
      <c r="OEQ29" s="172"/>
      <c r="OER29" s="172"/>
      <c r="OES29" s="172"/>
      <c r="OET29" s="172"/>
      <c r="OEU29" s="172"/>
      <c r="OEV29" s="172"/>
      <c r="OEW29" s="172"/>
      <c r="OEX29" s="172"/>
      <c r="OEY29" s="172"/>
      <c r="OEZ29" s="172"/>
      <c r="OFA29" s="172"/>
      <c r="OFB29" s="172"/>
      <c r="OFC29" s="172"/>
      <c r="OFD29" s="172"/>
      <c r="OFE29" s="172"/>
      <c r="OFF29" s="172"/>
      <c r="OFG29" s="172"/>
      <c r="OFH29" s="172"/>
      <c r="OFI29" s="172"/>
      <c r="OFJ29" s="172"/>
      <c r="OFK29" s="172"/>
      <c r="OFL29" s="172"/>
      <c r="OFM29" s="172"/>
      <c r="OFN29" s="172"/>
      <c r="OFO29" s="172"/>
      <c r="OFP29" s="172"/>
      <c r="OFQ29" s="172"/>
      <c r="OFR29" s="172"/>
      <c r="OFS29" s="172"/>
      <c r="OFT29" s="172"/>
      <c r="OFU29" s="172"/>
      <c r="OFV29" s="172"/>
      <c r="OFW29" s="172"/>
      <c r="OFX29" s="172"/>
      <c r="OFY29" s="172"/>
      <c r="OFZ29" s="172"/>
      <c r="OGA29" s="172"/>
      <c r="OGB29" s="172"/>
      <c r="OGC29" s="172"/>
      <c r="OGD29" s="172"/>
      <c r="OGE29" s="172"/>
      <c r="OGF29" s="172"/>
      <c r="OGG29" s="172"/>
      <c r="OGH29" s="172"/>
      <c r="OGI29" s="172"/>
      <c r="OGJ29" s="172"/>
      <c r="OGK29" s="172"/>
      <c r="OGL29" s="172"/>
      <c r="OGM29" s="172"/>
      <c r="OGN29" s="172"/>
      <c r="OGO29" s="172"/>
      <c r="OGP29" s="172"/>
      <c r="OGQ29" s="172"/>
      <c r="OGR29" s="172"/>
      <c r="OGS29" s="172"/>
      <c r="OGT29" s="172"/>
      <c r="OGU29" s="172"/>
      <c r="OGV29" s="172"/>
      <c r="OGW29" s="172"/>
      <c r="OGX29" s="172"/>
      <c r="OGY29" s="172"/>
      <c r="OGZ29" s="172"/>
      <c r="OHA29" s="172"/>
      <c r="OHB29" s="172"/>
      <c r="OHC29" s="172"/>
      <c r="OHD29" s="172"/>
      <c r="OHE29" s="172"/>
      <c r="OHF29" s="172"/>
      <c r="OHG29" s="172"/>
      <c r="OHH29" s="172"/>
      <c r="OHI29" s="172"/>
      <c r="OHJ29" s="172"/>
      <c r="OHK29" s="172"/>
      <c r="OHL29" s="172"/>
      <c r="OHM29" s="172"/>
      <c r="OHN29" s="172"/>
      <c r="OHO29" s="172"/>
      <c r="OHP29" s="172"/>
      <c r="OHQ29" s="172"/>
      <c r="OHR29" s="172"/>
      <c r="OHS29" s="172"/>
      <c r="OHT29" s="172"/>
      <c r="OHU29" s="172"/>
      <c r="OHV29" s="172"/>
      <c r="OHW29" s="172"/>
      <c r="OHX29" s="172"/>
      <c r="OHY29" s="172"/>
      <c r="OHZ29" s="172"/>
      <c r="OIA29" s="172"/>
      <c r="OIB29" s="172"/>
      <c r="OIC29" s="172"/>
      <c r="OID29" s="172"/>
      <c r="OIE29" s="172"/>
      <c r="OIF29" s="172"/>
      <c r="OIG29" s="172"/>
      <c r="OIH29" s="172"/>
      <c r="OII29" s="172"/>
      <c r="OIJ29" s="172"/>
      <c r="OIK29" s="172"/>
      <c r="OIL29" s="172"/>
      <c r="OIM29" s="172"/>
      <c r="OIN29" s="172"/>
      <c r="OIO29" s="172"/>
      <c r="OIP29" s="172"/>
      <c r="OIQ29" s="172"/>
      <c r="OIR29" s="172"/>
      <c r="OIS29" s="172"/>
      <c r="OIT29" s="172"/>
      <c r="OIU29" s="172"/>
      <c r="OIV29" s="172"/>
      <c r="OIW29" s="172"/>
      <c r="OIX29" s="172"/>
      <c r="OIY29" s="172"/>
      <c r="OIZ29" s="172"/>
      <c r="OJA29" s="172"/>
      <c r="OJB29" s="172"/>
      <c r="OJC29" s="172"/>
      <c r="OJD29" s="172"/>
      <c r="OJE29" s="172"/>
      <c r="OJF29" s="172"/>
      <c r="OJG29" s="172"/>
      <c r="OJH29" s="172"/>
      <c r="OJI29" s="172"/>
      <c r="OJJ29" s="172"/>
      <c r="OJK29" s="172"/>
      <c r="OJL29" s="172"/>
      <c r="OJM29" s="172"/>
      <c r="OJN29" s="172"/>
      <c r="OJO29" s="172"/>
      <c r="OJP29" s="172"/>
      <c r="OJQ29" s="172"/>
      <c r="OJR29" s="172"/>
      <c r="OJS29" s="172"/>
      <c r="OJT29" s="172"/>
      <c r="OJU29" s="172"/>
      <c r="OJV29" s="172"/>
      <c r="OJW29" s="172"/>
      <c r="OJX29" s="172"/>
      <c r="OJY29" s="172"/>
      <c r="OJZ29" s="172"/>
      <c r="OKA29" s="172"/>
      <c r="OKB29" s="172"/>
      <c r="OKC29" s="172"/>
      <c r="OKD29" s="172"/>
      <c r="OKE29" s="172"/>
      <c r="OKF29" s="172"/>
      <c r="OKG29" s="172"/>
      <c r="OKH29" s="172"/>
      <c r="OKI29" s="172"/>
      <c r="OKJ29" s="172"/>
      <c r="OKK29" s="172"/>
      <c r="OKL29" s="172"/>
      <c r="OKM29" s="172"/>
      <c r="OKN29" s="172"/>
      <c r="OKO29" s="172"/>
      <c r="OKP29" s="172"/>
      <c r="OKQ29" s="172"/>
      <c r="OKR29" s="172"/>
      <c r="OKS29" s="172"/>
      <c r="OKT29" s="172"/>
      <c r="OKU29" s="172"/>
      <c r="OKV29" s="172"/>
      <c r="OKW29" s="172"/>
      <c r="OKX29" s="172"/>
      <c r="OKY29" s="172"/>
      <c r="OKZ29" s="172"/>
      <c r="OLA29" s="172"/>
      <c r="OLB29" s="172"/>
      <c r="OLC29" s="172"/>
      <c r="OLD29" s="172"/>
      <c r="OLE29" s="172"/>
      <c r="OLF29" s="172"/>
      <c r="OLG29" s="172"/>
      <c r="OLH29" s="172"/>
      <c r="OLI29" s="172"/>
      <c r="OLJ29" s="172"/>
      <c r="OLK29" s="172"/>
      <c r="OLL29" s="172"/>
      <c r="OLM29" s="172"/>
      <c r="OLN29" s="172"/>
      <c r="OLO29" s="172"/>
      <c r="OLP29" s="172"/>
      <c r="OLQ29" s="172"/>
      <c r="OLR29" s="172"/>
      <c r="OLS29" s="172"/>
      <c r="OLT29" s="172"/>
      <c r="OLU29" s="172"/>
      <c r="OLV29" s="172"/>
      <c r="OLW29" s="172"/>
      <c r="OLX29" s="172"/>
      <c r="OLY29" s="172"/>
      <c r="OLZ29" s="172"/>
      <c r="OMA29" s="172"/>
      <c r="OMB29" s="172"/>
      <c r="OMC29" s="172"/>
      <c r="OMD29" s="172"/>
      <c r="OME29" s="172"/>
      <c r="OMF29" s="172"/>
      <c r="OMG29" s="172"/>
      <c r="OMH29" s="172"/>
      <c r="OMI29" s="172"/>
      <c r="OMJ29" s="172"/>
      <c r="OMK29" s="172"/>
      <c r="OML29" s="172"/>
      <c r="OMM29" s="172"/>
      <c r="OMN29" s="172"/>
      <c r="OMO29" s="172"/>
      <c r="OMP29" s="172"/>
      <c r="OMQ29" s="172"/>
      <c r="OMR29" s="172"/>
      <c r="OMS29" s="172"/>
      <c r="OMT29" s="172"/>
      <c r="OMU29" s="172"/>
      <c r="OMV29" s="172"/>
      <c r="OMW29" s="172"/>
      <c r="OMX29" s="172"/>
      <c r="OMY29" s="172"/>
      <c r="OMZ29" s="172"/>
      <c r="ONA29" s="172"/>
      <c r="ONB29" s="172"/>
      <c r="ONC29" s="172"/>
      <c r="OND29" s="172"/>
      <c r="ONE29" s="172"/>
      <c r="ONF29" s="172"/>
      <c r="ONG29" s="172"/>
      <c r="ONH29" s="172"/>
      <c r="ONI29" s="172"/>
      <c r="ONJ29" s="172"/>
      <c r="ONK29" s="172"/>
      <c r="ONL29" s="172"/>
      <c r="ONM29" s="172"/>
      <c r="ONN29" s="172"/>
      <c r="ONO29" s="172"/>
      <c r="ONP29" s="172"/>
      <c r="ONQ29" s="172"/>
      <c r="ONR29" s="172"/>
      <c r="ONS29" s="172"/>
      <c r="ONT29" s="172"/>
      <c r="ONU29" s="172"/>
      <c r="ONV29" s="172"/>
      <c r="ONW29" s="172"/>
      <c r="ONX29" s="172"/>
      <c r="ONY29" s="172"/>
      <c r="ONZ29" s="172"/>
      <c r="OOA29" s="172"/>
      <c r="OOB29" s="172"/>
      <c r="OOC29" s="172"/>
      <c r="OOD29" s="172"/>
      <c r="OOE29" s="172"/>
      <c r="OOF29" s="172"/>
      <c r="OOG29" s="172"/>
      <c r="OOH29" s="172"/>
      <c r="OOI29" s="172"/>
      <c r="OOJ29" s="172"/>
      <c r="OOK29" s="172"/>
      <c r="OOL29" s="172"/>
      <c r="OOM29" s="172"/>
      <c r="OON29" s="172"/>
      <c r="OOO29" s="172"/>
      <c r="OOP29" s="172"/>
      <c r="OOQ29" s="172"/>
      <c r="OOR29" s="172"/>
      <c r="OOS29" s="172"/>
      <c r="OOT29" s="172"/>
      <c r="OOU29" s="172"/>
      <c r="OOV29" s="172"/>
      <c r="OOW29" s="172"/>
      <c r="OOX29" s="172"/>
      <c r="OOY29" s="172"/>
      <c r="OOZ29" s="172"/>
      <c r="OPA29" s="172"/>
      <c r="OPB29" s="172"/>
      <c r="OPC29" s="172"/>
      <c r="OPD29" s="172"/>
      <c r="OPE29" s="172"/>
      <c r="OPF29" s="172"/>
      <c r="OPG29" s="172"/>
      <c r="OPH29" s="172"/>
      <c r="OPI29" s="172"/>
      <c r="OPJ29" s="172"/>
      <c r="OPK29" s="172"/>
      <c r="OPL29" s="172"/>
      <c r="OPM29" s="172"/>
      <c r="OPN29" s="172"/>
      <c r="OPO29" s="172"/>
      <c r="OPP29" s="172"/>
      <c r="OPQ29" s="172"/>
      <c r="OPR29" s="172"/>
      <c r="OPS29" s="172"/>
      <c r="OPT29" s="172"/>
      <c r="OPU29" s="172"/>
      <c r="OPV29" s="172"/>
      <c r="OPW29" s="172"/>
      <c r="OPX29" s="172"/>
      <c r="OPY29" s="172"/>
      <c r="OPZ29" s="172"/>
      <c r="OQA29" s="172"/>
      <c r="OQB29" s="172"/>
      <c r="OQC29" s="172"/>
      <c r="OQD29" s="172"/>
      <c r="OQE29" s="172"/>
      <c r="OQF29" s="172"/>
      <c r="OQG29" s="172"/>
      <c r="OQH29" s="172"/>
      <c r="OQI29" s="172"/>
      <c r="OQJ29" s="172"/>
      <c r="OQK29" s="172"/>
      <c r="OQL29" s="172"/>
      <c r="OQM29" s="172"/>
      <c r="OQN29" s="172"/>
      <c r="OQO29" s="172"/>
      <c r="OQP29" s="172"/>
      <c r="OQQ29" s="172"/>
      <c r="OQR29" s="172"/>
      <c r="OQS29" s="172"/>
      <c r="OQT29" s="172"/>
      <c r="OQU29" s="172"/>
      <c r="OQV29" s="172"/>
      <c r="OQW29" s="172"/>
      <c r="OQX29" s="172"/>
      <c r="OQY29" s="172"/>
      <c r="OQZ29" s="172"/>
      <c r="ORA29" s="172"/>
      <c r="ORB29" s="172"/>
      <c r="ORC29" s="172"/>
      <c r="ORD29" s="172"/>
      <c r="ORE29" s="172"/>
      <c r="ORF29" s="172"/>
      <c r="ORG29" s="172"/>
      <c r="ORH29" s="172"/>
      <c r="ORI29" s="172"/>
      <c r="ORJ29" s="172"/>
      <c r="ORK29" s="172"/>
      <c r="ORL29" s="172"/>
      <c r="ORM29" s="172"/>
      <c r="ORN29" s="172"/>
      <c r="ORO29" s="172"/>
      <c r="ORP29" s="172"/>
      <c r="ORQ29" s="172"/>
      <c r="ORR29" s="172"/>
      <c r="ORS29" s="172"/>
      <c r="ORT29" s="172"/>
      <c r="ORU29" s="172"/>
      <c r="ORV29" s="172"/>
      <c r="ORW29" s="172"/>
      <c r="ORX29" s="172"/>
      <c r="ORY29" s="172"/>
      <c r="ORZ29" s="172"/>
      <c r="OSA29" s="172"/>
      <c r="OSB29" s="172"/>
      <c r="OSC29" s="172"/>
      <c r="OSD29" s="172"/>
      <c r="OSE29" s="172"/>
      <c r="OSF29" s="172"/>
      <c r="OSG29" s="172"/>
      <c r="OSH29" s="172"/>
      <c r="OSI29" s="172"/>
      <c r="OSJ29" s="172"/>
      <c r="OSK29" s="172"/>
      <c r="OSL29" s="172"/>
      <c r="OSM29" s="172"/>
      <c r="OSN29" s="172"/>
      <c r="OSO29" s="172"/>
      <c r="OSP29" s="172"/>
      <c r="OSQ29" s="172"/>
      <c r="OSR29" s="172"/>
      <c r="OSS29" s="172"/>
      <c r="OST29" s="172"/>
      <c r="OSU29" s="172"/>
      <c r="OSV29" s="172"/>
      <c r="OSW29" s="172"/>
      <c r="OSX29" s="172"/>
      <c r="OSY29" s="172"/>
      <c r="OSZ29" s="172"/>
      <c r="OTA29" s="172"/>
      <c r="OTB29" s="172"/>
      <c r="OTC29" s="172"/>
      <c r="OTD29" s="172"/>
      <c r="OTE29" s="172"/>
      <c r="OTF29" s="172"/>
      <c r="OTG29" s="172"/>
      <c r="OTH29" s="172"/>
      <c r="OTI29" s="172"/>
      <c r="OTJ29" s="172"/>
      <c r="OTK29" s="172"/>
      <c r="OTL29" s="172"/>
      <c r="OTM29" s="172"/>
      <c r="OTN29" s="172"/>
      <c r="OTO29" s="172"/>
      <c r="OTP29" s="172"/>
      <c r="OTQ29" s="172"/>
      <c r="OTR29" s="172"/>
      <c r="OTS29" s="172"/>
      <c r="OTT29" s="172"/>
      <c r="OTU29" s="172"/>
      <c r="OTV29" s="172"/>
      <c r="OTW29" s="172"/>
      <c r="OTX29" s="172"/>
      <c r="OTY29" s="172"/>
      <c r="OTZ29" s="172"/>
      <c r="OUA29" s="172"/>
      <c r="OUB29" s="172"/>
      <c r="OUC29" s="172"/>
      <c r="OUD29" s="172"/>
      <c r="OUE29" s="172"/>
      <c r="OUF29" s="172"/>
      <c r="OUG29" s="172"/>
      <c r="OUH29" s="172"/>
      <c r="OUI29" s="172"/>
      <c r="OUJ29" s="172"/>
      <c r="OUK29" s="172"/>
      <c r="OUL29" s="172"/>
      <c r="OUM29" s="172"/>
      <c r="OUN29" s="172"/>
      <c r="OUO29" s="172"/>
      <c r="OUP29" s="172"/>
      <c r="OUQ29" s="172"/>
      <c r="OUR29" s="172"/>
      <c r="OUS29" s="172"/>
      <c r="OUT29" s="172"/>
      <c r="OUU29" s="172"/>
      <c r="OUV29" s="172"/>
      <c r="OUW29" s="172"/>
      <c r="OUX29" s="172"/>
      <c r="OUY29" s="172"/>
      <c r="OUZ29" s="172"/>
      <c r="OVA29" s="172"/>
      <c r="OVB29" s="172"/>
      <c r="OVC29" s="172"/>
      <c r="OVD29" s="172"/>
      <c r="OVE29" s="172"/>
      <c r="OVF29" s="172"/>
      <c r="OVG29" s="172"/>
      <c r="OVH29" s="172"/>
      <c r="OVI29" s="172"/>
      <c r="OVJ29" s="172"/>
      <c r="OVK29" s="172"/>
      <c r="OVL29" s="172"/>
      <c r="OVM29" s="172"/>
      <c r="OVN29" s="172"/>
      <c r="OVO29" s="172"/>
      <c r="OVP29" s="172"/>
      <c r="OVQ29" s="172"/>
      <c r="OVR29" s="172"/>
      <c r="OVS29" s="172"/>
      <c r="OVT29" s="172"/>
      <c r="OVU29" s="172"/>
      <c r="OVV29" s="172"/>
      <c r="OVW29" s="172"/>
      <c r="OVX29" s="172"/>
      <c r="OVY29" s="172"/>
      <c r="OVZ29" s="172"/>
      <c r="OWA29" s="172"/>
      <c r="OWB29" s="172"/>
      <c r="OWC29" s="172"/>
      <c r="OWD29" s="172"/>
      <c r="OWE29" s="172"/>
      <c r="OWF29" s="172"/>
      <c r="OWG29" s="172"/>
      <c r="OWH29" s="172"/>
      <c r="OWI29" s="172"/>
      <c r="OWJ29" s="172"/>
      <c r="OWK29" s="172"/>
      <c r="OWL29" s="172"/>
      <c r="OWM29" s="172"/>
      <c r="OWN29" s="172"/>
      <c r="OWO29" s="172"/>
      <c r="OWP29" s="172"/>
      <c r="OWQ29" s="172"/>
      <c r="OWR29" s="172"/>
      <c r="OWS29" s="172"/>
      <c r="OWT29" s="172"/>
      <c r="OWU29" s="172"/>
      <c r="OWV29" s="172"/>
      <c r="OWW29" s="172"/>
      <c r="OWX29" s="172"/>
      <c r="OWY29" s="172"/>
      <c r="OWZ29" s="172"/>
      <c r="OXA29" s="172"/>
      <c r="OXB29" s="172"/>
      <c r="OXC29" s="172"/>
      <c r="OXD29" s="172"/>
      <c r="OXE29" s="172"/>
      <c r="OXF29" s="172"/>
      <c r="OXG29" s="172"/>
      <c r="OXH29" s="172"/>
      <c r="OXI29" s="172"/>
      <c r="OXJ29" s="172"/>
      <c r="OXK29" s="172"/>
      <c r="OXL29" s="172"/>
      <c r="OXM29" s="172"/>
      <c r="OXN29" s="172"/>
      <c r="OXO29" s="172"/>
      <c r="OXP29" s="172"/>
      <c r="OXQ29" s="172"/>
      <c r="OXR29" s="172"/>
      <c r="OXS29" s="172"/>
      <c r="OXT29" s="172"/>
      <c r="OXU29" s="172"/>
      <c r="OXV29" s="172"/>
      <c r="OXW29" s="172"/>
      <c r="OXX29" s="172"/>
      <c r="OXY29" s="172"/>
      <c r="OXZ29" s="172"/>
      <c r="OYA29" s="172"/>
      <c r="OYB29" s="172"/>
      <c r="OYC29" s="172"/>
      <c r="OYD29" s="172"/>
      <c r="OYE29" s="172"/>
      <c r="OYF29" s="172"/>
      <c r="OYG29" s="172"/>
      <c r="OYH29" s="172"/>
      <c r="OYI29" s="172"/>
      <c r="OYJ29" s="172"/>
      <c r="OYK29" s="172"/>
      <c r="OYL29" s="172"/>
      <c r="OYM29" s="172"/>
      <c r="OYN29" s="172"/>
      <c r="OYO29" s="172"/>
      <c r="OYP29" s="172"/>
      <c r="OYQ29" s="172"/>
      <c r="OYR29" s="172"/>
      <c r="OYS29" s="172"/>
      <c r="OYT29" s="172"/>
      <c r="OYU29" s="172"/>
      <c r="OYV29" s="172"/>
      <c r="OYW29" s="172"/>
      <c r="OYX29" s="172"/>
      <c r="OYY29" s="172"/>
      <c r="OYZ29" s="172"/>
      <c r="OZA29" s="172"/>
      <c r="OZB29" s="172"/>
      <c r="OZC29" s="172"/>
      <c r="OZD29" s="172"/>
      <c r="OZE29" s="172"/>
      <c r="OZF29" s="172"/>
      <c r="OZG29" s="172"/>
      <c r="OZH29" s="172"/>
      <c r="OZI29" s="172"/>
      <c r="OZJ29" s="172"/>
      <c r="OZK29" s="172"/>
      <c r="OZL29" s="172"/>
      <c r="OZM29" s="172"/>
      <c r="OZN29" s="172"/>
      <c r="OZO29" s="172"/>
      <c r="OZP29" s="172"/>
      <c r="OZQ29" s="172"/>
      <c r="OZR29" s="172"/>
      <c r="OZS29" s="172"/>
      <c r="OZT29" s="172"/>
      <c r="OZU29" s="172"/>
      <c r="OZV29" s="172"/>
      <c r="OZW29" s="172"/>
      <c r="OZX29" s="172"/>
      <c r="OZY29" s="172"/>
      <c r="OZZ29" s="172"/>
      <c r="PAA29" s="172"/>
      <c r="PAB29" s="172"/>
      <c r="PAC29" s="172"/>
      <c r="PAD29" s="172"/>
      <c r="PAE29" s="172"/>
      <c r="PAF29" s="172"/>
      <c r="PAG29" s="172"/>
      <c r="PAH29" s="172"/>
      <c r="PAI29" s="172"/>
      <c r="PAJ29" s="172"/>
      <c r="PAK29" s="172"/>
      <c r="PAL29" s="172"/>
      <c r="PAM29" s="172"/>
      <c r="PAN29" s="172"/>
      <c r="PAO29" s="172"/>
      <c r="PAP29" s="172"/>
      <c r="PAQ29" s="172"/>
      <c r="PAR29" s="172"/>
      <c r="PAS29" s="172"/>
      <c r="PAT29" s="172"/>
      <c r="PAU29" s="172"/>
      <c r="PAV29" s="172"/>
      <c r="PAW29" s="172"/>
      <c r="PAX29" s="172"/>
      <c r="PAY29" s="172"/>
      <c r="PAZ29" s="172"/>
      <c r="PBA29" s="172"/>
      <c r="PBB29" s="172"/>
      <c r="PBC29" s="172"/>
      <c r="PBD29" s="172"/>
      <c r="PBE29" s="172"/>
      <c r="PBF29" s="172"/>
      <c r="PBG29" s="172"/>
      <c r="PBH29" s="172"/>
      <c r="PBI29" s="172"/>
      <c r="PBJ29" s="172"/>
      <c r="PBK29" s="172"/>
      <c r="PBL29" s="172"/>
      <c r="PBM29" s="172"/>
      <c r="PBN29" s="172"/>
      <c r="PBO29" s="172"/>
      <c r="PBP29" s="172"/>
      <c r="PBQ29" s="172"/>
      <c r="PBR29" s="172"/>
      <c r="PBS29" s="172"/>
      <c r="PBT29" s="172"/>
      <c r="PBU29" s="172"/>
      <c r="PBV29" s="172"/>
      <c r="PBW29" s="172"/>
      <c r="PBX29" s="172"/>
      <c r="PBY29" s="172"/>
      <c r="PBZ29" s="172"/>
      <c r="PCA29" s="172"/>
      <c r="PCB29" s="172"/>
      <c r="PCC29" s="172"/>
      <c r="PCD29" s="172"/>
      <c r="PCE29" s="172"/>
      <c r="PCF29" s="172"/>
      <c r="PCG29" s="172"/>
      <c r="PCH29" s="172"/>
      <c r="PCI29" s="172"/>
      <c r="PCJ29" s="172"/>
      <c r="PCK29" s="172"/>
      <c r="PCL29" s="172"/>
      <c r="PCM29" s="172"/>
      <c r="PCN29" s="172"/>
      <c r="PCO29" s="172"/>
      <c r="PCP29" s="172"/>
      <c r="PCQ29" s="172"/>
      <c r="PCR29" s="172"/>
      <c r="PCS29" s="172"/>
      <c r="PCT29" s="172"/>
      <c r="PCU29" s="172"/>
      <c r="PCV29" s="172"/>
      <c r="PCW29" s="172"/>
      <c r="PCX29" s="172"/>
      <c r="PCY29" s="172"/>
      <c r="PCZ29" s="172"/>
      <c r="PDA29" s="172"/>
      <c r="PDB29" s="172"/>
      <c r="PDC29" s="172"/>
      <c r="PDD29" s="172"/>
      <c r="PDE29" s="172"/>
      <c r="PDF29" s="172"/>
      <c r="PDG29" s="172"/>
      <c r="PDH29" s="172"/>
      <c r="PDI29" s="172"/>
      <c r="PDJ29" s="172"/>
      <c r="PDK29" s="172"/>
      <c r="PDL29" s="172"/>
      <c r="PDM29" s="172"/>
      <c r="PDN29" s="172"/>
      <c r="PDO29" s="172"/>
      <c r="PDP29" s="172"/>
      <c r="PDQ29" s="172"/>
      <c r="PDR29" s="172"/>
      <c r="PDS29" s="172"/>
      <c r="PDT29" s="172"/>
      <c r="PDU29" s="172"/>
      <c r="PDV29" s="172"/>
      <c r="PDW29" s="172"/>
      <c r="PDX29" s="172"/>
      <c r="PDY29" s="172"/>
      <c r="PDZ29" s="172"/>
      <c r="PEA29" s="172"/>
      <c r="PEB29" s="172"/>
      <c r="PEC29" s="172"/>
      <c r="PED29" s="172"/>
      <c r="PEE29" s="172"/>
      <c r="PEF29" s="172"/>
      <c r="PEG29" s="172"/>
      <c r="PEH29" s="172"/>
      <c r="PEI29" s="172"/>
      <c r="PEJ29" s="172"/>
      <c r="PEK29" s="172"/>
      <c r="PEL29" s="172"/>
      <c r="PEM29" s="172"/>
      <c r="PEN29" s="172"/>
      <c r="PEO29" s="172"/>
      <c r="PEP29" s="172"/>
      <c r="PEQ29" s="172"/>
      <c r="PER29" s="172"/>
      <c r="PES29" s="172"/>
      <c r="PET29" s="172"/>
      <c r="PEU29" s="172"/>
      <c r="PEV29" s="172"/>
      <c r="PEW29" s="172"/>
      <c r="PEX29" s="172"/>
      <c r="PEY29" s="172"/>
      <c r="PEZ29" s="172"/>
      <c r="PFA29" s="172"/>
      <c r="PFB29" s="172"/>
      <c r="PFC29" s="172"/>
      <c r="PFD29" s="172"/>
      <c r="PFE29" s="172"/>
      <c r="PFF29" s="172"/>
      <c r="PFG29" s="172"/>
      <c r="PFH29" s="172"/>
      <c r="PFI29" s="172"/>
      <c r="PFJ29" s="172"/>
      <c r="PFK29" s="172"/>
      <c r="PFL29" s="172"/>
      <c r="PFM29" s="172"/>
      <c r="PFN29" s="172"/>
      <c r="PFO29" s="172"/>
      <c r="PFP29" s="172"/>
      <c r="PFQ29" s="172"/>
      <c r="PFR29" s="172"/>
      <c r="PFS29" s="172"/>
      <c r="PFT29" s="172"/>
      <c r="PFU29" s="172"/>
      <c r="PFV29" s="172"/>
      <c r="PFW29" s="172"/>
      <c r="PFX29" s="172"/>
      <c r="PFY29" s="172"/>
      <c r="PFZ29" s="172"/>
      <c r="PGA29" s="172"/>
      <c r="PGB29" s="172"/>
      <c r="PGC29" s="172"/>
      <c r="PGD29" s="172"/>
      <c r="PGE29" s="172"/>
      <c r="PGF29" s="172"/>
      <c r="PGG29" s="172"/>
      <c r="PGH29" s="172"/>
      <c r="PGI29" s="172"/>
      <c r="PGJ29" s="172"/>
      <c r="PGK29" s="172"/>
      <c r="PGL29" s="172"/>
      <c r="PGM29" s="172"/>
      <c r="PGN29" s="172"/>
      <c r="PGO29" s="172"/>
      <c r="PGP29" s="172"/>
      <c r="PGQ29" s="172"/>
      <c r="PGR29" s="172"/>
      <c r="PGS29" s="172"/>
      <c r="PGT29" s="172"/>
      <c r="PGU29" s="172"/>
      <c r="PGV29" s="172"/>
      <c r="PGW29" s="172"/>
      <c r="PGX29" s="172"/>
      <c r="PGY29" s="172"/>
      <c r="PGZ29" s="172"/>
      <c r="PHA29" s="172"/>
      <c r="PHB29" s="172"/>
      <c r="PHC29" s="172"/>
      <c r="PHD29" s="172"/>
      <c r="PHE29" s="172"/>
      <c r="PHF29" s="172"/>
      <c r="PHG29" s="172"/>
      <c r="PHH29" s="172"/>
      <c r="PHI29" s="172"/>
      <c r="PHJ29" s="172"/>
      <c r="PHK29" s="172"/>
      <c r="PHL29" s="172"/>
      <c r="PHM29" s="172"/>
      <c r="PHN29" s="172"/>
      <c r="PHO29" s="172"/>
      <c r="PHP29" s="172"/>
      <c r="PHQ29" s="172"/>
      <c r="PHR29" s="172"/>
      <c r="PHS29" s="172"/>
      <c r="PHT29" s="172"/>
      <c r="PHU29" s="172"/>
      <c r="PHV29" s="172"/>
      <c r="PHW29" s="172"/>
      <c r="PHX29" s="172"/>
      <c r="PHY29" s="172"/>
      <c r="PHZ29" s="172"/>
      <c r="PIA29" s="172"/>
      <c r="PIB29" s="172"/>
      <c r="PIC29" s="172"/>
      <c r="PID29" s="172"/>
      <c r="PIE29" s="172"/>
      <c r="PIF29" s="172"/>
      <c r="PIG29" s="172"/>
      <c r="PIH29" s="172"/>
      <c r="PII29" s="172"/>
      <c r="PIJ29" s="172"/>
      <c r="PIK29" s="172"/>
      <c r="PIL29" s="172"/>
      <c r="PIM29" s="172"/>
      <c r="PIN29" s="172"/>
      <c r="PIO29" s="172"/>
      <c r="PIP29" s="172"/>
      <c r="PIQ29" s="172"/>
      <c r="PIR29" s="172"/>
      <c r="PIS29" s="172"/>
      <c r="PIT29" s="172"/>
      <c r="PIU29" s="172"/>
      <c r="PIV29" s="172"/>
      <c r="PIW29" s="172"/>
      <c r="PIX29" s="172"/>
      <c r="PIY29" s="172"/>
      <c r="PIZ29" s="172"/>
      <c r="PJA29" s="172"/>
      <c r="PJB29" s="172"/>
      <c r="PJC29" s="172"/>
      <c r="PJD29" s="172"/>
      <c r="PJE29" s="172"/>
      <c r="PJF29" s="172"/>
      <c r="PJG29" s="172"/>
      <c r="PJH29" s="172"/>
      <c r="PJI29" s="172"/>
      <c r="PJJ29" s="172"/>
      <c r="PJK29" s="172"/>
      <c r="PJL29" s="172"/>
      <c r="PJM29" s="172"/>
      <c r="PJN29" s="172"/>
      <c r="PJO29" s="172"/>
      <c r="PJP29" s="172"/>
      <c r="PJQ29" s="172"/>
      <c r="PJR29" s="172"/>
      <c r="PJS29" s="172"/>
      <c r="PJT29" s="172"/>
      <c r="PJU29" s="172"/>
      <c r="PJV29" s="172"/>
      <c r="PJW29" s="172"/>
      <c r="PJX29" s="172"/>
      <c r="PJY29" s="172"/>
      <c r="PJZ29" s="172"/>
      <c r="PKA29" s="172"/>
      <c r="PKB29" s="172"/>
      <c r="PKC29" s="172"/>
      <c r="PKD29" s="172"/>
      <c r="PKE29" s="172"/>
      <c r="PKF29" s="172"/>
      <c r="PKG29" s="172"/>
      <c r="PKH29" s="172"/>
      <c r="PKI29" s="172"/>
      <c r="PKJ29" s="172"/>
      <c r="PKK29" s="172"/>
      <c r="PKL29" s="172"/>
      <c r="PKM29" s="172"/>
      <c r="PKN29" s="172"/>
      <c r="PKO29" s="172"/>
      <c r="PKP29" s="172"/>
      <c r="PKQ29" s="172"/>
      <c r="PKR29" s="172"/>
      <c r="PKS29" s="172"/>
      <c r="PKT29" s="172"/>
      <c r="PKU29" s="172"/>
      <c r="PKV29" s="172"/>
      <c r="PKW29" s="172"/>
      <c r="PKX29" s="172"/>
      <c r="PKY29" s="172"/>
      <c r="PKZ29" s="172"/>
      <c r="PLA29" s="172"/>
      <c r="PLB29" s="172"/>
      <c r="PLC29" s="172"/>
      <c r="PLD29" s="172"/>
      <c r="PLE29" s="172"/>
      <c r="PLF29" s="172"/>
      <c r="PLG29" s="172"/>
      <c r="PLH29" s="172"/>
      <c r="PLI29" s="172"/>
      <c r="PLJ29" s="172"/>
      <c r="PLK29" s="172"/>
      <c r="PLL29" s="172"/>
      <c r="PLM29" s="172"/>
      <c r="PLN29" s="172"/>
      <c r="PLO29" s="172"/>
      <c r="PLP29" s="172"/>
      <c r="PLQ29" s="172"/>
      <c r="PLR29" s="172"/>
      <c r="PLS29" s="172"/>
      <c r="PLT29" s="172"/>
      <c r="PLU29" s="172"/>
      <c r="PLV29" s="172"/>
      <c r="PLW29" s="172"/>
      <c r="PLX29" s="172"/>
      <c r="PLY29" s="172"/>
      <c r="PLZ29" s="172"/>
      <c r="PMA29" s="172"/>
      <c r="PMB29" s="172"/>
      <c r="PMC29" s="172"/>
      <c r="PMD29" s="172"/>
      <c r="PME29" s="172"/>
      <c r="PMF29" s="172"/>
      <c r="PMG29" s="172"/>
      <c r="PMH29" s="172"/>
      <c r="PMI29" s="172"/>
      <c r="PMJ29" s="172"/>
      <c r="PMK29" s="172"/>
      <c r="PML29" s="172"/>
      <c r="PMM29" s="172"/>
      <c r="PMN29" s="172"/>
      <c r="PMO29" s="172"/>
      <c r="PMP29" s="172"/>
      <c r="PMQ29" s="172"/>
      <c r="PMR29" s="172"/>
      <c r="PMS29" s="172"/>
      <c r="PMT29" s="172"/>
      <c r="PMU29" s="172"/>
      <c r="PMV29" s="172"/>
      <c r="PMW29" s="172"/>
      <c r="PMX29" s="172"/>
      <c r="PMY29" s="172"/>
      <c r="PMZ29" s="172"/>
      <c r="PNA29" s="172"/>
      <c r="PNB29" s="172"/>
      <c r="PNC29" s="172"/>
      <c r="PND29" s="172"/>
      <c r="PNE29" s="172"/>
      <c r="PNF29" s="172"/>
      <c r="PNG29" s="172"/>
      <c r="PNH29" s="172"/>
      <c r="PNI29" s="172"/>
      <c r="PNJ29" s="172"/>
      <c r="PNK29" s="172"/>
      <c r="PNL29" s="172"/>
      <c r="PNM29" s="172"/>
      <c r="PNN29" s="172"/>
      <c r="PNO29" s="172"/>
      <c r="PNP29" s="172"/>
      <c r="PNQ29" s="172"/>
      <c r="PNR29" s="172"/>
      <c r="PNS29" s="172"/>
      <c r="PNT29" s="172"/>
      <c r="PNU29" s="172"/>
      <c r="PNV29" s="172"/>
      <c r="PNW29" s="172"/>
      <c r="PNX29" s="172"/>
      <c r="PNY29" s="172"/>
      <c r="PNZ29" s="172"/>
      <c r="POA29" s="172"/>
      <c r="POB29" s="172"/>
      <c r="POC29" s="172"/>
      <c r="POD29" s="172"/>
      <c r="POE29" s="172"/>
      <c r="POF29" s="172"/>
      <c r="POG29" s="172"/>
      <c r="POH29" s="172"/>
      <c r="POI29" s="172"/>
      <c r="POJ29" s="172"/>
      <c r="POK29" s="172"/>
      <c r="POL29" s="172"/>
      <c r="POM29" s="172"/>
      <c r="PON29" s="172"/>
      <c r="POO29" s="172"/>
      <c r="POP29" s="172"/>
      <c r="POQ29" s="172"/>
      <c r="POR29" s="172"/>
      <c r="POS29" s="172"/>
      <c r="POT29" s="172"/>
      <c r="POU29" s="172"/>
      <c r="POV29" s="172"/>
      <c r="POW29" s="172"/>
      <c r="POX29" s="172"/>
      <c r="POY29" s="172"/>
      <c r="POZ29" s="172"/>
      <c r="PPA29" s="172"/>
      <c r="PPB29" s="172"/>
      <c r="PPC29" s="172"/>
      <c r="PPD29" s="172"/>
      <c r="PPE29" s="172"/>
      <c r="PPF29" s="172"/>
      <c r="PPG29" s="172"/>
      <c r="PPH29" s="172"/>
      <c r="PPI29" s="172"/>
      <c r="PPJ29" s="172"/>
      <c r="PPK29" s="172"/>
      <c r="PPL29" s="172"/>
      <c r="PPM29" s="172"/>
      <c r="PPN29" s="172"/>
      <c r="PPO29" s="172"/>
      <c r="PPP29" s="172"/>
      <c r="PPQ29" s="172"/>
      <c r="PPR29" s="172"/>
      <c r="PPS29" s="172"/>
      <c r="PPT29" s="172"/>
      <c r="PPU29" s="172"/>
      <c r="PPV29" s="172"/>
      <c r="PPW29" s="172"/>
      <c r="PPX29" s="172"/>
      <c r="PPY29" s="172"/>
      <c r="PPZ29" s="172"/>
      <c r="PQA29" s="172"/>
      <c r="PQB29" s="172"/>
      <c r="PQC29" s="172"/>
      <c r="PQD29" s="172"/>
      <c r="PQE29" s="172"/>
      <c r="PQF29" s="172"/>
      <c r="PQG29" s="172"/>
      <c r="PQH29" s="172"/>
      <c r="PQI29" s="172"/>
      <c r="PQJ29" s="172"/>
      <c r="PQK29" s="172"/>
      <c r="PQL29" s="172"/>
      <c r="PQM29" s="172"/>
      <c r="PQN29" s="172"/>
      <c r="PQO29" s="172"/>
      <c r="PQP29" s="172"/>
      <c r="PQQ29" s="172"/>
      <c r="PQR29" s="172"/>
      <c r="PQS29" s="172"/>
      <c r="PQT29" s="172"/>
      <c r="PQU29" s="172"/>
      <c r="PQV29" s="172"/>
      <c r="PQW29" s="172"/>
      <c r="PQX29" s="172"/>
      <c r="PQY29" s="172"/>
      <c r="PQZ29" s="172"/>
      <c r="PRA29" s="172"/>
      <c r="PRB29" s="172"/>
      <c r="PRC29" s="172"/>
      <c r="PRD29" s="172"/>
      <c r="PRE29" s="172"/>
      <c r="PRF29" s="172"/>
      <c r="PRG29" s="172"/>
      <c r="PRH29" s="172"/>
      <c r="PRI29" s="172"/>
      <c r="PRJ29" s="172"/>
      <c r="PRK29" s="172"/>
      <c r="PRL29" s="172"/>
      <c r="PRM29" s="172"/>
      <c r="PRN29" s="172"/>
      <c r="PRO29" s="172"/>
      <c r="PRP29" s="172"/>
      <c r="PRQ29" s="172"/>
      <c r="PRR29" s="172"/>
      <c r="PRS29" s="172"/>
      <c r="PRT29" s="172"/>
      <c r="PRU29" s="172"/>
      <c r="PRV29" s="172"/>
      <c r="PRW29" s="172"/>
      <c r="PRX29" s="172"/>
      <c r="PRY29" s="172"/>
      <c r="PRZ29" s="172"/>
      <c r="PSA29" s="172"/>
      <c r="PSB29" s="172"/>
      <c r="PSC29" s="172"/>
      <c r="PSD29" s="172"/>
      <c r="PSE29" s="172"/>
      <c r="PSF29" s="172"/>
      <c r="PSG29" s="172"/>
      <c r="PSH29" s="172"/>
      <c r="PSI29" s="172"/>
      <c r="PSJ29" s="172"/>
      <c r="PSK29" s="172"/>
      <c r="PSL29" s="172"/>
      <c r="PSM29" s="172"/>
      <c r="PSN29" s="172"/>
      <c r="PSO29" s="172"/>
      <c r="PSP29" s="172"/>
      <c r="PSQ29" s="172"/>
      <c r="PSR29" s="172"/>
      <c r="PSS29" s="172"/>
      <c r="PST29" s="172"/>
      <c r="PSU29" s="172"/>
      <c r="PSV29" s="172"/>
      <c r="PSW29" s="172"/>
      <c r="PSX29" s="172"/>
      <c r="PSY29" s="172"/>
      <c r="PSZ29" s="172"/>
      <c r="PTA29" s="172"/>
      <c r="PTB29" s="172"/>
      <c r="PTC29" s="172"/>
      <c r="PTD29" s="172"/>
      <c r="PTE29" s="172"/>
      <c r="PTF29" s="172"/>
      <c r="PTG29" s="172"/>
      <c r="PTH29" s="172"/>
      <c r="PTI29" s="172"/>
      <c r="PTJ29" s="172"/>
      <c r="PTK29" s="172"/>
      <c r="PTL29" s="172"/>
      <c r="PTM29" s="172"/>
      <c r="PTN29" s="172"/>
      <c r="PTO29" s="172"/>
      <c r="PTP29" s="172"/>
      <c r="PTQ29" s="172"/>
      <c r="PTR29" s="172"/>
      <c r="PTS29" s="172"/>
      <c r="PTT29" s="172"/>
      <c r="PTU29" s="172"/>
      <c r="PTV29" s="172"/>
      <c r="PTW29" s="172"/>
      <c r="PTX29" s="172"/>
      <c r="PTY29" s="172"/>
      <c r="PTZ29" s="172"/>
      <c r="PUA29" s="172"/>
      <c r="PUB29" s="172"/>
      <c r="PUC29" s="172"/>
      <c r="PUD29" s="172"/>
      <c r="PUE29" s="172"/>
      <c r="PUF29" s="172"/>
      <c r="PUG29" s="172"/>
      <c r="PUH29" s="172"/>
      <c r="PUI29" s="172"/>
      <c r="PUJ29" s="172"/>
      <c r="PUK29" s="172"/>
      <c r="PUL29" s="172"/>
      <c r="PUM29" s="172"/>
      <c r="PUN29" s="172"/>
      <c r="PUO29" s="172"/>
      <c r="PUP29" s="172"/>
      <c r="PUQ29" s="172"/>
      <c r="PUR29" s="172"/>
      <c r="PUS29" s="172"/>
      <c r="PUT29" s="172"/>
      <c r="PUU29" s="172"/>
      <c r="PUV29" s="172"/>
      <c r="PUW29" s="172"/>
      <c r="PUX29" s="172"/>
      <c r="PUY29" s="172"/>
      <c r="PUZ29" s="172"/>
      <c r="PVA29" s="172"/>
      <c r="PVB29" s="172"/>
      <c r="PVC29" s="172"/>
      <c r="PVD29" s="172"/>
      <c r="PVE29" s="172"/>
      <c r="PVF29" s="172"/>
      <c r="PVG29" s="172"/>
      <c r="PVH29" s="172"/>
      <c r="PVI29" s="172"/>
      <c r="PVJ29" s="172"/>
      <c r="PVK29" s="172"/>
      <c r="PVL29" s="172"/>
      <c r="PVM29" s="172"/>
      <c r="PVN29" s="172"/>
      <c r="PVO29" s="172"/>
      <c r="PVP29" s="172"/>
      <c r="PVQ29" s="172"/>
      <c r="PVR29" s="172"/>
      <c r="PVS29" s="172"/>
      <c r="PVT29" s="172"/>
      <c r="PVU29" s="172"/>
      <c r="PVV29" s="172"/>
      <c r="PVW29" s="172"/>
      <c r="PVX29" s="172"/>
      <c r="PVY29" s="172"/>
      <c r="PVZ29" s="172"/>
      <c r="PWA29" s="172"/>
      <c r="PWB29" s="172"/>
      <c r="PWC29" s="172"/>
      <c r="PWD29" s="172"/>
      <c r="PWE29" s="172"/>
      <c r="PWF29" s="172"/>
      <c r="PWG29" s="172"/>
      <c r="PWH29" s="172"/>
      <c r="PWI29" s="172"/>
      <c r="PWJ29" s="172"/>
      <c r="PWK29" s="172"/>
      <c r="PWL29" s="172"/>
      <c r="PWM29" s="172"/>
      <c r="PWN29" s="172"/>
      <c r="PWO29" s="172"/>
      <c r="PWP29" s="172"/>
      <c r="PWQ29" s="172"/>
      <c r="PWR29" s="172"/>
      <c r="PWS29" s="172"/>
      <c r="PWT29" s="172"/>
      <c r="PWU29" s="172"/>
      <c r="PWV29" s="172"/>
      <c r="PWW29" s="172"/>
      <c r="PWX29" s="172"/>
      <c r="PWY29" s="172"/>
      <c r="PWZ29" s="172"/>
      <c r="PXA29" s="172"/>
      <c r="PXB29" s="172"/>
      <c r="PXC29" s="172"/>
      <c r="PXD29" s="172"/>
      <c r="PXE29" s="172"/>
      <c r="PXF29" s="172"/>
      <c r="PXG29" s="172"/>
      <c r="PXH29" s="172"/>
      <c r="PXI29" s="172"/>
      <c r="PXJ29" s="172"/>
      <c r="PXK29" s="172"/>
      <c r="PXL29" s="172"/>
      <c r="PXM29" s="172"/>
      <c r="PXN29" s="172"/>
      <c r="PXO29" s="172"/>
      <c r="PXP29" s="172"/>
      <c r="PXQ29" s="172"/>
      <c r="PXR29" s="172"/>
      <c r="PXS29" s="172"/>
      <c r="PXT29" s="172"/>
      <c r="PXU29" s="172"/>
      <c r="PXV29" s="172"/>
      <c r="PXW29" s="172"/>
      <c r="PXX29" s="172"/>
      <c r="PXY29" s="172"/>
      <c r="PXZ29" s="172"/>
      <c r="PYA29" s="172"/>
      <c r="PYB29" s="172"/>
      <c r="PYC29" s="172"/>
      <c r="PYD29" s="172"/>
      <c r="PYE29" s="172"/>
      <c r="PYF29" s="172"/>
      <c r="PYG29" s="172"/>
      <c r="PYH29" s="172"/>
      <c r="PYI29" s="172"/>
      <c r="PYJ29" s="172"/>
      <c r="PYK29" s="172"/>
      <c r="PYL29" s="172"/>
      <c r="PYM29" s="172"/>
      <c r="PYN29" s="172"/>
      <c r="PYO29" s="172"/>
      <c r="PYP29" s="172"/>
      <c r="PYQ29" s="172"/>
      <c r="PYR29" s="172"/>
      <c r="PYS29" s="172"/>
      <c r="PYT29" s="172"/>
      <c r="PYU29" s="172"/>
      <c r="PYV29" s="172"/>
      <c r="PYW29" s="172"/>
      <c r="PYX29" s="172"/>
      <c r="PYY29" s="172"/>
      <c r="PYZ29" s="172"/>
      <c r="PZA29" s="172"/>
      <c r="PZB29" s="172"/>
      <c r="PZC29" s="172"/>
      <c r="PZD29" s="172"/>
      <c r="PZE29" s="172"/>
      <c r="PZF29" s="172"/>
      <c r="PZG29" s="172"/>
      <c r="PZH29" s="172"/>
      <c r="PZI29" s="172"/>
      <c r="PZJ29" s="172"/>
      <c r="PZK29" s="172"/>
      <c r="PZL29" s="172"/>
      <c r="PZM29" s="172"/>
      <c r="PZN29" s="172"/>
      <c r="PZO29" s="172"/>
      <c r="PZP29" s="172"/>
      <c r="PZQ29" s="172"/>
      <c r="PZR29" s="172"/>
      <c r="PZS29" s="172"/>
      <c r="PZT29" s="172"/>
      <c r="PZU29" s="172"/>
      <c r="PZV29" s="172"/>
      <c r="PZW29" s="172"/>
      <c r="PZX29" s="172"/>
      <c r="PZY29" s="172"/>
      <c r="PZZ29" s="172"/>
      <c r="QAA29" s="172"/>
      <c r="QAB29" s="172"/>
      <c r="QAC29" s="172"/>
      <c r="QAD29" s="172"/>
      <c r="QAE29" s="172"/>
      <c r="QAF29" s="172"/>
      <c r="QAG29" s="172"/>
      <c r="QAH29" s="172"/>
      <c r="QAI29" s="172"/>
      <c r="QAJ29" s="172"/>
      <c r="QAK29" s="172"/>
      <c r="QAL29" s="172"/>
      <c r="QAM29" s="172"/>
      <c r="QAN29" s="172"/>
      <c r="QAO29" s="172"/>
      <c r="QAP29" s="172"/>
      <c r="QAQ29" s="172"/>
      <c r="QAR29" s="172"/>
      <c r="QAS29" s="172"/>
      <c r="QAT29" s="172"/>
      <c r="QAU29" s="172"/>
      <c r="QAV29" s="172"/>
      <c r="QAW29" s="172"/>
      <c r="QAX29" s="172"/>
      <c r="QAY29" s="172"/>
      <c r="QAZ29" s="172"/>
      <c r="QBA29" s="172"/>
      <c r="QBB29" s="172"/>
      <c r="QBC29" s="172"/>
      <c r="QBD29" s="172"/>
      <c r="QBE29" s="172"/>
      <c r="QBF29" s="172"/>
      <c r="QBG29" s="172"/>
      <c r="QBH29" s="172"/>
      <c r="QBI29" s="172"/>
      <c r="QBJ29" s="172"/>
      <c r="QBK29" s="172"/>
      <c r="QBL29" s="172"/>
      <c r="QBM29" s="172"/>
      <c r="QBN29" s="172"/>
      <c r="QBO29" s="172"/>
      <c r="QBP29" s="172"/>
      <c r="QBQ29" s="172"/>
      <c r="QBR29" s="172"/>
      <c r="QBS29" s="172"/>
      <c r="QBT29" s="172"/>
      <c r="QBU29" s="172"/>
      <c r="QBV29" s="172"/>
      <c r="QBW29" s="172"/>
      <c r="QBX29" s="172"/>
      <c r="QBY29" s="172"/>
      <c r="QBZ29" s="172"/>
      <c r="QCA29" s="172"/>
      <c r="QCB29" s="172"/>
      <c r="QCC29" s="172"/>
      <c r="QCD29" s="172"/>
      <c r="QCE29" s="172"/>
      <c r="QCF29" s="172"/>
      <c r="QCG29" s="172"/>
      <c r="QCH29" s="172"/>
      <c r="QCI29" s="172"/>
      <c r="QCJ29" s="172"/>
      <c r="QCK29" s="172"/>
      <c r="QCL29" s="172"/>
      <c r="QCM29" s="172"/>
      <c r="QCN29" s="172"/>
      <c r="QCO29" s="172"/>
      <c r="QCP29" s="172"/>
      <c r="QCQ29" s="172"/>
      <c r="QCR29" s="172"/>
      <c r="QCS29" s="172"/>
      <c r="QCT29" s="172"/>
      <c r="QCU29" s="172"/>
      <c r="QCV29" s="172"/>
      <c r="QCW29" s="172"/>
      <c r="QCX29" s="172"/>
      <c r="QCY29" s="172"/>
      <c r="QCZ29" s="172"/>
      <c r="QDA29" s="172"/>
      <c r="QDB29" s="172"/>
      <c r="QDC29" s="172"/>
      <c r="QDD29" s="172"/>
      <c r="QDE29" s="172"/>
      <c r="QDF29" s="172"/>
      <c r="QDG29" s="172"/>
      <c r="QDH29" s="172"/>
      <c r="QDI29" s="172"/>
      <c r="QDJ29" s="172"/>
      <c r="QDK29" s="172"/>
      <c r="QDL29" s="172"/>
      <c r="QDM29" s="172"/>
      <c r="QDN29" s="172"/>
      <c r="QDO29" s="172"/>
      <c r="QDP29" s="172"/>
      <c r="QDQ29" s="172"/>
      <c r="QDR29" s="172"/>
      <c r="QDS29" s="172"/>
      <c r="QDT29" s="172"/>
      <c r="QDU29" s="172"/>
      <c r="QDV29" s="172"/>
      <c r="QDW29" s="172"/>
      <c r="QDX29" s="172"/>
      <c r="QDY29" s="172"/>
      <c r="QDZ29" s="172"/>
      <c r="QEA29" s="172"/>
      <c r="QEB29" s="172"/>
      <c r="QEC29" s="172"/>
      <c r="QED29" s="172"/>
      <c r="QEE29" s="172"/>
      <c r="QEF29" s="172"/>
      <c r="QEG29" s="172"/>
      <c r="QEH29" s="172"/>
      <c r="QEI29" s="172"/>
      <c r="QEJ29" s="172"/>
      <c r="QEK29" s="172"/>
      <c r="QEL29" s="172"/>
      <c r="QEM29" s="172"/>
      <c r="QEN29" s="172"/>
      <c r="QEO29" s="172"/>
      <c r="QEP29" s="172"/>
      <c r="QEQ29" s="172"/>
      <c r="QER29" s="172"/>
      <c r="QES29" s="172"/>
      <c r="QET29" s="172"/>
      <c r="QEU29" s="172"/>
      <c r="QEV29" s="172"/>
      <c r="QEW29" s="172"/>
      <c r="QEX29" s="172"/>
      <c r="QEY29" s="172"/>
      <c r="QEZ29" s="172"/>
      <c r="QFA29" s="172"/>
      <c r="QFB29" s="172"/>
      <c r="QFC29" s="172"/>
      <c r="QFD29" s="172"/>
      <c r="QFE29" s="172"/>
      <c r="QFF29" s="172"/>
      <c r="QFG29" s="172"/>
      <c r="QFH29" s="172"/>
      <c r="QFI29" s="172"/>
      <c r="QFJ29" s="172"/>
      <c r="QFK29" s="172"/>
      <c r="QFL29" s="172"/>
      <c r="QFM29" s="172"/>
      <c r="QFN29" s="172"/>
      <c r="QFO29" s="172"/>
      <c r="QFP29" s="172"/>
      <c r="QFQ29" s="172"/>
      <c r="QFR29" s="172"/>
      <c r="QFS29" s="172"/>
      <c r="QFT29" s="172"/>
      <c r="QFU29" s="172"/>
      <c r="QFV29" s="172"/>
      <c r="QFW29" s="172"/>
      <c r="QFX29" s="172"/>
      <c r="QFY29" s="172"/>
      <c r="QFZ29" s="172"/>
      <c r="QGA29" s="172"/>
      <c r="QGB29" s="172"/>
      <c r="QGC29" s="172"/>
      <c r="QGD29" s="172"/>
      <c r="QGE29" s="172"/>
      <c r="QGF29" s="172"/>
      <c r="QGG29" s="172"/>
      <c r="QGH29" s="172"/>
      <c r="QGI29" s="172"/>
      <c r="QGJ29" s="172"/>
      <c r="QGK29" s="172"/>
      <c r="QGL29" s="172"/>
      <c r="QGM29" s="172"/>
      <c r="QGN29" s="172"/>
      <c r="QGO29" s="172"/>
      <c r="QGP29" s="172"/>
      <c r="QGQ29" s="172"/>
      <c r="QGR29" s="172"/>
      <c r="QGS29" s="172"/>
      <c r="QGT29" s="172"/>
      <c r="QGU29" s="172"/>
      <c r="QGV29" s="172"/>
      <c r="QGW29" s="172"/>
      <c r="QGX29" s="172"/>
      <c r="QGY29" s="172"/>
      <c r="QGZ29" s="172"/>
      <c r="QHA29" s="172"/>
      <c r="QHB29" s="172"/>
      <c r="QHC29" s="172"/>
      <c r="QHD29" s="172"/>
      <c r="QHE29" s="172"/>
      <c r="QHF29" s="172"/>
      <c r="QHG29" s="172"/>
      <c r="QHH29" s="172"/>
      <c r="QHI29" s="172"/>
      <c r="QHJ29" s="172"/>
      <c r="QHK29" s="172"/>
      <c r="QHL29" s="172"/>
      <c r="QHM29" s="172"/>
      <c r="QHN29" s="172"/>
      <c r="QHO29" s="172"/>
      <c r="QHP29" s="172"/>
      <c r="QHQ29" s="172"/>
      <c r="QHR29" s="172"/>
      <c r="QHS29" s="172"/>
      <c r="QHT29" s="172"/>
      <c r="QHU29" s="172"/>
      <c r="QHV29" s="172"/>
      <c r="QHW29" s="172"/>
      <c r="QHX29" s="172"/>
      <c r="QHY29" s="172"/>
      <c r="QHZ29" s="172"/>
      <c r="QIA29" s="172"/>
      <c r="QIB29" s="172"/>
      <c r="QIC29" s="172"/>
      <c r="QID29" s="172"/>
      <c r="QIE29" s="172"/>
      <c r="QIF29" s="172"/>
      <c r="QIG29" s="172"/>
      <c r="QIH29" s="172"/>
      <c r="QII29" s="172"/>
      <c r="QIJ29" s="172"/>
      <c r="QIK29" s="172"/>
      <c r="QIL29" s="172"/>
      <c r="QIM29" s="172"/>
      <c r="QIN29" s="172"/>
      <c r="QIO29" s="172"/>
      <c r="QIP29" s="172"/>
      <c r="QIQ29" s="172"/>
      <c r="QIR29" s="172"/>
      <c r="QIS29" s="172"/>
      <c r="QIT29" s="172"/>
      <c r="QIU29" s="172"/>
      <c r="QIV29" s="172"/>
      <c r="QIW29" s="172"/>
      <c r="QIX29" s="172"/>
      <c r="QIY29" s="172"/>
      <c r="QIZ29" s="172"/>
      <c r="QJA29" s="172"/>
      <c r="QJB29" s="172"/>
      <c r="QJC29" s="172"/>
      <c r="QJD29" s="172"/>
      <c r="QJE29" s="172"/>
      <c r="QJF29" s="172"/>
      <c r="QJG29" s="172"/>
      <c r="QJH29" s="172"/>
      <c r="QJI29" s="172"/>
      <c r="QJJ29" s="172"/>
      <c r="QJK29" s="172"/>
      <c r="QJL29" s="172"/>
      <c r="QJM29" s="172"/>
      <c r="QJN29" s="172"/>
      <c r="QJO29" s="172"/>
      <c r="QJP29" s="172"/>
      <c r="QJQ29" s="172"/>
      <c r="QJR29" s="172"/>
      <c r="QJS29" s="172"/>
      <c r="QJT29" s="172"/>
      <c r="QJU29" s="172"/>
      <c r="QJV29" s="172"/>
      <c r="QJW29" s="172"/>
      <c r="QJX29" s="172"/>
      <c r="QJY29" s="172"/>
      <c r="QJZ29" s="172"/>
      <c r="QKA29" s="172"/>
      <c r="QKB29" s="172"/>
      <c r="QKC29" s="172"/>
      <c r="QKD29" s="172"/>
      <c r="QKE29" s="172"/>
      <c r="QKF29" s="172"/>
      <c r="QKG29" s="172"/>
      <c r="QKH29" s="172"/>
      <c r="QKI29" s="172"/>
      <c r="QKJ29" s="172"/>
      <c r="QKK29" s="172"/>
      <c r="QKL29" s="172"/>
      <c r="QKM29" s="172"/>
      <c r="QKN29" s="172"/>
      <c r="QKO29" s="172"/>
      <c r="QKP29" s="172"/>
      <c r="QKQ29" s="172"/>
      <c r="QKR29" s="172"/>
      <c r="QKS29" s="172"/>
      <c r="QKT29" s="172"/>
      <c r="QKU29" s="172"/>
      <c r="QKV29" s="172"/>
      <c r="QKW29" s="172"/>
      <c r="QKX29" s="172"/>
      <c r="QKY29" s="172"/>
      <c r="QKZ29" s="172"/>
      <c r="QLA29" s="172"/>
      <c r="QLB29" s="172"/>
      <c r="QLC29" s="172"/>
      <c r="QLD29" s="172"/>
      <c r="QLE29" s="172"/>
      <c r="QLF29" s="172"/>
      <c r="QLG29" s="172"/>
      <c r="QLH29" s="172"/>
      <c r="QLI29" s="172"/>
      <c r="QLJ29" s="172"/>
      <c r="QLK29" s="172"/>
      <c r="QLL29" s="172"/>
      <c r="QLM29" s="172"/>
      <c r="QLN29" s="172"/>
      <c r="QLO29" s="172"/>
      <c r="QLP29" s="172"/>
      <c r="QLQ29" s="172"/>
      <c r="QLR29" s="172"/>
      <c r="QLS29" s="172"/>
      <c r="QLT29" s="172"/>
      <c r="QLU29" s="172"/>
      <c r="QLV29" s="172"/>
      <c r="QLW29" s="172"/>
      <c r="QLX29" s="172"/>
      <c r="QLY29" s="172"/>
      <c r="QLZ29" s="172"/>
      <c r="QMA29" s="172"/>
      <c r="QMB29" s="172"/>
      <c r="QMC29" s="172"/>
      <c r="QMD29" s="172"/>
      <c r="QME29" s="172"/>
      <c r="QMF29" s="172"/>
      <c r="QMG29" s="172"/>
      <c r="QMH29" s="172"/>
      <c r="QMI29" s="172"/>
      <c r="QMJ29" s="172"/>
      <c r="QMK29" s="172"/>
      <c r="QML29" s="172"/>
      <c r="QMM29" s="172"/>
      <c r="QMN29" s="172"/>
      <c r="QMO29" s="172"/>
      <c r="QMP29" s="172"/>
      <c r="QMQ29" s="172"/>
      <c r="QMR29" s="172"/>
      <c r="QMS29" s="172"/>
      <c r="QMT29" s="172"/>
      <c r="QMU29" s="172"/>
      <c r="QMV29" s="172"/>
      <c r="QMW29" s="172"/>
      <c r="QMX29" s="172"/>
      <c r="QMY29" s="172"/>
      <c r="QMZ29" s="172"/>
      <c r="QNA29" s="172"/>
      <c r="QNB29" s="172"/>
      <c r="QNC29" s="172"/>
      <c r="QND29" s="172"/>
      <c r="QNE29" s="172"/>
      <c r="QNF29" s="172"/>
      <c r="QNG29" s="172"/>
      <c r="QNH29" s="172"/>
      <c r="QNI29" s="172"/>
      <c r="QNJ29" s="172"/>
      <c r="QNK29" s="172"/>
      <c r="QNL29" s="172"/>
      <c r="QNM29" s="172"/>
      <c r="QNN29" s="172"/>
      <c r="QNO29" s="172"/>
      <c r="QNP29" s="172"/>
      <c r="QNQ29" s="172"/>
      <c r="QNR29" s="172"/>
      <c r="QNS29" s="172"/>
      <c r="QNT29" s="172"/>
      <c r="QNU29" s="172"/>
      <c r="QNV29" s="172"/>
      <c r="QNW29" s="172"/>
      <c r="QNX29" s="172"/>
      <c r="QNY29" s="172"/>
      <c r="QNZ29" s="172"/>
      <c r="QOA29" s="172"/>
      <c r="QOB29" s="172"/>
      <c r="QOC29" s="172"/>
      <c r="QOD29" s="172"/>
      <c r="QOE29" s="172"/>
      <c r="QOF29" s="172"/>
      <c r="QOG29" s="172"/>
      <c r="QOH29" s="172"/>
      <c r="QOI29" s="172"/>
      <c r="QOJ29" s="172"/>
      <c r="QOK29" s="172"/>
      <c r="QOL29" s="172"/>
      <c r="QOM29" s="172"/>
      <c r="QON29" s="172"/>
      <c r="QOO29" s="172"/>
      <c r="QOP29" s="172"/>
      <c r="QOQ29" s="172"/>
      <c r="QOR29" s="172"/>
      <c r="QOS29" s="172"/>
      <c r="QOT29" s="172"/>
      <c r="QOU29" s="172"/>
      <c r="QOV29" s="172"/>
      <c r="QOW29" s="172"/>
      <c r="QOX29" s="172"/>
      <c r="QOY29" s="172"/>
      <c r="QOZ29" s="172"/>
      <c r="QPA29" s="172"/>
      <c r="QPB29" s="172"/>
      <c r="QPC29" s="172"/>
      <c r="QPD29" s="172"/>
      <c r="QPE29" s="172"/>
      <c r="QPF29" s="172"/>
      <c r="QPG29" s="172"/>
      <c r="QPH29" s="172"/>
      <c r="QPI29" s="172"/>
      <c r="QPJ29" s="172"/>
      <c r="QPK29" s="172"/>
      <c r="QPL29" s="172"/>
      <c r="QPM29" s="172"/>
      <c r="QPN29" s="172"/>
      <c r="QPO29" s="172"/>
      <c r="QPP29" s="172"/>
      <c r="QPQ29" s="172"/>
      <c r="QPR29" s="172"/>
      <c r="QPS29" s="172"/>
      <c r="QPT29" s="172"/>
      <c r="QPU29" s="172"/>
      <c r="QPV29" s="172"/>
      <c r="QPW29" s="172"/>
      <c r="QPX29" s="172"/>
      <c r="QPY29" s="172"/>
      <c r="QPZ29" s="172"/>
      <c r="QQA29" s="172"/>
      <c r="QQB29" s="172"/>
      <c r="QQC29" s="172"/>
      <c r="QQD29" s="172"/>
      <c r="QQE29" s="172"/>
      <c r="QQF29" s="172"/>
      <c r="QQG29" s="172"/>
      <c r="QQH29" s="172"/>
      <c r="QQI29" s="172"/>
      <c r="QQJ29" s="172"/>
      <c r="QQK29" s="172"/>
      <c r="QQL29" s="172"/>
      <c r="QQM29" s="172"/>
      <c r="QQN29" s="172"/>
      <c r="QQO29" s="172"/>
      <c r="QQP29" s="172"/>
      <c r="QQQ29" s="172"/>
      <c r="QQR29" s="172"/>
      <c r="QQS29" s="172"/>
      <c r="QQT29" s="172"/>
      <c r="QQU29" s="172"/>
      <c r="QQV29" s="172"/>
      <c r="QQW29" s="172"/>
      <c r="QQX29" s="172"/>
      <c r="QQY29" s="172"/>
      <c r="QQZ29" s="172"/>
      <c r="QRA29" s="172"/>
      <c r="QRB29" s="172"/>
      <c r="QRC29" s="172"/>
      <c r="QRD29" s="172"/>
      <c r="QRE29" s="172"/>
      <c r="QRF29" s="172"/>
      <c r="QRG29" s="172"/>
      <c r="QRH29" s="172"/>
      <c r="QRI29" s="172"/>
      <c r="QRJ29" s="172"/>
      <c r="QRK29" s="172"/>
      <c r="QRL29" s="172"/>
      <c r="QRM29" s="172"/>
      <c r="QRN29" s="172"/>
      <c r="QRO29" s="172"/>
      <c r="QRP29" s="172"/>
      <c r="QRQ29" s="172"/>
      <c r="QRR29" s="172"/>
      <c r="QRS29" s="172"/>
      <c r="QRT29" s="172"/>
      <c r="QRU29" s="172"/>
      <c r="QRV29" s="172"/>
      <c r="QRW29" s="172"/>
      <c r="QRX29" s="172"/>
      <c r="QRY29" s="172"/>
      <c r="QRZ29" s="172"/>
      <c r="QSA29" s="172"/>
      <c r="QSB29" s="172"/>
      <c r="QSC29" s="172"/>
      <c r="QSD29" s="172"/>
      <c r="QSE29" s="172"/>
      <c r="QSF29" s="172"/>
      <c r="QSG29" s="172"/>
      <c r="QSH29" s="172"/>
      <c r="QSI29" s="172"/>
      <c r="QSJ29" s="172"/>
      <c r="QSK29" s="172"/>
      <c r="QSL29" s="172"/>
      <c r="QSM29" s="172"/>
      <c r="QSN29" s="172"/>
      <c r="QSO29" s="172"/>
      <c r="QSP29" s="172"/>
      <c r="QSQ29" s="172"/>
      <c r="QSR29" s="172"/>
      <c r="QSS29" s="172"/>
      <c r="QST29" s="172"/>
      <c r="QSU29" s="172"/>
      <c r="QSV29" s="172"/>
      <c r="QSW29" s="172"/>
      <c r="QSX29" s="172"/>
      <c r="QSY29" s="172"/>
      <c r="QSZ29" s="172"/>
      <c r="QTA29" s="172"/>
      <c r="QTB29" s="172"/>
      <c r="QTC29" s="172"/>
      <c r="QTD29" s="172"/>
      <c r="QTE29" s="172"/>
      <c r="QTF29" s="172"/>
      <c r="QTG29" s="172"/>
      <c r="QTH29" s="172"/>
      <c r="QTI29" s="172"/>
      <c r="QTJ29" s="172"/>
      <c r="QTK29" s="172"/>
      <c r="QTL29" s="172"/>
      <c r="QTM29" s="172"/>
      <c r="QTN29" s="172"/>
      <c r="QTO29" s="172"/>
      <c r="QTP29" s="172"/>
      <c r="QTQ29" s="172"/>
      <c r="QTR29" s="172"/>
      <c r="QTS29" s="172"/>
      <c r="QTT29" s="172"/>
      <c r="QTU29" s="172"/>
      <c r="QTV29" s="172"/>
      <c r="QTW29" s="172"/>
      <c r="QTX29" s="172"/>
      <c r="QTY29" s="172"/>
      <c r="QTZ29" s="172"/>
      <c r="QUA29" s="172"/>
      <c r="QUB29" s="172"/>
      <c r="QUC29" s="172"/>
      <c r="QUD29" s="172"/>
      <c r="QUE29" s="172"/>
      <c r="QUF29" s="172"/>
      <c r="QUG29" s="172"/>
      <c r="QUH29" s="172"/>
      <c r="QUI29" s="172"/>
      <c r="QUJ29" s="172"/>
      <c r="QUK29" s="172"/>
      <c r="QUL29" s="172"/>
      <c r="QUM29" s="172"/>
      <c r="QUN29" s="172"/>
      <c r="QUO29" s="172"/>
      <c r="QUP29" s="172"/>
      <c r="QUQ29" s="172"/>
      <c r="QUR29" s="172"/>
      <c r="QUS29" s="172"/>
      <c r="QUT29" s="172"/>
      <c r="QUU29" s="172"/>
      <c r="QUV29" s="172"/>
      <c r="QUW29" s="172"/>
      <c r="QUX29" s="172"/>
      <c r="QUY29" s="172"/>
      <c r="QUZ29" s="172"/>
      <c r="QVA29" s="172"/>
      <c r="QVB29" s="172"/>
      <c r="QVC29" s="172"/>
      <c r="QVD29" s="172"/>
      <c r="QVE29" s="172"/>
      <c r="QVF29" s="172"/>
      <c r="QVG29" s="172"/>
      <c r="QVH29" s="172"/>
      <c r="QVI29" s="172"/>
      <c r="QVJ29" s="172"/>
      <c r="QVK29" s="172"/>
      <c r="QVL29" s="172"/>
      <c r="QVM29" s="172"/>
      <c r="QVN29" s="172"/>
      <c r="QVO29" s="172"/>
      <c r="QVP29" s="172"/>
      <c r="QVQ29" s="172"/>
      <c r="QVR29" s="172"/>
      <c r="QVS29" s="172"/>
      <c r="QVT29" s="172"/>
      <c r="QVU29" s="172"/>
      <c r="QVV29" s="172"/>
      <c r="QVW29" s="172"/>
      <c r="QVX29" s="172"/>
      <c r="QVY29" s="172"/>
      <c r="QVZ29" s="172"/>
      <c r="QWA29" s="172"/>
      <c r="QWB29" s="172"/>
      <c r="QWC29" s="172"/>
      <c r="QWD29" s="172"/>
      <c r="QWE29" s="172"/>
      <c r="QWF29" s="172"/>
      <c r="QWG29" s="172"/>
      <c r="QWH29" s="172"/>
      <c r="QWI29" s="172"/>
      <c r="QWJ29" s="172"/>
      <c r="QWK29" s="172"/>
      <c r="QWL29" s="172"/>
      <c r="QWM29" s="172"/>
      <c r="QWN29" s="172"/>
      <c r="QWO29" s="172"/>
      <c r="QWP29" s="172"/>
      <c r="QWQ29" s="172"/>
      <c r="QWR29" s="172"/>
      <c r="QWS29" s="172"/>
      <c r="QWT29" s="172"/>
      <c r="QWU29" s="172"/>
      <c r="QWV29" s="172"/>
      <c r="QWW29" s="172"/>
      <c r="QWX29" s="172"/>
      <c r="QWY29" s="172"/>
      <c r="QWZ29" s="172"/>
      <c r="QXA29" s="172"/>
      <c r="QXB29" s="172"/>
      <c r="QXC29" s="172"/>
      <c r="QXD29" s="172"/>
      <c r="QXE29" s="172"/>
      <c r="QXF29" s="172"/>
      <c r="QXG29" s="172"/>
      <c r="QXH29" s="172"/>
      <c r="QXI29" s="172"/>
      <c r="QXJ29" s="172"/>
      <c r="QXK29" s="172"/>
      <c r="QXL29" s="172"/>
      <c r="QXM29" s="172"/>
      <c r="QXN29" s="172"/>
      <c r="QXO29" s="172"/>
      <c r="QXP29" s="172"/>
      <c r="QXQ29" s="172"/>
      <c r="QXR29" s="172"/>
      <c r="QXS29" s="172"/>
      <c r="QXT29" s="172"/>
      <c r="QXU29" s="172"/>
      <c r="QXV29" s="172"/>
      <c r="QXW29" s="172"/>
      <c r="QXX29" s="172"/>
      <c r="QXY29" s="172"/>
      <c r="QXZ29" s="172"/>
      <c r="QYA29" s="172"/>
      <c r="QYB29" s="172"/>
      <c r="QYC29" s="172"/>
      <c r="QYD29" s="172"/>
      <c r="QYE29" s="172"/>
      <c r="QYF29" s="172"/>
      <c r="QYG29" s="172"/>
      <c r="QYH29" s="172"/>
      <c r="QYI29" s="172"/>
      <c r="QYJ29" s="172"/>
      <c r="QYK29" s="172"/>
      <c r="QYL29" s="172"/>
      <c r="QYM29" s="172"/>
      <c r="QYN29" s="172"/>
      <c r="QYO29" s="172"/>
      <c r="QYP29" s="172"/>
      <c r="QYQ29" s="172"/>
      <c r="QYR29" s="172"/>
      <c r="QYS29" s="172"/>
      <c r="QYT29" s="172"/>
      <c r="QYU29" s="172"/>
      <c r="QYV29" s="172"/>
      <c r="QYW29" s="172"/>
      <c r="QYX29" s="172"/>
      <c r="QYY29" s="172"/>
      <c r="QYZ29" s="172"/>
      <c r="QZA29" s="172"/>
      <c r="QZB29" s="172"/>
      <c r="QZC29" s="172"/>
      <c r="QZD29" s="172"/>
      <c r="QZE29" s="172"/>
      <c r="QZF29" s="172"/>
      <c r="QZG29" s="172"/>
      <c r="QZH29" s="172"/>
      <c r="QZI29" s="172"/>
      <c r="QZJ29" s="172"/>
      <c r="QZK29" s="172"/>
      <c r="QZL29" s="172"/>
      <c r="QZM29" s="172"/>
      <c r="QZN29" s="172"/>
      <c r="QZO29" s="172"/>
      <c r="QZP29" s="172"/>
      <c r="QZQ29" s="172"/>
      <c r="QZR29" s="172"/>
      <c r="QZS29" s="172"/>
      <c r="QZT29" s="172"/>
      <c r="QZU29" s="172"/>
      <c r="QZV29" s="172"/>
      <c r="QZW29" s="172"/>
      <c r="QZX29" s="172"/>
      <c r="QZY29" s="172"/>
      <c r="QZZ29" s="172"/>
      <c r="RAA29" s="172"/>
      <c r="RAB29" s="172"/>
      <c r="RAC29" s="172"/>
      <c r="RAD29" s="172"/>
      <c r="RAE29" s="172"/>
      <c r="RAF29" s="172"/>
      <c r="RAG29" s="172"/>
      <c r="RAH29" s="172"/>
      <c r="RAI29" s="172"/>
      <c r="RAJ29" s="172"/>
      <c r="RAK29" s="172"/>
      <c r="RAL29" s="172"/>
      <c r="RAM29" s="172"/>
      <c r="RAN29" s="172"/>
      <c r="RAO29" s="172"/>
      <c r="RAP29" s="172"/>
      <c r="RAQ29" s="172"/>
      <c r="RAR29" s="172"/>
      <c r="RAS29" s="172"/>
      <c r="RAT29" s="172"/>
      <c r="RAU29" s="172"/>
      <c r="RAV29" s="172"/>
      <c r="RAW29" s="172"/>
      <c r="RAX29" s="172"/>
      <c r="RAY29" s="172"/>
      <c r="RAZ29" s="172"/>
      <c r="RBA29" s="172"/>
      <c r="RBB29" s="172"/>
      <c r="RBC29" s="172"/>
      <c r="RBD29" s="172"/>
      <c r="RBE29" s="172"/>
      <c r="RBF29" s="172"/>
      <c r="RBG29" s="172"/>
      <c r="RBH29" s="172"/>
      <c r="RBI29" s="172"/>
      <c r="RBJ29" s="172"/>
      <c r="RBK29" s="172"/>
      <c r="RBL29" s="172"/>
      <c r="RBM29" s="172"/>
      <c r="RBN29" s="172"/>
      <c r="RBO29" s="172"/>
      <c r="RBP29" s="172"/>
      <c r="RBQ29" s="172"/>
      <c r="RBR29" s="172"/>
      <c r="RBS29" s="172"/>
      <c r="RBT29" s="172"/>
      <c r="RBU29" s="172"/>
      <c r="RBV29" s="172"/>
      <c r="RBW29" s="172"/>
      <c r="RBX29" s="172"/>
      <c r="RBY29" s="172"/>
      <c r="RBZ29" s="172"/>
      <c r="RCA29" s="172"/>
      <c r="RCB29" s="172"/>
      <c r="RCC29" s="172"/>
      <c r="RCD29" s="172"/>
      <c r="RCE29" s="172"/>
      <c r="RCF29" s="172"/>
      <c r="RCG29" s="172"/>
      <c r="RCH29" s="172"/>
      <c r="RCI29" s="172"/>
      <c r="RCJ29" s="172"/>
      <c r="RCK29" s="172"/>
      <c r="RCL29" s="172"/>
      <c r="RCM29" s="172"/>
      <c r="RCN29" s="172"/>
      <c r="RCO29" s="172"/>
      <c r="RCP29" s="172"/>
      <c r="RCQ29" s="172"/>
      <c r="RCR29" s="172"/>
      <c r="RCS29" s="172"/>
      <c r="RCT29" s="172"/>
      <c r="RCU29" s="172"/>
      <c r="RCV29" s="172"/>
      <c r="RCW29" s="172"/>
      <c r="RCX29" s="172"/>
      <c r="RCY29" s="172"/>
      <c r="RCZ29" s="172"/>
      <c r="RDA29" s="172"/>
      <c r="RDB29" s="172"/>
      <c r="RDC29" s="172"/>
      <c r="RDD29" s="172"/>
      <c r="RDE29" s="172"/>
      <c r="RDF29" s="172"/>
      <c r="RDG29" s="172"/>
      <c r="RDH29" s="172"/>
      <c r="RDI29" s="172"/>
      <c r="RDJ29" s="172"/>
      <c r="RDK29" s="172"/>
      <c r="RDL29" s="172"/>
      <c r="RDM29" s="172"/>
      <c r="RDN29" s="172"/>
      <c r="RDO29" s="172"/>
      <c r="RDP29" s="172"/>
      <c r="RDQ29" s="172"/>
      <c r="RDR29" s="172"/>
      <c r="RDS29" s="172"/>
      <c r="RDT29" s="172"/>
      <c r="RDU29" s="172"/>
      <c r="RDV29" s="172"/>
      <c r="RDW29" s="172"/>
      <c r="RDX29" s="172"/>
      <c r="RDY29" s="172"/>
      <c r="RDZ29" s="172"/>
      <c r="REA29" s="172"/>
      <c r="REB29" s="172"/>
      <c r="REC29" s="172"/>
      <c r="RED29" s="172"/>
      <c r="REE29" s="172"/>
      <c r="REF29" s="172"/>
      <c r="REG29" s="172"/>
      <c r="REH29" s="172"/>
      <c r="REI29" s="172"/>
      <c r="REJ29" s="172"/>
      <c r="REK29" s="172"/>
      <c r="REL29" s="172"/>
      <c r="REM29" s="172"/>
      <c r="REN29" s="172"/>
      <c r="REO29" s="172"/>
      <c r="REP29" s="172"/>
      <c r="REQ29" s="172"/>
      <c r="RER29" s="172"/>
      <c r="RES29" s="172"/>
      <c r="RET29" s="172"/>
      <c r="REU29" s="172"/>
      <c r="REV29" s="172"/>
      <c r="REW29" s="172"/>
      <c r="REX29" s="172"/>
      <c r="REY29" s="172"/>
      <c r="REZ29" s="172"/>
      <c r="RFA29" s="172"/>
      <c r="RFB29" s="172"/>
      <c r="RFC29" s="172"/>
      <c r="RFD29" s="172"/>
      <c r="RFE29" s="172"/>
      <c r="RFF29" s="172"/>
      <c r="RFG29" s="172"/>
      <c r="RFH29" s="172"/>
      <c r="RFI29" s="172"/>
      <c r="RFJ29" s="172"/>
      <c r="RFK29" s="172"/>
      <c r="RFL29" s="172"/>
      <c r="RFM29" s="172"/>
      <c r="RFN29" s="172"/>
      <c r="RFO29" s="172"/>
      <c r="RFP29" s="172"/>
      <c r="RFQ29" s="172"/>
      <c r="RFR29" s="172"/>
      <c r="RFS29" s="172"/>
      <c r="RFT29" s="172"/>
      <c r="RFU29" s="172"/>
      <c r="RFV29" s="172"/>
      <c r="RFW29" s="172"/>
      <c r="RFX29" s="172"/>
      <c r="RFY29" s="172"/>
      <c r="RFZ29" s="172"/>
      <c r="RGA29" s="172"/>
      <c r="RGB29" s="172"/>
      <c r="RGC29" s="172"/>
      <c r="RGD29" s="172"/>
      <c r="RGE29" s="172"/>
      <c r="RGF29" s="172"/>
      <c r="RGG29" s="172"/>
      <c r="RGH29" s="172"/>
      <c r="RGI29" s="172"/>
      <c r="RGJ29" s="172"/>
      <c r="RGK29" s="172"/>
      <c r="RGL29" s="172"/>
      <c r="RGM29" s="172"/>
      <c r="RGN29" s="172"/>
      <c r="RGO29" s="172"/>
      <c r="RGP29" s="172"/>
      <c r="RGQ29" s="172"/>
      <c r="RGR29" s="172"/>
      <c r="RGS29" s="172"/>
      <c r="RGT29" s="172"/>
      <c r="RGU29" s="172"/>
      <c r="RGV29" s="172"/>
      <c r="RGW29" s="172"/>
      <c r="RGX29" s="172"/>
      <c r="RGY29" s="172"/>
      <c r="RGZ29" s="172"/>
      <c r="RHA29" s="172"/>
      <c r="RHB29" s="172"/>
      <c r="RHC29" s="172"/>
      <c r="RHD29" s="172"/>
      <c r="RHE29" s="172"/>
      <c r="RHF29" s="172"/>
      <c r="RHG29" s="172"/>
      <c r="RHH29" s="172"/>
      <c r="RHI29" s="172"/>
      <c r="RHJ29" s="172"/>
      <c r="RHK29" s="172"/>
      <c r="RHL29" s="172"/>
      <c r="RHM29" s="172"/>
      <c r="RHN29" s="172"/>
      <c r="RHO29" s="172"/>
      <c r="RHP29" s="172"/>
      <c r="RHQ29" s="172"/>
      <c r="RHR29" s="172"/>
      <c r="RHS29" s="172"/>
      <c r="RHT29" s="172"/>
      <c r="RHU29" s="172"/>
      <c r="RHV29" s="172"/>
      <c r="RHW29" s="172"/>
      <c r="RHX29" s="172"/>
      <c r="RHY29" s="172"/>
      <c r="RHZ29" s="172"/>
      <c r="RIA29" s="172"/>
      <c r="RIB29" s="172"/>
      <c r="RIC29" s="172"/>
      <c r="RID29" s="172"/>
      <c r="RIE29" s="172"/>
      <c r="RIF29" s="172"/>
      <c r="RIG29" s="172"/>
      <c r="RIH29" s="172"/>
      <c r="RII29" s="172"/>
      <c r="RIJ29" s="172"/>
      <c r="RIK29" s="172"/>
      <c r="RIL29" s="172"/>
      <c r="RIM29" s="172"/>
      <c r="RIN29" s="172"/>
      <c r="RIO29" s="172"/>
      <c r="RIP29" s="172"/>
      <c r="RIQ29" s="172"/>
      <c r="RIR29" s="172"/>
      <c r="RIS29" s="172"/>
      <c r="RIT29" s="172"/>
      <c r="RIU29" s="172"/>
      <c r="RIV29" s="172"/>
      <c r="RIW29" s="172"/>
      <c r="RIX29" s="172"/>
      <c r="RIY29" s="172"/>
      <c r="RIZ29" s="172"/>
      <c r="RJA29" s="172"/>
      <c r="RJB29" s="172"/>
      <c r="RJC29" s="172"/>
      <c r="RJD29" s="172"/>
      <c r="RJE29" s="172"/>
      <c r="RJF29" s="172"/>
      <c r="RJG29" s="172"/>
      <c r="RJH29" s="172"/>
      <c r="RJI29" s="172"/>
      <c r="RJJ29" s="172"/>
      <c r="RJK29" s="172"/>
      <c r="RJL29" s="172"/>
      <c r="RJM29" s="172"/>
      <c r="RJN29" s="172"/>
      <c r="RJO29" s="172"/>
      <c r="RJP29" s="172"/>
      <c r="RJQ29" s="172"/>
      <c r="RJR29" s="172"/>
      <c r="RJS29" s="172"/>
      <c r="RJT29" s="172"/>
      <c r="RJU29" s="172"/>
      <c r="RJV29" s="172"/>
      <c r="RJW29" s="172"/>
      <c r="RJX29" s="172"/>
      <c r="RJY29" s="172"/>
      <c r="RJZ29" s="172"/>
      <c r="RKA29" s="172"/>
      <c r="RKB29" s="172"/>
      <c r="RKC29" s="172"/>
      <c r="RKD29" s="172"/>
      <c r="RKE29" s="172"/>
      <c r="RKF29" s="172"/>
      <c r="RKG29" s="172"/>
      <c r="RKH29" s="172"/>
      <c r="RKI29" s="172"/>
      <c r="RKJ29" s="172"/>
      <c r="RKK29" s="172"/>
      <c r="RKL29" s="172"/>
      <c r="RKM29" s="172"/>
      <c r="RKN29" s="172"/>
      <c r="RKO29" s="172"/>
      <c r="RKP29" s="172"/>
      <c r="RKQ29" s="172"/>
      <c r="RKR29" s="172"/>
      <c r="RKS29" s="172"/>
      <c r="RKT29" s="172"/>
      <c r="RKU29" s="172"/>
      <c r="RKV29" s="172"/>
      <c r="RKW29" s="172"/>
      <c r="RKX29" s="172"/>
      <c r="RKY29" s="172"/>
      <c r="RKZ29" s="172"/>
      <c r="RLA29" s="172"/>
      <c r="RLB29" s="172"/>
      <c r="RLC29" s="172"/>
      <c r="RLD29" s="172"/>
      <c r="RLE29" s="172"/>
      <c r="RLF29" s="172"/>
      <c r="RLG29" s="172"/>
      <c r="RLH29" s="172"/>
      <c r="RLI29" s="172"/>
      <c r="RLJ29" s="172"/>
      <c r="RLK29" s="172"/>
      <c r="RLL29" s="172"/>
      <c r="RLM29" s="172"/>
      <c r="RLN29" s="172"/>
      <c r="RLO29" s="172"/>
      <c r="RLP29" s="172"/>
      <c r="RLQ29" s="172"/>
      <c r="RLR29" s="172"/>
      <c r="RLS29" s="172"/>
      <c r="RLT29" s="172"/>
      <c r="RLU29" s="172"/>
      <c r="RLV29" s="172"/>
      <c r="RLW29" s="172"/>
      <c r="RLX29" s="172"/>
      <c r="RLY29" s="172"/>
      <c r="RLZ29" s="172"/>
      <c r="RMA29" s="172"/>
      <c r="RMB29" s="172"/>
      <c r="RMC29" s="172"/>
      <c r="RMD29" s="172"/>
      <c r="RME29" s="172"/>
      <c r="RMF29" s="172"/>
      <c r="RMG29" s="172"/>
      <c r="RMH29" s="172"/>
      <c r="RMI29" s="172"/>
      <c r="RMJ29" s="172"/>
      <c r="RMK29" s="172"/>
      <c r="RML29" s="172"/>
      <c r="RMM29" s="172"/>
      <c r="RMN29" s="172"/>
      <c r="RMO29" s="172"/>
      <c r="RMP29" s="172"/>
      <c r="RMQ29" s="172"/>
      <c r="RMR29" s="172"/>
      <c r="RMS29" s="172"/>
      <c r="RMT29" s="172"/>
      <c r="RMU29" s="172"/>
      <c r="RMV29" s="172"/>
      <c r="RMW29" s="172"/>
      <c r="RMX29" s="172"/>
      <c r="RMY29" s="172"/>
      <c r="RMZ29" s="172"/>
      <c r="RNA29" s="172"/>
      <c r="RNB29" s="172"/>
      <c r="RNC29" s="172"/>
      <c r="RND29" s="172"/>
      <c r="RNE29" s="172"/>
      <c r="RNF29" s="172"/>
      <c r="RNG29" s="172"/>
      <c r="RNH29" s="172"/>
      <c r="RNI29" s="172"/>
      <c r="RNJ29" s="172"/>
      <c r="RNK29" s="172"/>
      <c r="RNL29" s="172"/>
      <c r="RNM29" s="172"/>
      <c r="RNN29" s="172"/>
      <c r="RNO29" s="172"/>
      <c r="RNP29" s="172"/>
      <c r="RNQ29" s="172"/>
      <c r="RNR29" s="172"/>
      <c r="RNS29" s="172"/>
      <c r="RNT29" s="172"/>
      <c r="RNU29" s="172"/>
      <c r="RNV29" s="172"/>
      <c r="RNW29" s="172"/>
      <c r="RNX29" s="172"/>
      <c r="RNY29" s="172"/>
      <c r="RNZ29" s="172"/>
      <c r="ROA29" s="172"/>
      <c r="ROB29" s="172"/>
      <c r="ROC29" s="172"/>
      <c r="ROD29" s="172"/>
      <c r="ROE29" s="172"/>
      <c r="ROF29" s="172"/>
      <c r="ROG29" s="172"/>
      <c r="ROH29" s="172"/>
      <c r="ROI29" s="172"/>
      <c r="ROJ29" s="172"/>
      <c r="ROK29" s="172"/>
      <c r="ROL29" s="172"/>
      <c r="ROM29" s="172"/>
      <c r="RON29" s="172"/>
      <c r="ROO29" s="172"/>
      <c r="ROP29" s="172"/>
      <c r="ROQ29" s="172"/>
      <c r="ROR29" s="172"/>
      <c r="ROS29" s="172"/>
      <c r="ROT29" s="172"/>
      <c r="ROU29" s="172"/>
      <c r="ROV29" s="172"/>
      <c r="ROW29" s="172"/>
      <c r="ROX29" s="172"/>
      <c r="ROY29" s="172"/>
      <c r="ROZ29" s="172"/>
      <c r="RPA29" s="172"/>
      <c r="RPB29" s="172"/>
      <c r="RPC29" s="172"/>
      <c r="RPD29" s="172"/>
      <c r="RPE29" s="172"/>
      <c r="RPF29" s="172"/>
      <c r="RPG29" s="172"/>
      <c r="RPH29" s="172"/>
      <c r="RPI29" s="172"/>
      <c r="RPJ29" s="172"/>
      <c r="RPK29" s="172"/>
      <c r="RPL29" s="172"/>
      <c r="RPM29" s="172"/>
      <c r="RPN29" s="172"/>
      <c r="RPO29" s="172"/>
      <c r="RPP29" s="172"/>
      <c r="RPQ29" s="172"/>
      <c r="RPR29" s="172"/>
      <c r="RPS29" s="172"/>
      <c r="RPT29" s="172"/>
      <c r="RPU29" s="172"/>
      <c r="RPV29" s="172"/>
      <c r="RPW29" s="172"/>
      <c r="RPX29" s="172"/>
      <c r="RPY29" s="172"/>
      <c r="RPZ29" s="172"/>
      <c r="RQA29" s="172"/>
      <c r="RQB29" s="172"/>
      <c r="RQC29" s="172"/>
      <c r="RQD29" s="172"/>
      <c r="RQE29" s="172"/>
      <c r="RQF29" s="172"/>
      <c r="RQG29" s="172"/>
      <c r="RQH29" s="172"/>
      <c r="RQI29" s="172"/>
      <c r="RQJ29" s="172"/>
      <c r="RQK29" s="172"/>
      <c r="RQL29" s="172"/>
      <c r="RQM29" s="172"/>
      <c r="RQN29" s="172"/>
      <c r="RQO29" s="172"/>
      <c r="RQP29" s="172"/>
      <c r="RQQ29" s="172"/>
      <c r="RQR29" s="172"/>
      <c r="RQS29" s="172"/>
      <c r="RQT29" s="172"/>
      <c r="RQU29" s="172"/>
      <c r="RQV29" s="172"/>
      <c r="RQW29" s="172"/>
      <c r="RQX29" s="172"/>
      <c r="RQY29" s="172"/>
      <c r="RQZ29" s="172"/>
      <c r="RRA29" s="172"/>
      <c r="RRB29" s="172"/>
      <c r="RRC29" s="172"/>
      <c r="RRD29" s="172"/>
      <c r="RRE29" s="172"/>
      <c r="RRF29" s="172"/>
      <c r="RRG29" s="172"/>
      <c r="RRH29" s="172"/>
      <c r="RRI29" s="172"/>
      <c r="RRJ29" s="172"/>
      <c r="RRK29" s="172"/>
      <c r="RRL29" s="172"/>
      <c r="RRM29" s="172"/>
      <c r="RRN29" s="172"/>
      <c r="RRO29" s="172"/>
      <c r="RRP29" s="172"/>
      <c r="RRQ29" s="172"/>
      <c r="RRR29" s="172"/>
      <c r="RRS29" s="172"/>
      <c r="RRT29" s="172"/>
      <c r="RRU29" s="172"/>
      <c r="RRV29" s="172"/>
      <c r="RRW29" s="172"/>
      <c r="RRX29" s="172"/>
      <c r="RRY29" s="172"/>
      <c r="RRZ29" s="172"/>
      <c r="RSA29" s="172"/>
      <c r="RSB29" s="172"/>
      <c r="RSC29" s="172"/>
      <c r="RSD29" s="172"/>
      <c r="RSE29" s="172"/>
      <c r="RSF29" s="172"/>
      <c r="RSG29" s="172"/>
      <c r="RSH29" s="172"/>
      <c r="RSI29" s="172"/>
      <c r="RSJ29" s="172"/>
      <c r="RSK29" s="172"/>
      <c r="RSL29" s="172"/>
      <c r="RSM29" s="172"/>
      <c r="RSN29" s="172"/>
      <c r="RSO29" s="172"/>
      <c r="RSP29" s="172"/>
      <c r="RSQ29" s="172"/>
      <c r="RSR29" s="172"/>
      <c r="RSS29" s="172"/>
      <c r="RST29" s="172"/>
      <c r="RSU29" s="172"/>
      <c r="RSV29" s="172"/>
      <c r="RSW29" s="172"/>
      <c r="RSX29" s="172"/>
      <c r="RSY29" s="172"/>
      <c r="RSZ29" s="172"/>
      <c r="RTA29" s="172"/>
      <c r="RTB29" s="172"/>
      <c r="RTC29" s="172"/>
      <c r="RTD29" s="172"/>
      <c r="RTE29" s="172"/>
      <c r="RTF29" s="172"/>
      <c r="RTG29" s="172"/>
      <c r="RTH29" s="172"/>
      <c r="RTI29" s="172"/>
      <c r="RTJ29" s="172"/>
      <c r="RTK29" s="172"/>
      <c r="RTL29" s="172"/>
      <c r="RTM29" s="172"/>
      <c r="RTN29" s="172"/>
      <c r="RTO29" s="172"/>
      <c r="RTP29" s="172"/>
      <c r="RTQ29" s="172"/>
      <c r="RTR29" s="172"/>
      <c r="RTS29" s="172"/>
      <c r="RTT29" s="172"/>
      <c r="RTU29" s="172"/>
      <c r="RTV29" s="172"/>
      <c r="RTW29" s="172"/>
      <c r="RTX29" s="172"/>
      <c r="RTY29" s="172"/>
      <c r="RTZ29" s="172"/>
      <c r="RUA29" s="172"/>
      <c r="RUB29" s="172"/>
      <c r="RUC29" s="172"/>
      <c r="RUD29" s="172"/>
      <c r="RUE29" s="172"/>
      <c r="RUF29" s="172"/>
      <c r="RUG29" s="172"/>
      <c r="RUH29" s="172"/>
      <c r="RUI29" s="172"/>
      <c r="RUJ29" s="172"/>
      <c r="RUK29" s="172"/>
      <c r="RUL29" s="172"/>
      <c r="RUM29" s="172"/>
      <c r="RUN29" s="172"/>
      <c r="RUO29" s="172"/>
      <c r="RUP29" s="172"/>
      <c r="RUQ29" s="172"/>
      <c r="RUR29" s="172"/>
      <c r="RUS29" s="172"/>
      <c r="RUT29" s="172"/>
      <c r="RUU29" s="172"/>
      <c r="RUV29" s="172"/>
      <c r="RUW29" s="172"/>
      <c r="RUX29" s="172"/>
      <c r="RUY29" s="172"/>
      <c r="RUZ29" s="172"/>
      <c r="RVA29" s="172"/>
      <c r="RVB29" s="172"/>
      <c r="RVC29" s="172"/>
      <c r="RVD29" s="172"/>
      <c r="RVE29" s="172"/>
      <c r="RVF29" s="172"/>
      <c r="RVG29" s="172"/>
      <c r="RVH29" s="172"/>
      <c r="RVI29" s="172"/>
      <c r="RVJ29" s="172"/>
      <c r="RVK29" s="172"/>
      <c r="RVL29" s="172"/>
      <c r="RVM29" s="172"/>
      <c r="RVN29" s="172"/>
      <c r="RVO29" s="172"/>
      <c r="RVP29" s="172"/>
      <c r="RVQ29" s="172"/>
      <c r="RVR29" s="172"/>
      <c r="RVS29" s="172"/>
      <c r="RVT29" s="172"/>
      <c r="RVU29" s="172"/>
      <c r="RVV29" s="172"/>
      <c r="RVW29" s="172"/>
      <c r="RVX29" s="172"/>
      <c r="RVY29" s="172"/>
      <c r="RVZ29" s="172"/>
      <c r="RWA29" s="172"/>
      <c r="RWB29" s="172"/>
      <c r="RWC29" s="172"/>
      <c r="RWD29" s="172"/>
      <c r="RWE29" s="172"/>
      <c r="RWF29" s="172"/>
      <c r="RWG29" s="172"/>
      <c r="RWH29" s="172"/>
      <c r="RWI29" s="172"/>
      <c r="RWJ29" s="172"/>
      <c r="RWK29" s="172"/>
      <c r="RWL29" s="172"/>
      <c r="RWM29" s="172"/>
      <c r="RWN29" s="172"/>
      <c r="RWO29" s="172"/>
      <c r="RWP29" s="172"/>
      <c r="RWQ29" s="172"/>
      <c r="RWR29" s="172"/>
      <c r="RWS29" s="172"/>
      <c r="RWT29" s="172"/>
      <c r="RWU29" s="172"/>
      <c r="RWV29" s="172"/>
      <c r="RWW29" s="172"/>
      <c r="RWX29" s="172"/>
      <c r="RWY29" s="172"/>
      <c r="RWZ29" s="172"/>
      <c r="RXA29" s="172"/>
      <c r="RXB29" s="172"/>
      <c r="RXC29" s="172"/>
      <c r="RXD29" s="172"/>
      <c r="RXE29" s="172"/>
      <c r="RXF29" s="172"/>
      <c r="RXG29" s="172"/>
      <c r="RXH29" s="172"/>
      <c r="RXI29" s="172"/>
      <c r="RXJ29" s="172"/>
      <c r="RXK29" s="172"/>
      <c r="RXL29" s="172"/>
      <c r="RXM29" s="172"/>
      <c r="RXN29" s="172"/>
      <c r="RXO29" s="172"/>
      <c r="RXP29" s="172"/>
      <c r="RXQ29" s="172"/>
      <c r="RXR29" s="172"/>
      <c r="RXS29" s="172"/>
      <c r="RXT29" s="172"/>
      <c r="RXU29" s="172"/>
      <c r="RXV29" s="172"/>
      <c r="RXW29" s="172"/>
      <c r="RXX29" s="172"/>
      <c r="RXY29" s="172"/>
      <c r="RXZ29" s="172"/>
      <c r="RYA29" s="172"/>
      <c r="RYB29" s="172"/>
      <c r="RYC29" s="172"/>
      <c r="RYD29" s="172"/>
      <c r="RYE29" s="172"/>
      <c r="RYF29" s="172"/>
      <c r="RYG29" s="172"/>
      <c r="RYH29" s="172"/>
      <c r="RYI29" s="172"/>
      <c r="RYJ29" s="172"/>
      <c r="RYK29" s="172"/>
      <c r="RYL29" s="172"/>
      <c r="RYM29" s="172"/>
      <c r="RYN29" s="172"/>
      <c r="RYO29" s="172"/>
      <c r="RYP29" s="172"/>
      <c r="RYQ29" s="172"/>
      <c r="RYR29" s="172"/>
      <c r="RYS29" s="172"/>
      <c r="RYT29" s="172"/>
      <c r="RYU29" s="172"/>
      <c r="RYV29" s="172"/>
      <c r="RYW29" s="172"/>
      <c r="RYX29" s="172"/>
      <c r="RYY29" s="172"/>
      <c r="RYZ29" s="172"/>
      <c r="RZA29" s="172"/>
      <c r="RZB29" s="172"/>
      <c r="RZC29" s="172"/>
      <c r="RZD29" s="172"/>
      <c r="RZE29" s="172"/>
      <c r="RZF29" s="172"/>
      <c r="RZG29" s="172"/>
      <c r="RZH29" s="172"/>
      <c r="RZI29" s="172"/>
      <c r="RZJ29" s="172"/>
      <c r="RZK29" s="172"/>
      <c r="RZL29" s="172"/>
      <c r="RZM29" s="172"/>
      <c r="RZN29" s="172"/>
      <c r="RZO29" s="172"/>
      <c r="RZP29" s="172"/>
      <c r="RZQ29" s="172"/>
      <c r="RZR29" s="172"/>
      <c r="RZS29" s="172"/>
      <c r="RZT29" s="172"/>
      <c r="RZU29" s="172"/>
      <c r="RZV29" s="172"/>
      <c r="RZW29" s="172"/>
      <c r="RZX29" s="172"/>
      <c r="RZY29" s="172"/>
      <c r="RZZ29" s="172"/>
      <c r="SAA29" s="172"/>
      <c r="SAB29" s="172"/>
      <c r="SAC29" s="172"/>
      <c r="SAD29" s="172"/>
      <c r="SAE29" s="172"/>
      <c r="SAF29" s="172"/>
      <c r="SAG29" s="172"/>
      <c r="SAH29" s="172"/>
      <c r="SAI29" s="172"/>
      <c r="SAJ29" s="172"/>
      <c r="SAK29" s="172"/>
      <c r="SAL29" s="172"/>
      <c r="SAM29" s="172"/>
      <c r="SAN29" s="172"/>
      <c r="SAO29" s="172"/>
      <c r="SAP29" s="172"/>
      <c r="SAQ29" s="172"/>
      <c r="SAR29" s="172"/>
      <c r="SAS29" s="172"/>
      <c r="SAT29" s="172"/>
      <c r="SAU29" s="172"/>
      <c r="SAV29" s="172"/>
      <c r="SAW29" s="172"/>
      <c r="SAX29" s="172"/>
      <c r="SAY29" s="172"/>
      <c r="SAZ29" s="172"/>
      <c r="SBA29" s="172"/>
      <c r="SBB29" s="172"/>
      <c r="SBC29" s="172"/>
      <c r="SBD29" s="172"/>
      <c r="SBE29" s="172"/>
      <c r="SBF29" s="172"/>
      <c r="SBG29" s="172"/>
      <c r="SBH29" s="172"/>
      <c r="SBI29" s="172"/>
      <c r="SBJ29" s="172"/>
      <c r="SBK29" s="172"/>
      <c r="SBL29" s="172"/>
      <c r="SBM29" s="172"/>
      <c r="SBN29" s="172"/>
      <c r="SBO29" s="172"/>
      <c r="SBP29" s="172"/>
      <c r="SBQ29" s="172"/>
      <c r="SBR29" s="172"/>
      <c r="SBS29" s="172"/>
      <c r="SBT29" s="172"/>
      <c r="SBU29" s="172"/>
      <c r="SBV29" s="172"/>
      <c r="SBW29" s="172"/>
      <c r="SBX29" s="172"/>
      <c r="SBY29" s="172"/>
      <c r="SBZ29" s="172"/>
      <c r="SCA29" s="172"/>
      <c r="SCB29" s="172"/>
      <c r="SCC29" s="172"/>
      <c r="SCD29" s="172"/>
      <c r="SCE29" s="172"/>
      <c r="SCF29" s="172"/>
      <c r="SCG29" s="172"/>
      <c r="SCH29" s="172"/>
      <c r="SCI29" s="172"/>
      <c r="SCJ29" s="172"/>
      <c r="SCK29" s="172"/>
      <c r="SCL29" s="172"/>
      <c r="SCM29" s="172"/>
      <c r="SCN29" s="172"/>
      <c r="SCO29" s="172"/>
      <c r="SCP29" s="172"/>
      <c r="SCQ29" s="172"/>
      <c r="SCR29" s="172"/>
      <c r="SCS29" s="172"/>
      <c r="SCT29" s="172"/>
      <c r="SCU29" s="172"/>
      <c r="SCV29" s="172"/>
      <c r="SCW29" s="172"/>
      <c r="SCX29" s="172"/>
      <c r="SCY29" s="172"/>
      <c r="SCZ29" s="172"/>
      <c r="SDA29" s="172"/>
      <c r="SDB29" s="172"/>
      <c r="SDC29" s="172"/>
      <c r="SDD29" s="172"/>
      <c r="SDE29" s="172"/>
      <c r="SDF29" s="172"/>
      <c r="SDG29" s="172"/>
      <c r="SDH29" s="172"/>
      <c r="SDI29" s="172"/>
      <c r="SDJ29" s="172"/>
      <c r="SDK29" s="172"/>
      <c r="SDL29" s="172"/>
      <c r="SDM29" s="172"/>
      <c r="SDN29" s="172"/>
      <c r="SDO29" s="172"/>
      <c r="SDP29" s="172"/>
      <c r="SDQ29" s="172"/>
      <c r="SDR29" s="172"/>
      <c r="SDS29" s="172"/>
      <c r="SDT29" s="172"/>
      <c r="SDU29" s="172"/>
      <c r="SDV29" s="172"/>
      <c r="SDW29" s="172"/>
      <c r="SDX29" s="172"/>
      <c r="SDY29" s="172"/>
      <c r="SDZ29" s="172"/>
      <c r="SEA29" s="172"/>
      <c r="SEB29" s="172"/>
      <c r="SEC29" s="172"/>
      <c r="SED29" s="172"/>
      <c r="SEE29" s="172"/>
      <c r="SEF29" s="172"/>
      <c r="SEG29" s="172"/>
      <c r="SEH29" s="172"/>
      <c r="SEI29" s="172"/>
      <c r="SEJ29" s="172"/>
      <c r="SEK29" s="172"/>
      <c r="SEL29" s="172"/>
      <c r="SEM29" s="172"/>
      <c r="SEN29" s="172"/>
      <c r="SEO29" s="172"/>
      <c r="SEP29" s="172"/>
      <c r="SEQ29" s="172"/>
      <c r="SER29" s="172"/>
      <c r="SES29" s="172"/>
      <c r="SET29" s="172"/>
      <c r="SEU29" s="172"/>
      <c r="SEV29" s="172"/>
      <c r="SEW29" s="172"/>
      <c r="SEX29" s="172"/>
      <c r="SEY29" s="172"/>
      <c r="SEZ29" s="172"/>
      <c r="SFA29" s="172"/>
      <c r="SFB29" s="172"/>
      <c r="SFC29" s="172"/>
      <c r="SFD29" s="172"/>
      <c r="SFE29" s="172"/>
      <c r="SFF29" s="172"/>
      <c r="SFG29" s="172"/>
      <c r="SFH29" s="172"/>
      <c r="SFI29" s="172"/>
      <c r="SFJ29" s="172"/>
      <c r="SFK29" s="172"/>
      <c r="SFL29" s="172"/>
      <c r="SFM29" s="172"/>
      <c r="SFN29" s="172"/>
      <c r="SFO29" s="172"/>
      <c r="SFP29" s="172"/>
      <c r="SFQ29" s="172"/>
      <c r="SFR29" s="172"/>
      <c r="SFS29" s="172"/>
      <c r="SFT29" s="172"/>
      <c r="SFU29" s="172"/>
      <c r="SFV29" s="172"/>
      <c r="SFW29" s="172"/>
      <c r="SFX29" s="172"/>
      <c r="SFY29" s="172"/>
      <c r="SFZ29" s="172"/>
      <c r="SGA29" s="172"/>
      <c r="SGB29" s="172"/>
      <c r="SGC29" s="172"/>
      <c r="SGD29" s="172"/>
      <c r="SGE29" s="172"/>
      <c r="SGF29" s="172"/>
      <c r="SGG29" s="172"/>
      <c r="SGH29" s="172"/>
      <c r="SGI29" s="172"/>
      <c r="SGJ29" s="172"/>
      <c r="SGK29" s="172"/>
      <c r="SGL29" s="172"/>
      <c r="SGM29" s="172"/>
      <c r="SGN29" s="172"/>
      <c r="SGO29" s="172"/>
      <c r="SGP29" s="172"/>
      <c r="SGQ29" s="172"/>
      <c r="SGR29" s="172"/>
      <c r="SGS29" s="172"/>
      <c r="SGT29" s="172"/>
      <c r="SGU29" s="172"/>
      <c r="SGV29" s="172"/>
      <c r="SGW29" s="172"/>
      <c r="SGX29" s="172"/>
      <c r="SGY29" s="172"/>
      <c r="SGZ29" s="172"/>
      <c r="SHA29" s="172"/>
      <c r="SHB29" s="172"/>
      <c r="SHC29" s="172"/>
      <c r="SHD29" s="172"/>
      <c r="SHE29" s="172"/>
      <c r="SHF29" s="172"/>
      <c r="SHG29" s="172"/>
      <c r="SHH29" s="172"/>
      <c r="SHI29" s="172"/>
      <c r="SHJ29" s="172"/>
      <c r="SHK29" s="172"/>
      <c r="SHL29" s="172"/>
      <c r="SHM29" s="172"/>
      <c r="SHN29" s="172"/>
      <c r="SHO29" s="172"/>
      <c r="SHP29" s="172"/>
      <c r="SHQ29" s="172"/>
      <c r="SHR29" s="172"/>
      <c r="SHS29" s="172"/>
      <c r="SHT29" s="172"/>
      <c r="SHU29" s="172"/>
      <c r="SHV29" s="172"/>
      <c r="SHW29" s="172"/>
      <c r="SHX29" s="172"/>
      <c r="SHY29" s="172"/>
      <c r="SHZ29" s="172"/>
      <c r="SIA29" s="172"/>
      <c r="SIB29" s="172"/>
      <c r="SIC29" s="172"/>
      <c r="SID29" s="172"/>
      <c r="SIE29" s="172"/>
      <c r="SIF29" s="172"/>
      <c r="SIG29" s="172"/>
      <c r="SIH29" s="172"/>
      <c r="SII29" s="172"/>
      <c r="SIJ29" s="172"/>
      <c r="SIK29" s="172"/>
      <c r="SIL29" s="172"/>
      <c r="SIM29" s="172"/>
      <c r="SIN29" s="172"/>
      <c r="SIO29" s="172"/>
      <c r="SIP29" s="172"/>
      <c r="SIQ29" s="172"/>
      <c r="SIR29" s="172"/>
      <c r="SIS29" s="172"/>
      <c r="SIT29" s="172"/>
      <c r="SIU29" s="172"/>
      <c r="SIV29" s="172"/>
      <c r="SIW29" s="172"/>
      <c r="SIX29" s="172"/>
      <c r="SIY29" s="172"/>
      <c r="SIZ29" s="172"/>
      <c r="SJA29" s="172"/>
      <c r="SJB29" s="172"/>
      <c r="SJC29" s="172"/>
      <c r="SJD29" s="172"/>
      <c r="SJE29" s="172"/>
      <c r="SJF29" s="172"/>
      <c r="SJG29" s="172"/>
      <c r="SJH29" s="172"/>
      <c r="SJI29" s="172"/>
      <c r="SJJ29" s="172"/>
      <c r="SJK29" s="172"/>
      <c r="SJL29" s="172"/>
      <c r="SJM29" s="172"/>
      <c r="SJN29" s="172"/>
      <c r="SJO29" s="172"/>
      <c r="SJP29" s="172"/>
      <c r="SJQ29" s="172"/>
      <c r="SJR29" s="172"/>
      <c r="SJS29" s="172"/>
      <c r="SJT29" s="172"/>
      <c r="SJU29" s="172"/>
      <c r="SJV29" s="172"/>
      <c r="SJW29" s="172"/>
      <c r="SJX29" s="172"/>
      <c r="SJY29" s="172"/>
      <c r="SJZ29" s="172"/>
      <c r="SKA29" s="172"/>
      <c r="SKB29" s="172"/>
      <c r="SKC29" s="172"/>
      <c r="SKD29" s="172"/>
      <c r="SKE29" s="172"/>
      <c r="SKF29" s="172"/>
      <c r="SKG29" s="172"/>
      <c r="SKH29" s="172"/>
      <c r="SKI29" s="172"/>
      <c r="SKJ29" s="172"/>
      <c r="SKK29" s="172"/>
      <c r="SKL29" s="172"/>
      <c r="SKM29" s="172"/>
      <c r="SKN29" s="172"/>
      <c r="SKO29" s="172"/>
      <c r="SKP29" s="172"/>
      <c r="SKQ29" s="172"/>
      <c r="SKR29" s="172"/>
      <c r="SKS29" s="172"/>
      <c r="SKT29" s="172"/>
      <c r="SKU29" s="172"/>
      <c r="SKV29" s="172"/>
      <c r="SKW29" s="172"/>
      <c r="SKX29" s="172"/>
      <c r="SKY29" s="172"/>
      <c r="SKZ29" s="172"/>
      <c r="SLA29" s="172"/>
      <c r="SLB29" s="172"/>
      <c r="SLC29" s="172"/>
      <c r="SLD29" s="172"/>
      <c r="SLE29" s="172"/>
      <c r="SLF29" s="172"/>
      <c r="SLG29" s="172"/>
      <c r="SLH29" s="172"/>
      <c r="SLI29" s="172"/>
      <c r="SLJ29" s="172"/>
      <c r="SLK29" s="172"/>
      <c r="SLL29" s="172"/>
      <c r="SLM29" s="172"/>
      <c r="SLN29" s="172"/>
      <c r="SLO29" s="172"/>
      <c r="SLP29" s="172"/>
      <c r="SLQ29" s="172"/>
      <c r="SLR29" s="172"/>
      <c r="SLS29" s="172"/>
      <c r="SLT29" s="172"/>
      <c r="SLU29" s="172"/>
      <c r="SLV29" s="172"/>
      <c r="SLW29" s="172"/>
      <c r="SLX29" s="172"/>
      <c r="SLY29" s="172"/>
      <c r="SLZ29" s="172"/>
      <c r="SMA29" s="172"/>
      <c r="SMB29" s="172"/>
      <c r="SMC29" s="172"/>
      <c r="SMD29" s="172"/>
      <c r="SME29" s="172"/>
      <c r="SMF29" s="172"/>
      <c r="SMG29" s="172"/>
      <c r="SMH29" s="172"/>
      <c r="SMI29" s="172"/>
      <c r="SMJ29" s="172"/>
      <c r="SMK29" s="172"/>
      <c r="SML29" s="172"/>
      <c r="SMM29" s="172"/>
      <c r="SMN29" s="172"/>
      <c r="SMO29" s="172"/>
      <c r="SMP29" s="172"/>
      <c r="SMQ29" s="172"/>
      <c r="SMR29" s="172"/>
      <c r="SMS29" s="172"/>
      <c r="SMT29" s="172"/>
      <c r="SMU29" s="172"/>
      <c r="SMV29" s="172"/>
      <c r="SMW29" s="172"/>
      <c r="SMX29" s="172"/>
      <c r="SMY29" s="172"/>
      <c r="SMZ29" s="172"/>
      <c r="SNA29" s="172"/>
      <c r="SNB29" s="172"/>
      <c r="SNC29" s="172"/>
      <c r="SND29" s="172"/>
      <c r="SNE29" s="172"/>
      <c r="SNF29" s="172"/>
      <c r="SNG29" s="172"/>
      <c r="SNH29" s="172"/>
      <c r="SNI29" s="172"/>
      <c r="SNJ29" s="172"/>
      <c r="SNK29" s="172"/>
      <c r="SNL29" s="172"/>
      <c r="SNM29" s="172"/>
      <c r="SNN29" s="172"/>
      <c r="SNO29" s="172"/>
      <c r="SNP29" s="172"/>
      <c r="SNQ29" s="172"/>
      <c r="SNR29" s="172"/>
      <c r="SNS29" s="172"/>
      <c r="SNT29" s="172"/>
      <c r="SNU29" s="172"/>
      <c r="SNV29" s="172"/>
      <c r="SNW29" s="172"/>
      <c r="SNX29" s="172"/>
      <c r="SNY29" s="172"/>
      <c r="SNZ29" s="172"/>
      <c r="SOA29" s="172"/>
      <c r="SOB29" s="172"/>
      <c r="SOC29" s="172"/>
      <c r="SOD29" s="172"/>
      <c r="SOE29" s="172"/>
      <c r="SOF29" s="172"/>
      <c r="SOG29" s="172"/>
      <c r="SOH29" s="172"/>
      <c r="SOI29" s="172"/>
      <c r="SOJ29" s="172"/>
      <c r="SOK29" s="172"/>
      <c r="SOL29" s="172"/>
      <c r="SOM29" s="172"/>
      <c r="SON29" s="172"/>
      <c r="SOO29" s="172"/>
      <c r="SOP29" s="172"/>
      <c r="SOQ29" s="172"/>
      <c r="SOR29" s="172"/>
      <c r="SOS29" s="172"/>
      <c r="SOT29" s="172"/>
      <c r="SOU29" s="172"/>
      <c r="SOV29" s="172"/>
      <c r="SOW29" s="172"/>
      <c r="SOX29" s="172"/>
      <c r="SOY29" s="172"/>
      <c r="SOZ29" s="172"/>
      <c r="SPA29" s="172"/>
      <c r="SPB29" s="172"/>
      <c r="SPC29" s="172"/>
      <c r="SPD29" s="172"/>
      <c r="SPE29" s="172"/>
      <c r="SPF29" s="172"/>
      <c r="SPG29" s="172"/>
      <c r="SPH29" s="172"/>
      <c r="SPI29" s="172"/>
      <c r="SPJ29" s="172"/>
      <c r="SPK29" s="172"/>
      <c r="SPL29" s="172"/>
      <c r="SPM29" s="172"/>
      <c r="SPN29" s="172"/>
      <c r="SPO29" s="172"/>
      <c r="SPP29" s="172"/>
      <c r="SPQ29" s="172"/>
      <c r="SPR29" s="172"/>
      <c r="SPS29" s="172"/>
      <c r="SPT29" s="172"/>
      <c r="SPU29" s="172"/>
      <c r="SPV29" s="172"/>
      <c r="SPW29" s="172"/>
      <c r="SPX29" s="172"/>
      <c r="SPY29" s="172"/>
      <c r="SPZ29" s="172"/>
      <c r="SQA29" s="172"/>
      <c r="SQB29" s="172"/>
      <c r="SQC29" s="172"/>
      <c r="SQD29" s="172"/>
      <c r="SQE29" s="172"/>
      <c r="SQF29" s="172"/>
      <c r="SQG29" s="172"/>
      <c r="SQH29" s="172"/>
      <c r="SQI29" s="172"/>
      <c r="SQJ29" s="172"/>
      <c r="SQK29" s="172"/>
      <c r="SQL29" s="172"/>
      <c r="SQM29" s="172"/>
      <c r="SQN29" s="172"/>
      <c r="SQO29" s="172"/>
      <c r="SQP29" s="172"/>
      <c r="SQQ29" s="172"/>
      <c r="SQR29" s="172"/>
      <c r="SQS29" s="172"/>
      <c r="SQT29" s="172"/>
      <c r="SQU29" s="172"/>
      <c r="SQV29" s="172"/>
      <c r="SQW29" s="172"/>
      <c r="SQX29" s="172"/>
      <c r="SQY29" s="172"/>
      <c r="SQZ29" s="172"/>
      <c r="SRA29" s="172"/>
      <c r="SRB29" s="172"/>
      <c r="SRC29" s="172"/>
      <c r="SRD29" s="172"/>
      <c r="SRE29" s="172"/>
      <c r="SRF29" s="172"/>
      <c r="SRG29" s="172"/>
      <c r="SRH29" s="172"/>
      <c r="SRI29" s="172"/>
      <c r="SRJ29" s="172"/>
      <c r="SRK29" s="172"/>
      <c r="SRL29" s="172"/>
      <c r="SRM29" s="172"/>
      <c r="SRN29" s="172"/>
      <c r="SRO29" s="172"/>
      <c r="SRP29" s="172"/>
      <c r="SRQ29" s="172"/>
      <c r="SRR29" s="172"/>
      <c r="SRS29" s="172"/>
      <c r="SRT29" s="172"/>
      <c r="SRU29" s="172"/>
      <c r="SRV29" s="172"/>
      <c r="SRW29" s="172"/>
      <c r="SRX29" s="172"/>
      <c r="SRY29" s="172"/>
      <c r="SRZ29" s="172"/>
      <c r="SSA29" s="172"/>
      <c r="SSB29" s="172"/>
      <c r="SSC29" s="172"/>
      <c r="SSD29" s="172"/>
      <c r="SSE29" s="172"/>
      <c r="SSF29" s="172"/>
      <c r="SSG29" s="172"/>
      <c r="SSH29" s="172"/>
      <c r="SSI29" s="172"/>
      <c r="SSJ29" s="172"/>
      <c r="SSK29" s="172"/>
      <c r="SSL29" s="172"/>
      <c r="SSM29" s="172"/>
      <c r="SSN29" s="172"/>
      <c r="SSO29" s="172"/>
      <c r="SSP29" s="172"/>
      <c r="SSQ29" s="172"/>
      <c r="SSR29" s="172"/>
      <c r="SSS29" s="172"/>
      <c r="SST29" s="172"/>
      <c r="SSU29" s="172"/>
      <c r="SSV29" s="172"/>
      <c r="SSW29" s="172"/>
      <c r="SSX29" s="172"/>
      <c r="SSY29" s="172"/>
      <c r="SSZ29" s="172"/>
      <c r="STA29" s="172"/>
      <c r="STB29" s="172"/>
      <c r="STC29" s="172"/>
      <c r="STD29" s="172"/>
      <c r="STE29" s="172"/>
      <c r="STF29" s="172"/>
      <c r="STG29" s="172"/>
      <c r="STH29" s="172"/>
      <c r="STI29" s="172"/>
      <c r="STJ29" s="172"/>
      <c r="STK29" s="172"/>
      <c r="STL29" s="172"/>
      <c r="STM29" s="172"/>
      <c r="STN29" s="172"/>
      <c r="STO29" s="172"/>
      <c r="STP29" s="172"/>
      <c r="STQ29" s="172"/>
      <c r="STR29" s="172"/>
      <c r="STS29" s="172"/>
      <c r="STT29" s="172"/>
      <c r="STU29" s="172"/>
      <c r="STV29" s="172"/>
      <c r="STW29" s="172"/>
      <c r="STX29" s="172"/>
      <c r="STY29" s="172"/>
      <c r="STZ29" s="172"/>
      <c r="SUA29" s="172"/>
      <c r="SUB29" s="172"/>
      <c r="SUC29" s="172"/>
      <c r="SUD29" s="172"/>
      <c r="SUE29" s="172"/>
      <c r="SUF29" s="172"/>
      <c r="SUG29" s="172"/>
      <c r="SUH29" s="172"/>
      <c r="SUI29" s="172"/>
      <c r="SUJ29" s="172"/>
      <c r="SUK29" s="172"/>
      <c r="SUL29" s="172"/>
      <c r="SUM29" s="172"/>
      <c r="SUN29" s="172"/>
      <c r="SUO29" s="172"/>
      <c r="SUP29" s="172"/>
      <c r="SUQ29" s="172"/>
      <c r="SUR29" s="172"/>
      <c r="SUS29" s="172"/>
      <c r="SUT29" s="172"/>
      <c r="SUU29" s="172"/>
      <c r="SUV29" s="172"/>
      <c r="SUW29" s="172"/>
      <c r="SUX29" s="172"/>
      <c r="SUY29" s="172"/>
      <c r="SUZ29" s="172"/>
      <c r="SVA29" s="172"/>
      <c r="SVB29" s="172"/>
      <c r="SVC29" s="172"/>
      <c r="SVD29" s="172"/>
      <c r="SVE29" s="172"/>
      <c r="SVF29" s="172"/>
      <c r="SVG29" s="172"/>
      <c r="SVH29" s="172"/>
      <c r="SVI29" s="172"/>
      <c r="SVJ29" s="172"/>
      <c r="SVK29" s="172"/>
      <c r="SVL29" s="172"/>
      <c r="SVM29" s="172"/>
      <c r="SVN29" s="172"/>
      <c r="SVO29" s="172"/>
      <c r="SVP29" s="172"/>
      <c r="SVQ29" s="172"/>
      <c r="SVR29" s="172"/>
      <c r="SVS29" s="172"/>
      <c r="SVT29" s="172"/>
      <c r="SVU29" s="172"/>
      <c r="SVV29" s="172"/>
      <c r="SVW29" s="172"/>
      <c r="SVX29" s="172"/>
      <c r="SVY29" s="172"/>
      <c r="SVZ29" s="172"/>
      <c r="SWA29" s="172"/>
      <c r="SWB29" s="172"/>
      <c r="SWC29" s="172"/>
      <c r="SWD29" s="172"/>
      <c r="SWE29" s="172"/>
      <c r="SWF29" s="172"/>
      <c r="SWG29" s="172"/>
      <c r="SWH29" s="172"/>
      <c r="SWI29" s="172"/>
      <c r="SWJ29" s="172"/>
      <c r="SWK29" s="172"/>
      <c r="SWL29" s="172"/>
      <c r="SWM29" s="172"/>
      <c r="SWN29" s="172"/>
      <c r="SWO29" s="172"/>
      <c r="SWP29" s="172"/>
      <c r="SWQ29" s="172"/>
      <c r="SWR29" s="172"/>
      <c r="SWS29" s="172"/>
      <c r="SWT29" s="172"/>
      <c r="SWU29" s="172"/>
      <c r="SWV29" s="172"/>
      <c r="SWW29" s="172"/>
      <c r="SWX29" s="172"/>
      <c r="SWY29" s="172"/>
      <c r="SWZ29" s="172"/>
      <c r="SXA29" s="172"/>
      <c r="SXB29" s="172"/>
      <c r="SXC29" s="172"/>
      <c r="SXD29" s="172"/>
      <c r="SXE29" s="172"/>
      <c r="SXF29" s="172"/>
      <c r="SXG29" s="172"/>
      <c r="SXH29" s="172"/>
      <c r="SXI29" s="172"/>
      <c r="SXJ29" s="172"/>
      <c r="SXK29" s="172"/>
      <c r="SXL29" s="172"/>
      <c r="SXM29" s="172"/>
      <c r="SXN29" s="172"/>
      <c r="SXO29" s="172"/>
      <c r="SXP29" s="172"/>
      <c r="SXQ29" s="172"/>
      <c r="SXR29" s="172"/>
      <c r="SXS29" s="172"/>
      <c r="SXT29" s="172"/>
      <c r="SXU29" s="172"/>
      <c r="SXV29" s="172"/>
      <c r="SXW29" s="172"/>
      <c r="SXX29" s="172"/>
      <c r="SXY29" s="172"/>
      <c r="SXZ29" s="172"/>
      <c r="SYA29" s="172"/>
      <c r="SYB29" s="172"/>
      <c r="SYC29" s="172"/>
      <c r="SYD29" s="172"/>
      <c r="SYE29" s="172"/>
      <c r="SYF29" s="172"/>
      <c r="SYG29" s="172"/>
      <c r="SYH29" s="172"/>
      <c r="SYI29" s="172"/>
      <c r="SYJ29" s="172"/>
      <c r="SYK29" s="172"/>
      <c r="SYL29" s="172"/>
      <c r="SYM29" s="172"/>
      <c r="SYN29" s="172"/>
      <c r="SYO29" s="172"/>
      <c r="SYP29" s="172"/>
      <c r="SYQ29" s="172"/>
      <c r="SYR29" s="172"/>
      <c r="SYS29" s="172"/>
      <c r="SYT29" s="172"/>
      <c r="SYU29" s="172"/>
      <c r="SYV29" s="172"/>
      <c r="SYW29" s="172"/>
      <c r="SYX29" s="172"/>
      <c r="SYY29" s="172"/>
      <c r="SYZ29" s="172"/>
      <c r="SZA29" s="172"/>
      <c r="SZB29" s="172"/>
      <c r="SZC29" s="172"/>
      <c r="SZD29" s="172"/>
      <c r="SZE29" s="172"/>
      <c r="SZF29" s="172"/>
      <c r="SZG29" s="172"/>
      <c r="SZH29" s="172"/>
      <c r="SZI29" s="172"/>
      <c r="SZJ29" s="172"/>
      <c r="SZK29" s="172"/>
      <c r="SZL29" s="172"/>
      <c r="SZM29" s="172"/>
      <c r="SZN29" s="172"/>
      <c r="SZO29" s="172"/>
      <c r="SZP29" s="172"/>
      <c r="SZQ29" s="172"/>
      <c r="SZR29" s="172"/>
      <c r="SZS29" s="172"/>
      <c r="SZT29" s="172"/>
      <c r="SZU29" s="172"/>
      <c r="SZV29" s="172"/>
      <c r="SZW29" s="172"/>
      <c r="SZX29" s="172"/>
      <c r="SZY29" s="172"/>
      <c r="SZZ29" s="172"/>
      <c r="TAA29" s="172"/>
      <c r="TAB29" s="172"/>
      <c r="TAC29" s="172"/>
      <c r="TAD29" s="172"/>
      <c r="TAE29" s="172"/>
      <c r="TAF29" s="172"/>
      <c r="TAG29" s="172"/>
      <c r="TAH29" s="172"/>
      <c r="TAI29" s="172"/>
      <c r="TAJ29" s="172"/>
      <c r="TAK29" s="172"/>
      <c r="TAL29" s="172"/>
      <c r="TAM29" s="172"/>
      <c r="TAN29" s="172"/>
      <c r="TAO29" s="172"/>
      <c r="TAP29" s="172"/>
      <c r="TAQ29" s="172"/>
      <c r="TAR29" s="172"/>
      <c r="TAS29" s="172"/>
      <c r="TAT29" s="172"/>
      <c r="TAU29" s="172"/>
      <c r="TAV29" s="172"/>
      <c r="TAW29" s="172"/>
      <c r="TAX29" s="172"/>
      <c r="TAY29" s="172"/>
      <c r="TAZ29" s="172"/>
      <c r="TBA29" s="172"/>
      <c r="TBB29" s="172"/>
      <c r="TBC29" s="172"/>
      <c r="TBD29" s="172"/>
      <c r="TBE29" s="172"/>
      <c r="TBF29" s="172"/>
      <c r="TBG29" s="172"/>
      <c r="TBH29" s="172"/>
      <c r="TBI29" s="172"/>
      <c r="TBJ29" s="172"/>
      <c r="TBK29" s="172"/>
      <c r="TBL29" s="172"/>
      <c r="TBM29" s="172"/>
      <c r="TBN29" s="172"/>
      <c r="TBO29" s="172"/>
      <c r="TBP29" s="172"/>
      <c r="TBQ29" s="172"/>
      <c r="TBR29" s="172"/>
      <c r="TBS29" s="172"/>
      <c r="TBT29" s="172"/>
      <c r="TBU29" s="172"/>
      <c r="TBV29" s="172"/>
      <c r="TBW29" s="172"/>
      <c r="TBX29" s="172"/>
      <c r="TBY29" s="172"/>
      <c r="TBZ29" s="172"/>
      <c r="TCA29" s="172"/>
      <c r="TCB29" s="172"/>
      <c r="TCC29" s="172"/>
      <c r="TCD29" s="172"/>
      <c r="TCE29" s="172"/>
      <c r="TCF29" s="172"/>
      <c r="TCG29" s="172"/>
      <c r="TCH29" s="172"/>
      <c r="TCI29" s="172"/>
      <c r="TCJ29" s="172"/>
      <c r="TCK29" s="172"/>
      <c r="TCL29" s="172"/>
      <c r="TCM29" s="172"/>
      <c r="TCN29" s="172"/>
      <c r="TCO29" s="172"/>
      <c r="TCP29" s="172"/>
      <c r="TCQ29" s="172"/>
      <c r="TCR29" s="172"/>
      <c r="TCS29" s="172"/>
      <c r="TCT29" s="172"/>
      <c r="TCU29" s="172"/>
      <c r="TCV29" s="172"/>
      <c r="TCW29" s="172"/>
      <c r="TCX29" s="172"/>
      <c r="TCY29" s="172"/>
      <c r="TCZ29" s="172"/>
      <c r="TDA29" s="172"/>
      <c r="TDB29" s="172"/>
      <c r="TDC29" s="172"/>
      <c r="TDD29" s="172"/>
      <c r="TDE29" s="172"/>
      <c r="TDF29" s="172"/>
      <c r="TDG29" s="172"/>
      <c r="TDH29" s="172"/>
      <c r="TDI29" s="172"/>
      <c r="TDJ29" s="172"/>
      <c r="TDK29" s="172"/>
      <c r="TDL29" s="172"/>
      <c r="TDM29" s="172"/>
      <c r="TDN29" s="172"/>
      <c r="TDO29" s="172"/>
      <c r="TDP29" s="172"/>
      <c r="TDQ29" s="172"/>
      <c r="TDR29" s="172"/>
      <c r="TDS29" s="172"/>
      <c r="TDT29" s="172"/>
      <c r="TDU29" s="172"/>
      <c r="TDV29" s="172"/>
      <c r="TDW29" s="172"/>
      <c r="TDX29" s="172"/>
      <c r="TDY29" s="172"/>
      <c r="TDZ29" s="172"/>
      <c r="TEA29" s="172"/>
      <c r="TEB29" s="172"/>
      <c r="TEC29" s="172"/>
      <c r="TED29" s="172"/>
      <c r="TEE29" s="172"/>
      <c r="TEF29" s="172"/>
      <c r="TEG29" s="172"/>
      <c r="TEH29" s="172"/>
      <c r="TEI29" s="172"/>
      <c r="TEJ29" s="172"/>
      <c r="TEK29" s="172"/>
      <c r="TEL29" s="172"/>
      <c r="TEM29" s="172"/>
      <c r="TEN29" s="172"/>
      <c r="TEO29" s="172"/>
      <c r="TEP29" s="172"/>
      <c r="TEQ29" s="172"/>
      <c r="TER29" s="172"/>
      <c r="TES29" s="172"/>
      <c r="TET29" s="172"/>
      <c r="TEU29" s="172"/>
      <c r="TEV29" s="172"/>
      <c r="TEW29" s="172"/>
      <c r="TEX29" s="172"/>
      <c r="TEY29" s="172"/>
      <c r="TEZ29" s="172"/>
      <c r="TFA29" s="172"/>
      <c r="TFB29" s="172"/>
      <c r="TFC29" s="172"/>
      <c r="TFD29" s="172"/>
      <c r="TFE29" s="172"/>
      <c r="TFF29" s="172"/>
      <c r="TFG29" s="172"/>
      <c r="TFH29" s="172"/>
      <c r="TFI29" s="172"/>
      <c r="TFJ29" s="172"/>
      <c r="TFK29" s="172"/>
      <c r="TFL29" s="172"/>
      <c r="TFM29" s="172"/>
      <c r="TFN29" s="172"/>
      <c r="TFO29" s="172"/>
      <c r="TFP29" s="172"/>
      <c r="TFQ29" s="172"/>
      <c r="TFR29" s="172"/>
      <c r="TFS29" s="172"/>
      <c r="TFT29" s="172"/>
      <c r="TFU29" s="172"/>
      <c r="TFV29" s="172"/>
      <c r="TFW29" s="172"/>
      <c r="TFX29" s="172"/>
      <c r="TFY29" s="172"/>
      <c r="TFZ29" s="172"/>
      <c r="TGA29" s="172"/>
      <c r="TGB29" s="172"/>
      <c r="TGC29" s="172"/>
      <c r="TGD29" s="172"/>
      <c r="TGE29" s="172"/>
      <c r="TGF29" s="172"/>
      <c r="TGG29" s="172"/>
      <c r="TGH29" s="172"/>
      <c r="TGI29" s="172"/>
      <c r="TGJ29" s="172"/>
      <c r="TGK29" s="172"/>
      <c r="TGL29" s="172"/>
      <c r="TGM29" s="172"/>
      <c r="TGN29" s="172"/>
      <c r="TGO29" s="172"/>
      <c r="TGP29" s="172"/>
      <c r="TGQ29" s="172"/>
      <c r="TGR29" s="172"/>
      <c r="TGS29" s="172"/>
      <c r="TGT29" s="172"/>
      <c r="TGU29" s="172"/>
      <c r="TGV29" s="172"/>
      <c r="TGW29" s="172"/>
      <c r="TGX29" s="172"/>
      <c r="TGY29" s="172"/>
      <c r="TGZ29" s="172"/>
      <c r="THA29" s="172"/>
      <c r="THB29" s="172"/>
      <c r="THC29" s="172"/>
      <c r="THD29" s="172"/>
      <c r="THE29" s="172"/>
      <c r="THF29" s="172"/>
      <c r="THG29" s="172"/>
      <c r="THH29" s="172"/>
      <c r="THI29" s="172"/>
      <c r="THJ29" s="172"/>
      <c r="THK29" s="172"/>
      <c r="THL29" s="172"/>
      <c r="THM29" s="172"/>
      <c r="THN29" s="172"/>
      <c r="THO29" s="172"/>
      <c r="THP29" s="172"/>
      <c r="THQ29" s="172"/>
      <c r="THR29" s="172"/>
      <c r="THS29" s="172"/>
      <c r="THT29" s="172"/>
      <c r="THU29" s="172"/>
      <c r="THV29" s="172"/>
      <c r="THW29" s="172"/>
      <c r="THX29" s="172"/>
      <c r="THY29" s="172"/>
      <c r="THZ29" s="172"/>
      <c r="TIA29" s="172"/>
      <c r="TIB29" s="172"/>
      <c r="TIC29" s="172"/>
      <c r="TID29" s="172"/>
      <c r="TIE29" s="172"/>
      <c r="TIF29" s="172"/>
      <c r="TIG29" s="172"/>
      <c r="TIH29" s="172"/>
      <c r="TII29" s="172"/>
      <c r="TIJ29" s="172"/>
      <c r="TIK29" s="172"/>
      <c r="TIL29" s="172"/>
      <c r="TIM29" s="172"/>
      <c r="TIN29" s="172"/>
      <c r="TIO29" s="172"/>
      <c r="TIP29" s="172"/>
      <c r="TIQ29" s="172"/>
      <c r="TIR29" s="172"/>
      <c r="TIS29" s="172"/>
      <c r="TIT29" s="172"/>
      <c r="TIU29" s="172"/>
      <c r="TIV29" s="172"/>
      <c r="TIW29" s="172"/>
      <c r="TIX29" s="172"/>
      <c r="TIY29" s="172"/>
      <c r="TIZ29" s="172"/>
      <c r="TJA29" s="172"/>
      <c r="TJB29" s="172"/>
      <c r="TJC29" s="172"/>
      <c r="TJD29" s="172"/>
      <c r="TJE29" s="172"/>
      <c r="TJF29" s="172"/>
      <c r="TJG29" s="172"/>
      <c r="TJH29" s="172"/>
      <c r="TJI29" s="172"/>
      <c r="TJJ29" s="172"/>
      <c r="TJK29" s="172"/>
      <c r="TJL29" s="172"/>
      <c r="TJM29" s="172"/>
      <c r="TJN29" s="172"/>
      <c r="TJO29" s="172"/>
      <c r="TJP29" s="172"/>
      <c r="TJQ29" s="172"/>
      <c r="TJR29" s="172"/>
      <c r="TJS29" s="172"/>
      <c r="TJT29" s="172"/>
      <c r="TJU29" s="172"/>
      <c r="TJV29" s="172"/>
      <c r="TJW29" s="172"/>
      <c r="TJX29" s="172"/>
      <c r="TJY29" s="172"/>
      <c r="TJZ29" s="172"/>
      <c r="TKA29" s="172"/>
      <c r="TKB29" s="172"/>
      <c r="TKC29" s="172"/>
      <c r="TKD29" s="172"/>
      <c r="TKE29" s="172"/>
      <c r="TKF29" s="172"/>
      <c r="TKG29" s="172"/>
      <c r="TKH29" s="172"/>
      <c r="TKI29" s="172"/>
      <c r="TKJ29" s="172"/>
      <c r="TKK29" s="172"/>
      <c r="TKL29" s="172"/>
      <c r="TKM29" s="172"/>
      <c r="TKN29" s="172"/>
      <c r="TKO29" s="172"/>
      <c r="TKP29" s="172"/>
      <c r="TKQ29" s="172"/>
      <c r="TKR29" s="172"/>
      <c r="TKS29" s="172"/>
      <c r="TKT29" s="172"/>
      <c r="TKU29" s="172"/>
      <c r="TKV29" s="172"/>
      <c r="TKW29" s="172"/>
      <c r="TKX29" s="172"/>
      <c r="TKY29" s="172"/>
      <c r="TKZ29" s="172"/>
      <c r="TLA29" s="172"/>
      <c r="TLB29" s="172"/>
      <c r="TLC29" s="172"/>
      <c r="TLD29" s="172"/>
      <c r="TLE29" s="172"/>
      <c r="TLF29" s="172"/>
      <c r="TLG29" s="172"/>
      <c r="TLH29" s="172"/>
      <c r="TLI29" s="172"/>
      <c r="TLJ29" s="172"/>
      <c r="TLK29" s="172"/>
      <c r="TLL29" s="172"/>
      <c r="TLM29" s="172"/>
      <c r="TLN29" s="172"/>
      <c r="TLO29" s="172"/>
      <c r="TLP29" s="172"/>
      <c r="TLQ29" s="172"/>
      <c r="TLR29" s="172"/>
      <c r="TLS29" s="172"/>
      <c r="TLT29" s="172"/>
      <c r="TLU29" s="172"/>
      <c r="TLV29" s="172"/>
      <c r="TLW29" s="172"/>
      <c r="TLX29" s="172"/>
      <c r="TLY29" s="172"/>
      <c r="TLZ29" s="172"/>
      <c r="TMA29" s="172"/>
      <c r="TMB29" s="172"/>
      <c r="TMC29" s="172"/>
      <c r="TMD29" s="172"/>
      <c r="TME29" s="172"/>
      <c r="TMF29" s="172"/>
      <c r="TMG29" s="172"/>
      <c r="TMH29" s="172"/>
      <c r="TMI29" s="172"/>
      <c r="TMJ29" s="172"/>
      <c r="TMK29" s="172"/>
      <c r="TML29" s="172"/>
      <c r="TMM29" s="172"/>
      <c r="TMN29" s="172"/>
      <c r="TMO29" s="172"/>
      <c r="TMP29" s="172"/>
      <c r="TMQ29" s="172"/>
      <c r="TMR29" s="172"/>
      <c r="TMS29" s="172"/>
      <c r="TMT29" s="172"/>
      <c r="TMU29" s="172"/>
      <c r="TMV29" s="172"/>
      <c r="TMW29" s="172"/>
      <c r="TMX29" s="172"/>
      <c r="TMY29" s="172"/>
      <c r="TMZ29" s="172"/>
      <c r="TNA29" s="172"/>
      <c r="TNB29" s="172"/>
      <c r="TNC29" s="172"/>
      <c r="TND29" s="172"/>
      <c r="TNE29" s="172"/>
      <c r="TNF29" s="172"/>
      <c r="TNG29" s="172"/>
      <c r="TNH29" s="172"/>
      <c r="TNI29" s="172"/>
      <c r="TNJ29" s="172"/>
      <c r="TNK29" s="172"/>
      <c r="TNL29" s="172"/>
      <c r="TNM29" s="172"/>
      <c r="TNN29" s="172"/>
      <c r="TNO29" s="172"/>
      <c r="TNP29" s="172"/>
      <c r="TNQ29" s="172"/>
      <c r="TNR29" s="172"/>
      <c r="TNS29" s="172"/>
      <c r="TNT29" s="172"/>
      <c r="TNU29" s="172"/>
      <c r="TNV29" s="172"/>
      <c r="TNW29" s="172"/>
      <c r="TNX29" s="172"/>
      <c r="TNY29" s="172"/>
      <c r="TNZ29" s="172"/>
      <c r="TOA29" s="172"/>
      <c r="TOB29" s="172"/>
      <c r="TOC29" s="172"/>
      <c r="TOD29" s="172"/>
      <c r="TOE29" s="172"/>
      <c r="TOF29" s="172"/>
      <c r="TOG29" s="172"/>
      <c r="TOH29" s="172"/>
      <c r="TOI29" s="172"/>
      <c r="TOJ29" s="172"/>
      <c r="TOK29" s="172"/>
      <c r="TOL29" s="172"/>
      <c r="TOM29" s="172"/>
      <c r="TON29" s="172"/>
      <c r="TOO29" s="172"/>
      <c r="TOP29" s="172"/>
      <c r="TOQ29" s="172"/>
      <c r="TOR29" s="172"/>
      <c r="TOS29" s="172"/>
      <c r="TOT29" s="172"/>
      <c r="TOU29" s="172"/>
      <c r="TOV29" s="172"/>
      <c r="TOW29" s="172"/>
      <c r="TOX29" s="172"/>
      <c r="TOY29" s="172"/>
      <c r="TOZ29" s="172"/>
      <c r="TPA29" s="172"/>
      <c r="TPB29" s="172"/>
      <c r="TPC29" s="172"/>
      <c r="TPD29" s="172"/>
      <c r="TPE29" s="172"/>
      <c r="TPF29" s="172"/>
      <c r="TPG29" s="172"/>
      <c r="TPH29" s="172"/>
      <c r="TPI29" s="172"/>
      <c r="TPJ29" s="172"/>
      <c r="TPK29" s="172"/>
      <c r="TPL29" s="172"/>
      <c r="TPM29" s="172"/>
      <c r="TPN29" s="172"/>
      <c r="TPO29" s="172"/>
      <c r="TPP29" s="172"/>
      <c r="TPQ29" s="172"/>
      <c r="TPR29" s="172"/>
      <c r="TPS29" s="172"/>
      <c r="TPT29" s="172"/>
      <c r="TPU29" s="172"/>
      <c r="TPV29" s="172"/>
      <c r="TPW29" s="172"/>
      <c r="TPX29" s="172"/>
      <c r="TPY29" s="172"/>
      <c r="TPZ29" s="172"/>
      <c r="TQA29" s="172"/>
      <c r="TQB29" s="172"/>
      <c r="TQC29" s="172"/>
      <c r="TQD29" s="172"/>
      <c r="TQE29" s="172"/>
      <c r="TQF29" s="172"/>
      <c r="TQG29" s="172"/>
      <c r="TQH29" s="172"/>
      <c r="TQI29" s="172"/>
      <c r="TQJ29" s="172"/>
      <c r="TQK29" s="172"/>
      <c r="TQL29" s="172"/>
      <c r="TQM29" s="172"/>
      <c r="TQN29" s="172"/>
      <c r="TQO29" s="172"/>
      <c r="TQP29" s="172"/>
      <c r="TQQ29" s="172"/>
      <c r="TQR29" s="172"/>
      <c r="TQS29" s="172"/>
      <c r="TQT29" s="172"/>
      <c r="TQU29" s="172"/>
      <c r="TQV29" s="172"/>
      <c r="TQW29" s="172"/>
      <c r="TQX29" s="172"/>
      <c r="TQY29" s="172"/>
      <c r="TQZ29" s="172"/>
      <c r="TRA29" s="172"/>
      <c r="TRB29" s="172"/>
      <c r="TRC29" s="172"/>
      <c r="TRD29" s="172"/>
      <c r="TRE29" s="172"/>
      <c r="TRF29" s="172"/>
      <c r="TRG29" s="172"/>
      <c r="TRH29" s="172"/>
      <c r="TRI29" s="172"/>
      <c r="TRJ29" s="172"/>
      <c r="TRK29" s="172"/>
      <c r="TRL29" s="172"/>
      <c r="TRM29" s="172"/>
      <c r="TRN29" s="172"/>
      <c r="TRO29" s="172"/>
      <c r="TRP29" s="172"/>
      <c r="TRQ29" s="172"/>
      <c r="TRR29" s="172"/>
      <c r="TRS29" s="172"/>
      <c r="TRT29" s="172"/>
      <c r="TRU29" s="172"/>
      <c r="TRV29" s="172"/>
      <c r="TRW29" s="172"/>
      <c r="TRX29" s="172"/>
      <c r="TRY29" s="172"/>
      <c r="TRZ29" s="172"/>
      <c r="TSA29" s="172"/>
      <c r="TSB29" s="172"/>
      <c r="TSC29" s="172"/>
      <c r="TSD29" s="172"/>
      <c r="TSE29" s="172"/>
      <c r="TSF29" s="172"/>
      <c r="TSG29" s="172"/>
      <c r="TSH29" s="172"/>
      <c r="TSI29" s="172"/>
      <c r="TSJ29" s="172"/>
      <c r="TSK29" s="172"/>
      <c r="TSL29" s="172"/>
      <c r="TSM29" s="172"/>
      <c r="TSN29" s="172"/>
      <c r="TSO29" s="172"/>
      <c r="TSP29" s="172"/>
      <c r="TSQ29" s="172"/>
      <c r="TSR29" s="172"/>
      <c r="TSS29" s="172"/>
      <c r="TST29" s="172"/>
      <c r="TSU29" s="172"/>
      <c r="TSV29" s="172"/>
      <c r="TSW29" s="172"/>
      <c r="TSX29" s="172"/>
      <c r="TSY29" s="172"/>
      <c r="TSZ29" s="172"/>
      <c r="TTA29" s="172"/>
      <c r="TTB29" s="172"/>
      <c r="TTC29" s="172"/>
      <c r="TTD29" s="172"/>
      <c r="TTE29" s="172"/>
      <c r="TTF29" s="172"/>
      <c r="TTG29" s="172"/>
      <c r="TTH29" s="172"/>
      <c r="TTI29" s="172"/>
      <c r="TTJ29" s="172"/>
      <c r="TTK29" s="172"/>
      <c r="TTL29" s="172"/>
      <c r="TTM29" s="172"/>
      <c r="TTN29" s="172"/>
      <c r="TTO29" s="172"/>
      <c r="TTP29" s="172"/>
      <c r="TTQ29" s="172"/>
      <c r="TTR29" s="172"/>
      <c r="TTS29" s="172"/>
      <c r="TTT29" s="172"/>
      <c r="TTU29" s="172"/>
      <c r="TTV29" s="172"/>
      <c r="TTW29" s="172"/>
      <c r="TTX29" s="172"/>
      <c r="TTY29" s="172"/>
      <c r="TTZ29" s="172"/>
      <c r="TUA29" s="172"/>
      <c r="TUB29" s="172"/>
      <c r="TUC29" s="172"/>
      <c r="TUD29" s="172"/>
      <c r="TUE29" s="172"/>
      <c r="TUF29" s="172"/>
      <c r="TUG29" s="172"/>
      <c r="TUH29" s="172"/>
      <c r="TUI29" s="172"/>
      <c r="TUJ29" s="172"/>
      <c r="TUK29" s="172"/>
      <c r="TUL29" s="172"/>
      <c r="TUM29" s="172"/>
      <c r="TUN29" s="172"/>
      <c r="TUO29" s="172"/>
      <c r="TUP29" s="172"/>
      <c r="TUQ29" s="172"/>
      <c r="TUR29" s="172"/>
      <c r="TUS29" s="172"/>
      <c r="TUT29" s="172"/>
      <c r="TUU29" s="172"/>
      <c r="TUV29" s="172"/>
      <c r="TUW29" s="172"/>
      <c r="TUX29" s="172"/>
      <c r="TUY29" s="172"/>
      <c r="TUZ29" s="172"/>
      <c r="TVA29" s="172"/>
      <c r="TVB29" s="172"/>
      <c r="TVC29" s="172"/>
      <c r="TVD29" s="172"/>
      <c r="TVE29" s="172"/>
      <c r="TVF29" s="172"/>
      <c r="TVG29" s="172"/>
      <c r="TVH29" s="172"/>
      <c r="TVI29" s="172"/>
      <c r="TVJ29" s="172"/>
      <c r="TVK29" s="172"/>
      <c r="TVL29" s="172"/>
      <c r="TVM29" s="172"/>
      <c r="TVN29" s="172"/>
      <c r="TVO29" s="172"/>
      <c r="TVP29" s="172"/>
      <c r="TVQ29" s="172"/>
      <c r="TVR29" s="172"/>
      <c r="TVS29" s="172"/>
      <c r="TVT29" s="172"/>
      <c r="TVU29" s="172"/>
      <c r="TVV29" s="172"/>
      <c r="TVW29" s="172"/>
      <c r="TVX29" s="172"/>
      <c r="TVY29" s="172"/>
      <c r="TVZ29" s="172"/>
      <c r="TWA29" s="172"/>
      <c r="TWB29" s="172"/>
      <c r="TWC29" s="172"/>
      <c r="TWD29" s="172"/>
      <c r="TWE29" s="172"/>
      <c r="TWF29" s="172"/>
      <c r="TWG29" s="172"/>
      <c r="TWH29" s="172"/>
      <c r="TWI29" s="172"/>
      <c r="TWJ29" s="172"/>
      <c r="TWK29" s="172"/>
      <c r="TWL29" s="172"/>
      <c r="TWM29" s="172"/>
      <c r="TWN29" s="172"/>
      <c r="TWO29" s="172"/>
      <c r="TWP29" s="172"/>
      <c r="TWQ29" s="172"/>
      <c r="TWR29" s="172"/>
      <c r="TWS29" s="172"/>
      <c r="TWT29" s="172"/>
      <c r="TWU29" s="172"/>
      <c r="TWV29" s="172"/>
      <c r="TWW29" s="172"/>
      <c r="TWX29" s="172"/>
      <c r="TWY29" s="172"/>
      <c r="TWZ29" s="172"/>
      <c r="TXA29" s="172"/>
      <c r="TXB29" s="172"/>
      <c r="TXC29" s="172"/>
      <c r="TXD29" s="172"/>
      <c r="TXE29" s="172"/>
      <c r="TXF29" s="172"/>
      <c r="TXG29" s="172"/>
      <c r="TXH29" s="172"/>
      <c r="TXI29" s="172"/>
      <c r="TXJ29" s="172"/>
      <c r="TXK29" s="172"/>
      <c r="TXL29" s="172"/>
      <c r="TXM29" s="172"/>
      <c r="TXN29" s="172"/>
      <c r="TXO29" s="172"/>
      <c r="TXP29" s="172"/>
      <c r="TXQ29" s="172"/>
      <c r="TXR29" s="172"/>
      <c r="TXS29" s="172"/>
      <c r="TXT29" s="172"/>
      <c r="TXU29" s="172"/>
      <c r="TXV29" s="172"/>
      <c r="TXW29" s="172"/>
      <c r="TXX29" s="172"/>
      <c r="TXY29" s="172"/>
      <c r="TXZ29" s="172"/>
      <c r="TYA29" s="172"/>
      <c r="TYB29" s="172"/>
      <c r="TYC29" s="172"/>
      <c r="TYD29" s="172"/>
      <c r="TYE29" s="172"/>
      <c r="TYF29" s="172"/>
      <c r="TYG29" s="172"/>
      <c r="TYH29" s="172"/>
      <c r="TYI29" s="172"/>
      <c r="TYJ29" s="172"/>
      <c r="TYK29" s="172"/>
      <c r="TYL29" s="172"/>
      <c r="TYM29" s="172"/>
      <c r="TYN29" s="172"/>
      <c r="TYO29" s="172"/>
      <c r="TYP29" s="172"/>
      <c r="TYQ29" s="172"/>
      <c r="TYR29" s="172"/>
      <c r="TYS29" s="172"/>
      <c r="TYT29" s="172"/>
      <c r="TYU29" s="172"/>
      <c r="TYV29" s="172"/>
      <c r="TYW29" s="172"/>
      <c r="TYX29" s="172"/>
      <c r="TYY29" s="172"/>
      <c r="TYZ29" s="172"/>
      <c r="TZA29" s="172"/>
      <c r="TZB29" s="172"/>
      <c r="TZC29" s="172"/>
      <c r="TZD29" s="172"/>
      <c r="TZE29" s="172"/>
      <c r="TZF29" s="172"/>
      <c r="TZG29" s="172"/>
      <c r="TZH29" s="172"/>
      <c r="TZI29" s="172"/>
      <c r="TZJ29" s="172"/>
      <c r="TZK29" s="172"/>
      <c r="TZL29" s="172"/>
      <c r="TZM29" s="172"/>
      <c r="TZN29" s="172"/>
      <c r="TZO29" s="172"/>
      <c r="TZP29" s="172"/>
      <c r="TZQ29" s="172"/>
      <c r="TZR29" s="172"/>
      <c r="TZS29" s="172"/>
      <c r="TZT29" s="172"/>
      <c r="TZU29" s="172"/>
      <c r="TZV29" s="172"/>
      <c r="TZW29" s="172"/>
      <c r="TZX29" s="172"/>
      <c r="TZY29" s="172"/>
      <c r="TZZ29" s="172"/>
      <c r="UAA29" s="172"/>
      <c r="UAB29" s="172"/>
      <c r="UAC29" s="172"/>
      <c r="UAD29" s="172"/>
      <c r="UAE29" s="172"/>
      <c r="UAF29" s="172"/>
      <c r="UAG29" s="172"/>
      <c r="UAH29" s="172"/>
      <c r="UAI29" s="172"/>
      <c r="UAJ29" s="172"/>
      <c r="UAK29" s="172"/>
      <c r="UAL29" s="172"/>
      <c r="UAM29" s="172"/>
      <c r="UAN29" s="172"/>
      <c r="UAO29" s="172"/>
      <c r="UAP29" s="172"/>
      <c r="UAQ29" s="172"/>
      <c r="UAR29" s="172"/>
      <c r="UAS29" s="172"/>
      <c r="UAT29" s="172"/>
      <c r="UAU29" s="172"/>
      <c r="UAV29" s="172"/>
      <c r="UAW29" s="172"/>
      <c r="UAX29" s="172"/>
      <c r="UAY29" s="172"/>
      <c r="UAZ29" s="172"/>
      <c r="UBA29" s="172"/>
      <c r="UBB29" s="172"/>
      <c r="UBC29" s="172"/>
      <c r="UBD29" s="172"/>
      <c r="UBE29" s="172"/>
      <c r="UBF29" s="172"/>
      <c r="UBG29" s="172"/>
      <c r="UBH29" s="172"/>
      <c r="UBI29" s="172"/>
      <c r="UBJ29" s="172"/>
      <c r="UBK29" s="172"/>
      <c r="UBL29" s="172"/>
      <c r="UBM29" s="172"/>
      <c r="UBN29" s="172"/>
      <c r="UBO29" s="172"/>
      <c r="UBP29" s="172"/>
      <c r="UBQ29" s="172"/>
      <c r="UBR29" s="172"/>
      <c r="UBS29" s="172"/>
      <c r="UBT29" s="172"/>
      <c r="UBU29" s="172"/>
      <c r="UBV29" s="172"/>
      <c r="UBW29" s="172"/>
      <c r="UBX29" s="172"/>
      <c r="UBY29" s="172"/>
      <c r="UBZ29" s="172"/>
      <c r="UCA29" s="172"/>
      <c r="UCB29" s="172"/>
      <c r="UCC29" s="172"/>
      <c r="UCD29" s="172"/>
      <c r="UCE29" s="172"/>
      <c r="UCF29" s="172"/>
      <c r="UCG29" s="172"/>
      <c r="UCH29" s="172"/>
      <c r="UCI29" s="172"/>
      <c r="UCJ29" s="172"/>
      <c r="UCK29" s="172"/>
      <c r="UCL29" s="172"/>
      <c r="UCM29" s="172"/>
      <c r="UCN29" s="172"/>
      <c r="UCO29" s="172"/>
      <c r="UCP29" s="172"/>
      <c r="UCQ29" s="172"/>
      <c r="UCR29" s="172"/>
      <c r="UCS29" s="172"/>
      <c r="UCT29" s="172"/>
      <c r="UCU29" s="172"/>
      <c r="UCV29" s="172"/>
      <c r="UCW29" s="172"/>
      <c r="UCX29" s="172"/>
      <c r="UCY29" s="172"/>
      <c r="UCZ29" s="172"/>
      <c r="UDA29" s="172"/>
      <c r="UDB29" s="172"/>
      <c r="UDC29" s="172"/>
      <c r="UDD29" s="172"/>
      <c r="UDE29" s="172"/>
      <c r="UDF29" s="172"/>
      <c r="UDG29" s="172"/>
      <c r="UDH29" s="172"/>
      <c r="UDI29" s="172"/>
      <c r="UDJ29" s="172"/>
      <c r="UDK29" s="172"/>
      <c r="UDL29" s="172"/>
      <c r="UDM29" s="172"/>
      <c r="UDN29" s="172"/>
      <c r="UDO29" s="172"/>
      <c r="UDP29" s="172"/>
      <c r="UDQ29" s="172"/>
      <c r="UDR29" s="172"/>
      <c r="UDS29" s="172"/>
      <c r="UDT29" s="172"/>
      <c r="UDU29" s="172"/>
      <c r="UDV29" s="172"/>
      <c r="UDW29" s="172"/>
      <c r="UDX29" s="172"/>
      <c r="UDY29" s="172"/>
      <c r="UDZ29" s="172"/>
      <c r="UEA29" s="172"/>
      <c r="UEB29" s="172"/>
      <c r="UEC29" s="172"/>
      <c r="UED29" s="172"/>
      <c r="UEE29" s="172"/>
      <c r="UEF29" s="172"/>
      <c r="UEG29" s="172"/>
      <c r="UEH29" s="172"/>
      <c r="UEI29" s="172"/>
      <c r="UEJ29" s="172"/>
      <c r="UEK29" s="172"/>
      <c r="UEL29" s="172"/>
      <c r="UEM29" s="172"/>
      <c r="UEN29" s="172"/>
      <c r="UEO29" s="172"/>
      <c r="UEP29" s="172"/>
      <c r="UEQ29" s="172"/>
      <c r="UER29" s="172"/>
      <c r="UES29" s="172"/>
      <c r="UET29" s="172"/>
      <c r="UEU29" s="172"/>
      <c r="UEV29" s="172"/>
      <c r="UEW29" s="172"/>
      <c r="UEX29" s="172"/>
      <c r="UEY29" s="172"/>
      <c r="UEZ29" s="172"/>
      <c r="UFA29" s="172"/>
      <c r="UFB29" s="172"/>
      <c r="UFC29" s="172"/>
      <c r="UFD29" s="172"/>
      <c r="UFE29" s="172"/>
      <c r="UFF29" s="172"/>
      <c r="UFG29" s="172"/>
      <c r="UFH29" s="172"/>
      <c r="UFI29" s="172"/>
      <c r="UFJ29" s="172"/>
      <c r="UFK29" s="172"/>
      <c r="UFL29" s="172"/>
      <c r="UFM29" s="172"/>
      <c r="UFN29" s="172"/>
      <c r="UFO29" s="172"/>
      <c r="UFP29" s="172"/>
      <c r="UFQ29" s="172"/>
      <c r="UFR29" s="172"/>
      <c r="UFS29" s="172"/>
      <c r="UFT29" s="172"/>
      <c r="UFU29" s="172"/>
      <c r="UFV29" s="172"/>
      <c r="UFW29" s="172"/>
      <c r="UFX29" s="172"/>
      <c r="UFY29" s="172"/>
      <c r="UFZ29" s="172"/>
      <c r="UGA29" s="172"/>
      <c r="UGB29" s="172"/>
      <c r="UGC29" s="172"/>
      <c r="UGD29" s="172"/>
      <c r="UGE29" s="172"/>
      <c r="UGF29" s="172"/>
      <c r="UGG29" s="172"/>
      <c r="UGH29" s="172"/>
      <c r="UGI29" s="172"/>
      <c r="UGJ29" s="172"/>
      <c r="UGK29" s="172"/>
      <c r="UGL29" s="172"/>
      <c r="UGM29" s="172"/>
      <c r="UGN29" s="172"/>
      <c r="UGO29" s="172"/>
      <c r="UGP29" s="172"/>
      <c r="UGQ29" s="172"/>
      <c r="UGR29" s="172"/>
      <c r="UGS29" s="172"/>
      <c r="UGT29" s="172"/>
      <c r="UGU29" s="172"/>
      <c r="UGV29" s="172"/>
      <c r="UGW29" s="172"/>
      <c r="UGX29" s="172"/>
      <c r="UGY29" s="172"/>
      <c r="UGZ29" s="172"/>
      <c r="UHA29" s="172"/>
      <c r="UHB29" s="172"/>
      <c r="UHC29" s="172"/>
      <c r="UHD29" s="172"/>
      <c r="UHE29" s="172"/>
      <c r="UHF29" s="172"/>
      <c r="UHG29" s="172"/>
      <c r="UHH29" s="172"/>
      <c r="UHI29" s="172"/>
      <c r="UHJ29" s="172"/>
      <c r="UHK29" s="172"/>
      <c r="UHL29" s="172"/>
      <c r="UHM29" s="172"/>
      <c r="UHN29" s="172"/>
      <c r="UHO29" s="172"/>
      <c r="UHP29" s="172"/>
      <c r="UHQ29" s="172"/>
      <c r="UHR29" s="172"/>
      <c r="UHS29" s="172"/>
      <c r="UHT29" s="172"/>
      <c r="UHU29" s="172"/>
      <c r="UHV29" s="172"/>
      <c r="UHW29" s="172"/>
      <c r="UHX29" s="172"/>
      <c r="UHY29" s="172"/>
      <c r="UHZ29" s="172"/>
      <c r="UIA29" s="172"/>
      <c r="UIB29" s="172"/>
      <c r="UIC29" s="172"/>
      <c r="UID29" s="172"/>
      <c r="UIE29" s="172"/>
      <c r="UIF29" s="172"/>
      <c r="UIG29" s="172"/>
      <c r="UIH29" s="172"/>
      <c r="UII29" s="172"/>
      <c r="UIJ29" s="172"/>
      <c r="UIK29" s="172"/>
      <c r="UIL29" s="172"/>
      <c r="UIM29" s="172"/>
      <c r="UIN29" s="172"/>
      <c r="UIO29" s="172"/>
      <c r="UIP29" s="172"/>
      <c r="UIQ29" s="172"/>
      <c r="UIR29" s="172"/>
      <c r="UIS29" s="172"/>
      <c r="UIT29" s="172"/>
      <c r="UIU29" s="172"/>
      <c r="UIV29" s="172"/>
      <c r="UIW29" s="172"/>
      <c r="UIX29" s="172"/>
      <c r="UIY29" s="172"/>
      <c r="UIZ29" s="172"/>
      <c r="UJA29" s="172"/>
      <c r="UJB29" s="172"/>
      <c r="UJC29" s="172"/>
      <c r="UJD29" s="172"/>
      <c r="UJE29" s="172"/>
      <c r="UJF29" s="172"/>
      <c r="UJG29" s="172"/>
      <c r="UJH29" s="172"/>
      <c r="UJI29" s="172"/>
      <c r="UJJ29" s="172"/>
      <c r="UJK29" s="172"/>
      <c r="UJL29" s="172"/>
      <c r="UJM29" s="172"/>
      <c r="UJN29" s="172"/>
      <c r="UJO29" s="172"/>
      <c r="UJP29" s="172"/>
      <c r="UJQ29" s="172"/>
      <c r="UJR29" s="172"/>
      <c r="UJS29" s="172"/>
      <c r="UJT29" s="172"/>
      <c r="UJU29" s="172"/>
      <c r="UJV29" s="172"/>
      <c r="UJW29" s="172"/>
      <c r="UJX29" s="172"/>
      <c r="UJY29" s="172"/>
      <c r="UJZ29" s="172"/>
      <c r="UKA29" s="172"/>
      <c r="UKB29" s="172"/>
      <c r="UKC29" s="172"/>
      <c r="UKD29" s="172"/>
      <c r="UKE29" s="172"/>
      <c r="UKF29" s="172"/>
      <c r="UKG29" s="172"/>
      <c r="UKH29" s="172"/>
      <c r="UKI29" s="172"/>
      <c r="UKJ29" s="172"/>
      <c r="UKK29" s="172"/>
      <c r="UKL29" s="172"/>
      <c r="UKM29" s="172"/>
      <c r="UKN29" s="172"/>
      <c r="UKO29" s="172"/>
      <c r="UKP29" s="172"/>
      <c r="UKQ29" s="172"/>
      <c r="UKR29" s="172"/>
      <c r="UKS29" s="172"/>
      <c r="UKT29" s="172"/>
      <c r="UKU29" s="172"/>
      <c r="UKV29" s="172"/>
      <c r="UKW29" s="172"/>
      <c r="UKX29" s="172"/>
      <c r="UKY29" s="172"/>
      <c r="UKZ29" s="172"/>
      <c r="ULA29" s="172"/>
      <c r="ULB29" s="172"/>
      <c r="ULC29" s="172"/>
      <c r="ULD29" s="172"/>
      <c r="ULE29" s="172"/>
      <c r="ULF29" s="172"/>
      <c r="ULG29" s="172"/>
      <c r="ULH29" s="172"/>
      <c r="ULI29" s="172"/>
      <c r="ULJ29" s="172"/>
      <c r="ULK29" s="172"/>
      <c r="ULL29" s="172"/>
      <c r="ULM29" s="172"/>
      <c r="ULN29" s="172"/>
      <c r="ULO29" s="172"/>
      <c r="ULP29" s="172"/>
      <c r="ULQ29" s="172"/>
      <c r="ULR29" s="172"/>
      <c r="ULS29" s="172"/>
      <c r="ULT29" s="172"/>
      <c r="ULU29" s="172"/>
      <c r="ULV29" s="172"/>
      <c r="ULW29" s="172"/>
      <c r="ULX29" s="172"/>
      <c r="ULY29" s="172"/>
      <c r="ULZ29" s="172"/>
      <c r="UMA29" s="172"/>
      <c r="UMB29" s="172"/>
      <c r="UMC29" s="172"/>
      <c r="UMD29" s="172"/>
      <c r="UME29" s="172"/>
      <c r="UMF29" s="172"/>
      <c r="UMG29" s="172"/>
      <c r="UMH29" s="172"/>
      <c r="UMI29" s="172"/>
      <c r="UMJ29" s="172"/>
      <c r="UMK29" s="172"/>
      <c r="UML29" s="172"/>
      <c r="UMM29" s="172"/>
      <c r="UMN29" s="172"/>
      <c r="UMO29" s="172"/>
      <c r="UMP29" s="172"/>
      <c r="UMQ29" s="172"/>
      <c r="UMR29" s="172"/>
      <c r="UMS29" s="172"/>
      <c r="UMT29" s="172"/>
      <c r="UMU29" s="172"/>
      <c r="UMV29" s="172"/>
      <c r="UMW29" s="172"/>
      <c r="UMX29" s="172"/>
      <c r="UMY29" s="172"/>
      <c r="UMZ29" s="172"/>
      <c r="UNA29" s="172"/>
      <c r="UNB29" s="172"/>
      <c r="UNC29" s="172"/>
      <c r="UND29" s="172"/>
      <c r="UNE29" s="172"/>
      <c r="UNF29" s="172"/>
      <c r="UNG29" s="172"/>
      <c r="UNH29" s="172"/>
      <c r="UNI29" s="172"/>
      <c r="UNJ29" s="172"/>
      <c r="UNK29" s="172"/>
      <c r="UNL29" s="172"/>
      <c r="UNM29" s="172"/>
      <c r="UNN29" s="172"/>
      <c r="UNO29" s="172"/>
      <c r="UNP29" s="172"/>
      <c r="UNQ29" s="172"/>
      <c r="UNR29" s="172"/>
      <c r="UNS29" s="172"/>
      <c r="UNT29" s="172"/>
      <c r="UNU29" s="172"/>
      <c r="UNV29" s="172"/>
      <c r="UNW29" s="172"/>
      <c r="UNX29" s="172"/>
      <c r="UNY29" s="172"/>
      <c r="UNZ29" s="172"/>
      <c r="UOA29" s="172"/>
      <c r="UOB29" s="172"/>
      <c r="UOC29" s="172"/>
      <c r="UOD29" s="172"/>
      <c r="UOE29" s="172"/>
      <c r="UOF29" s="172"/>
      <c r="UOG29" s="172"/>
      <c r="UOH29" s="172"/>
      <c r="UOI29" s="172"/>
      <c r="UOJ29" s="172"/>
      <c r="UOK29" s="172"/>
      <c r="UOL29" s="172"/>
      <c r="UOM29" s="172"/>
      <c r="UON29" s="172"/>
      <c r="UOO29" s="172"/>
      <c r="UOP29" s="172"/>
      <c r="UOQ29" s="172"/>
      <c r="UOR29" s="172"/>
      <c r="UOS29" s="172"/>
      <c r="UOT29" s="172"/>
      <c r="UOU29" s="172"/>
      <c r="UOV29" s="172"/>
      <c r="UOW29" s="172"/>
      <c r="UOX29" s="172"/>
      <c r="UOY29" s="172"/>
      <c r="UOZ29" s="172"/>
      <c r="UPA29" s="172"/>
      <c r="UPB29" s="172"/>
      <c r="UPC29" s="172"/>
      <c r="UPD29" s="172"/>
      <c r="UPE29" s="172"/>
      <c r="UPF29" s="172"/>
      <c r="UPG29" s="172"/>
      <c r="UPH29" s="172"/>
      <c r="UPI29" s="172"/>
      <c r="UPJ29" s="172"/>
      <c r="UPK29" s="172"/>
      <c r="UPL29" s="172"/>
      <c r="UPM29" s="172"/>
      <c r="UPN29" s="172"/>
      <c r="UPO29" s="172"/>
      <c r="UPP29" s="172"/>
      <c r="UPQ29" s="172"/>
      <c r="UPR29" s="172"/>
      <c r="UPS29" s="172"/>
      <c r="UPT29" s="172"/>
      <c r="UPU29" s="172"/>
      <c r="UPV29" s="172"/>
      <c r="UPW29" s="172"/>
      <c r="UPX29" s="172"/>
      <c r="UPY29" s="172"/>
      <c r="UPZ29" s="172"/>
      <c r="UQA29" s="172"/>
      <c r="UQB29" s="172"/>
      <c r="UQC29" s="172"/>
      <c r="UQD29" s="172"/>
      <c r="UQE29" s="172"/>
      <c r="UQF29" s="172"/>
      <c r="UQG29" s="172"/>
      <c r="UQH29" s="172"/>
      <c r="UQI29" s="172"/>
      <c r="UQJ29" s="172"/>
      <c r="UQK29" s="172"/>
      <c r="UQL29" s="172"/>
      <c r="UQM29" s="172"/>
      <c r="UQN29" s="172"/>
      <c r="UQO29" s="172"/>
      <c r="UQP29" s="172"/>
      <c r="UQQ29" s="172"/>
      <c r="UQR29" s="172"/>
      <c r="UQS29" s="172"/>
      <c r="UQT29" s="172"/>
      <c r="UQU29" s="172"/>
      <c r="UQV29" s="172"/>
      <c r="UQW29" s="172"/>
      <c r="UQX29" s="172"/>
      <c r="UQY29" s="172"/>
      <c r="UQZ29" s="172"/>
      <c r="URA29" s="172"/>
      <c r="URB29" s="172"/>
      <c r="URC29" s="172"/>
      <c r="URD29" s="172"/>
      <c r="URE29" s="172"/>
      <c r="URF29" s="172"/>
      <c r="URG29" s="172"/>
      <c r="URH29" s="172"/>
      <c r="URI29" s="172"/>
      <c r="URJ29" s="172"/>
      <c r="URK29" s="172"/>
      <c r="URL29" s="172"/>
      <c r="URM29" s="172"/>
      <c r="URN29" s="172"/>
      <c r="URO29" s="172"/>
      <c r="URP29" s="172"/>
      <c r="URQ29" s="172"/>
      <c r="URR29" s="172"/>
      <c r="URS29" s="172"/>
      <c r="URT29" s="172"/>
      <c r="URU29" s="172"/>
      <c r="URV29" s="172"/>
      <c r="URW29" s="172"/>
      <c r="URX29" s="172"/>
      <c r="URY29" s="172"/>
      <c r="URZ29" s="172"/>
      <c r="USA29" s="172"/>
      <c r="USB29" s="172"/>
      <c r="USC29" s="172"/>
      <c r="USD29" s="172"/>
      <c r="USE29" s="172"/>
      <c r="USF29" s="172"/>
      <c r="USG29" s="172"/>
      <c r="USH29" s="172"/>
      <c r="USI29" s="172"/>
      <c r="USJ29" s="172"/>
      <c r="USK29" s="172"/>
      <c r="USL29" s="172"/>
      <c r="USM29" s="172"/>
      <c r="USN29" s="172"/>
      <c r="USO29" s="172"/>
      <c r="USP29" s="172"/>
      <c r="USQ29" s="172"/>
      <c r="USR29" s="172"/>
      <c r="USS29" s="172"/>
      <c r="UST29" s="172"/>
      <c r="USU29" s="172"/>
      <c r="USV29" s="172"/>
      <c r="USW29" s="172"/>
      <c r="USX29" s="172"/>
      <c r="USY29" s="172"/>
      <c r="USZ29" s="172"/>
      <c r="UTA29" s="172"/>
      <c r="UTB29" s="172"/>
      <c r="UTC29" s="172"/>
      <c r="UTD29" s="172"/>
      <c r="UTE29" s="172"/>
      <c r="UTF29" s="172"/>
      <c r="UTG29" s="172"/>
      <c r="UTH29" s="172"/>
      <c r="UTI29" s="172"/>
      <c r="UTJ29" s="172"/>
      <c r="UTK29" s="172"/>
      <c r="UTL29" s="172"/>
      <c r="UTM29" s="172"/>
      <c r="UTN29" s="172"/>
      <c r="UTO29" s="172"/>
      <c r="UTP29" s="172"/>
      <c r="UTQ29" s="172"/>
      <c r="UTR29" s="172"/>
      <c r="UTS29" s="172"/>
      <c r="UTT29" s="172"/>
      <c r="UTU29" s="172"/>
      <c r="UTV29" s="172"/>
      <c r="UTW29" s="172"/>
      <c r="UTX29" s="172"/>
      <c r="UTY29" s="172"/>
      <c r="UTZ29" s="172"/>
      <c r="UUA29" s="172"/>
      <c r="UUB29" s="172"/>
      <c r="UUC29" s="172"/>
      <c r="UUD29" s="172"/>
      <c r="UUE29" s="172"/>
      <c r="UUF29" s="172"/>
      <c r="UUG29" s="172"/>
      <c r="UUH29" s="172"/>
      <c r="UUI29" s="172"/>
      <c r="UUJ29" s="172"/>
      <c r="UUK29" s="172"/>
      <c r="UUL29" s="172"/>
      <c r="UUM29" s="172"/>
      <c r="UUN29" s="172"/>
      <c r="UUO29" s="172"/>
      <c r="UUP29" s="172"/>
      <c r="UUQ29" s="172"/>
      <c r="UUR29" s="172"/>
      <c r="UUS29" s="172"/>
      <c r="UUT29" s="172"/>
      <c r="UUU29" s="172"/>
      <c r="UUV29" s="172"/>
      <c r="UUW29" s="172"/>
      <c r="UUX29" s="172"/>
      <c r="UUY29" s="172"/>
      <c r="UUZ29" s="172"/>
      <c r="UVA29" s="172"/>
      <c r="UVB29" s="172"/>
      <c r="UVC29" s="172"/>
      <c r="UVD29" s="172"/>
      <c r="UVE29" s="172"/>
      <c r="UVF29" s="172"/>
      <c r="UVG29" s="172"/>
      <c r="UVH29" s="172"/>
      <c r="UVI29" s="172"/>
      <c r="UVJ29" s="172"/>
      <c r="UVK29" s="172"/>
      <c r="UVL29" s="172"/>
      <c r="UVM29" s="172"/>
      <c r="UVN29" s="172"/>
      <c r="UVO29" s="172"/>
      <c r="UVP29" s="172"/>
      <c r="UVQ29" s="172"/>
      <c r="UVR29" s="172"/>
      <c r="UVS29" s="172"/>
      <c r="UVT29" s="172"/>
      <c r="UVU29" s="172"/>
      <c r="UVV29" s="172"/>
      <c r="UVW29" s="172"/>
      <c r="UVX29" s="172"/>
      <c r="UVY29" s="172"/>
      <c r="UVZ29" s="172"/>
      <c r="UWA29" s="172"/>
      <c r="UWB29" s="172"/>
      <c r="UWC29" s="172"/>
      <c r="UWD29" s="172"/>
      <c r="UWE29" s="172"/>
      <c r="UWF29" s="172"/>
      <c r="UWG29" s="172"/>
      <c r="UWH29" s="172"/>
      <c r="UWI29" s="172"/>
      <c r="UWJ29" s="172"/>
      <c r="UWK29" s="172"/>
      <c r="UWL29" s="172"/>
      <c r="UWM29" s="172"/>
      <c r="UWN29" s="172"/>
      <c r="UWO29" s="172"/>
      <c r="UWP29" s="172"/>
      <c r="UWQ29" s="172"/>
      <c r="UWR29" s="172"/>
      <c r="UWS29" s="172"/>
      <c r="UWT29" s="172"/>
      <c r="UWU29" s="172"/>
      <c r="UWV29" s="172"/>
      <c r="UWW29" s="172"/>
      <c r="UWX29" s="172"/>
      <c r="UWY29" s="172"/>
      <c r="UWZ29" s="172"/>
      <c r="UXA29" s="172"/>
      <c r="UXB29" s="172"/>
      <c r="UXC29" s="172"/>
      <c r="UXD29" s="172"/>
      <c r="UXE29" s="172"/>
      <c r="UXF29" s="172"/>
      <c r="UXG29" s="172"/>
      <c r="UXH29" s="172"/>
      <c r="UXI29" s="172"/>
      <c r="UXJ29" s="172"/>
      <c r="UXK29" s="172"/>
      <c r="UXL29" s="172"/>
      <c r="UXM29" s="172"/>
      <c r="UXN29" s="172"/>
      <c r="UXO29" s="172"/>
      <c r="UXP29" s="172"/>
      <c r="UXQ29" s="172"/>
      <c r="UXR29" s="172"/>
      <c r="UXS29" s="172"/>
      <c r="UXT29" s="172"/>
      <c r="UXU29" s="172"/>
      <c r="UXV29" s="172"/>
      <c r="UXW29" s="172"/>
      <c r="UXX29" s="172"/>
      <c r="UXY29" s="172"/>
      <c r="UXZ29" s="172"/>
      <c r="UYA29" s="172"/>
      <c r="UYB29" s="172"/>
      <c r="UYC29" s="172"/>
      <c r="UYD29" s="172"/>
      <c r="UYE29" s="172"/>
      <c r="UYF29" s="172"/>
      <c r="UYG29" s="172"/>
      <c r="UYH29" s="172"/>
      <c r="UYI29" s="172"/>
      <c r="UYJ29" s="172"/>
      <c r="UYK29" s="172"/>
      <c r="UYL29" s="172"/>
      <c r="UYM29" s="172"/>
      <c r="UYN29" s="172"/>
      <c r="UYO29" s="172"/>
      <c r="UYP29" s="172"/>
      <c r="UYQ29" s="172"/>
      <c r="UYR29" s="172"/>
      <c r="UYS29" s="172"/>
      <c r="UYT29" s="172"/>
      <c r="UYU29" s="172"/>
      <c r="UYV29" s="172"/>
      <c r="UYW29" s="172"/>
      <c r="UYX29" s="172"/>
      <c r="UYY29" s="172"/>
      <c r="UYZ29" s="172"/>
      <c r="UZA29" s="172"/>
      <c r="UZB29" s="172"/>
      <c r="UZC29" s="172"/>
      <c r="UZD29" s="172"/>
      <c r="UZE29" s="172"/>
      <c r="UZF29" s="172"/>
      <c r="UZG29" s="172"/>
      <c r="UZH29" s="172"/>
      <c r="UZI29" s="172"/>
      <c r="UZJ29" s="172"/>
      <c r="UZK29" s="172"/>
      <c r="UZL29" s="172"/>
      <c r="UZM29" s="172"/>
      <c r="UZN29" s="172"/>
      <c r="UZO29" s="172"/>
      <c r="UZP29" s="172"/>
      <c r="UZQ29" s="172"/>
      <c r="UZR29" s="172"/>
      <c r="UZS29" s="172"/>
      <c r="UZT29" s="172"/>
      <c r="UZU29" s="172"/>
      <c r="UZV29" s="172"/>
      <c r="UZW29" s="172"/>
      <c r="UZX29" s="172"/>
      <c r="UZY29" s="172"/>
      <c r="UZZ29" s="172"/>
      <c r="VAA29" s="172"/>
      <c r="VAB29" s="172"/>
      <c r="VAC29" s="172"/>
      <c r="VAD29" s="172"/>
      <c r="VAE29" s="172"/>
      <c r="VAF29" s="172"/>
      <c r="VAG29" s="172"/>
      <c r="VAH29" s="172"/>
      <c r="VAI29" s="172"/>
      <c r="VAJ29" s="172"/>
      <c r="VAK29" s="172"/>
      <c r="VAL29" s="172"/>
      <c r="VAM29" s="172"/>
      <c r="VAN29" s="172"/>
      <c r="VAO29" s="172"/>
      <c r="VAP29" s="172"/>
      <c r="VAQ29" s="172"/>
      <c r="VAR29" s="172"/>
      <c r="VAS29" s="172"/>
      <c r="VAT29" s="172"/>
      <c r="VAU29" s="172"/>
      <c r="VAV29" s="172"/>
      <c r="VAW29" s="172"/>
      <c r="VAX29" s="172"/>
      <c r="VAY29" s="172"/>
      <c r="VAZ29" s="172"/>
      <c r="VBA29" s="172"/>
      <c r="VBB29" s="172"/>
      <c r="VBC29" s="172"/>
      <c r="VBD29" s="172"/>
      <c r="VBE29" s="172"/>
      <c r="VBF29" s="172"/>
      <c r="VBG29" s="172"/>
      <c r="VBH29" s="172"/>
      <c r="VBI29" s="172"/>
      <c r="VBJ29" s="172"/>
      <c r="VBK29" s="172"/>
      <c r="VBL29" s="172"/>
      <c r="VBM29" s="172"/>
      <c r="VBN29" s="172"/>
      <c r="VBO29" s="172"/>
      <c r="VBP29" s="172"/>
      <c r="VBQ29" s="172"/>
      <c r="VBR29" s="172"/>
      <c r="VBS29" s="172"/>
      <c r="VBT29" s="172"/>
      <c r="VBU29" s="172"/>
      <c r="VBV29" s="172"/>
      <c r="VBW29" s="172"/>
      <c r="VBX29" s="172"/>
      <c r="VBY29" s="172"/>
      <c r="VBZ29" s="172"/>
      <c r="VCA29" s="172"/>
      <c r="VCB29" s="172"/>
      <c r="VCC29" s="172"/>
      <c r="VCD29" s="172"/>
      <c r="VCE29" s="172"/>
      <c r="VCF29" s="172"/>
      <c r="VCG29" s="172"/>
      <c r="VCH29" s="172"/>
      <c r="VCI29" s="172"/>
      <c r="VCJ29" s="172"/>
      <c r="VCK29" s="172"/>
      <c r="VCL29" s="172"/>
      <c r="VCM29" s="172"/>
      <c r="VCN29" s="172"/>
      <c r="VCO29" s="172"/>
      <c r="VCP29" s="172"/>
      <c r="VCQ29" s="172"/>
      <c r="VCR29" s="172"/>
      <c r="VCS29" s="172"/>
      <c r="VCT29" s="172"/>
      <c r="VCU29" s="172"/>
      <c r="VCV29" s="172"/>
      <c r="VCW29" s="172"/>
      <c r="VCX29" s="172"/>
      <c r="VCY29" s="172"/>
      <c r="VCZ29" s="172"/>
      <c r="VDA29" s="172"/>
      <c r="VDB29" s="172"/>
      <c r="VDC29" s="172"/>
      <c r="VDD29" s="172"/>
      <c r="VDE29" s="172"/>
      <c r="VDF29" s="172"/>
      <c r="VDG29" s="172"/>
      <c r="VDH29" s="172"/>
      <c r="VDI29" s="172"/>
      <c r="VDJ29" s="172"/>
      <c r="VDK29" s="172"/>
      <c r="VDL29" s="172"/>
      <c r="VDM29" s="172"/>
      <c r="VDN29" s="172"/>
      <c r="VDO29" s="172"/>
      <c r="VDP29" s="172"/>
      <c r="VDQ29" s="172"/>
      <c r="VDR29" s="172"/>
      <c r="VDS29" s="172"/>
      <c r="VDT29" s="172"/>
      <c r="VDU29" s="172"/>
      <c r="VDV29" s="172"/>
      <c r="VDW29" s="172"/>
      <c r="VDX29" s="172"/>
      <c r="VDY29" s="172"/>
      <c r="VDZ29" s="172"/>
      <c r="VEA29" s="172"/>
      <c r="VEB29" s="172"/>
      <c r="VEC29" s="172"/>
      <c r="VED29" s="172"/>
      <c r="VEE29" s="172"/>
      <c r="VEF29" s="172"/>
      <c r="VEG29" s="172"/>
      <c r="VEH29" s="172"/>
      <c r="VEI29" s="172"/>
      <c r="VEJ29" s="172"/>
      <c r="VEK29" s="172"/>
      <c r="VEL29" s="172"/>
      <c r="VEM29" s="172"/>
      <c r="VEN29" s="172"/>
      <c r="VEO29" s="172"/>
      <c r="VEP29" s="172"/>
      <c r="VEQ29" s="172"/>
      <c r="VER29" s="172"/>
      <c r="VES29" s="172"/>
      <c r="VET29" s="172"/>
      <c r="VEU29" s="172"/>
      <c r="VEV29" s="172"/>
      <c r="VEW29" s="172"/>
      <c r="VEX29" s="172"/>
      <c r="VEY29" s="172"/>
      <c r="VEZ29" s="172"/>
      <c r="VFA29" s="172"/>
      <c r="VFB29" s="172"/>
      <c r="VFC29" s="172"/>
      <c r="VFD29" s="172"/>
      <c r="VFE29" s="172"/>
      <c r="VFF29" s="172"/>
      <c r="VFG29" s="172"/>
      <c r="VFH29" s="172"/>
      <c r="VFI29" s="172"/>
      <c r="VFJ29" s="172"/>
      <c r="VFK29" s="172"/>
      <c r="VFL29" s="172"/>
      <c r="VFM29" s="172"/>
      <c r="VFN29" s="172"/>
      <c r="VFO29" s="172"/>
      <c r="VFP29" s="172"/>
      <c r="VFQ29" s="172"/>
      <c r="VFR29" s="172"/>
      <c r="VFS29" s="172"/>
      <c r="VFT29" s="172"/>
      <c r="VFU29" s="172"/>
      <c r="VFV29" s="172"/>
      <c r="VFW29" s="172"/>
      <c r="VFX29" s="172"/>
      <c r="VFY29" s="172"/>
      <c r="VFZ29" s="172"/>
      <c r="VGA29" s="172"/>
      <c r="VGB29" s="172"/>
      <c r="VGC29" s="172"/>
      <c r="VGD29" s="172"/>
      <c r="VGE29" s="172"/>
      <c r="VGF29" s="172"/>
      <c r="VGG29" s="172"/>
      <c r="VGH29" s="172"/>
      <c r="VGI29" s="172"/>
      <c r="VGJ29" s="172"/>
      <c r="VGK29" s="172"/>
      <c r="VGL29" s="172"/>
      <c r="VGM29" s="172"/>
      <c r="VGN29" s="172"/>
      <c r="VGO29" s="172"/>
      <c r="VGP29" s="172"/>
      <c r="VGQ29" s="172"/>
      <c r="VGR29" s="172"/>
      <c r="VGS29" s="172"/>
      <c r="VGT29" s="172"/>
      <c r="VGU29" s="172"/>
      <c r="VGV29" s="172"/>
      <c r="VGW29" s="172"/>
      <c r="VGX29" s="172"/>
      <c r="VGY29" s="172"/>
      <c r="VGZ29" s="172"/>
      <c r="VHA29" s="172"/>
      <c r="VHB29" s="172"/>
      <c r="VHC29" s="172"/>
      <c r="VHD29" s="172"/>
      <c r="VHE29" s="172"/>
      <c r="VHF29" s="172"/>
      <c r="VHG29" s="172"/>
      <c r="VHH29" s="172"/>
      <c r="VHI29" s="172"/>
      <c r="VHJ29" s="172"/>
      <c r="VHK29" s="172"/>
      <c r="VHL29" s="172"/>
      <c r="VHM29" s="172"/>
      <c r="VHN29" s="172"/>
      <c r="VHO29" s="172"/>
      <c r="VHP29" s="172"/>
      <c r="VHQ29" s="172"/>
      <c r="VHR29" s="172"/>
      <c r="VHS29" s="172"/>
      <c r="VHT29" s="172"/>
      <c r="VHU29" s="172"/>
      <c r="VHV29" s="172"/>
      <c r="VHW29" s="172"/>
      <c r="VHX29" s="172"/>
      <c r="VHY29" s="172"/>
      <c r="VHZ29" s="172"/>
      <c r="VIA29" s="172"/>
      <c r="VIB29" s="172"/>
      <c r="VIC29" s="172"/>
      <c r="VID29" s="172"/>
      <c r="VIE29" s="172"/>
      <c r="VIF29" s="172"/>
      <c r="VIG29" s="172"/>
      <c r="VIH29" s="172"/>
      <c r="VII29" s="172"/>
      <c r="VIJ29" s="172"/>
      <c r="VIK29" s="172"/>
      <c r="VIL29" s="172"/>
      <c r="VIM29" s="172"/>
      <c r="VIN29" s="172"/>
      <c r="VIO29" s="172"/>
      <c r="VIP29" s="172"/>
      <c r="VIQ29" s="172"/>
      <c r="VIR29" s="172"/>
      <c r="VIS29" s="172"/>
      <c r="VIT29" s="172"/>
      <c r="VIU29" s="172"/>
      <c r="VIV29" s="172"/>
      <c r="VIW29" s="172"/>
      <c r="VIX29" s="172"/>
      <c r="VIY29" s="172"/>
      <c r="VIZ29" s="172"/>
      <c r="VJA29" s="172"/>
      <c r="VJB29" s="172"/>
      <c r="VJC29" s="172"/>
      <c r="VJD29" s="172"/>
      <c r="VJE29" s="172"/>
      <c r="VJF29" s="172"/>
      <c r="VJG29" s="172"/>
      <c r="VJH29" s="172"/>
      <c r="VJI29" s="172"/>
      <c r="VJJ29" s="172"/>
      <c r="VJK29" s="172"/>
      <c r="VJL29" s="172"/>
      <c r="VJM29" s="172"/>
      <c r="VJN29" s="172"/>
      <c r="VJO29" s="172"/>
      <c r="VJP29" s="172"/>
      <c r="VJQ29" s="172"/>
      <c r="VJR29" s="172"/>
      <c r="VJS29" s="172"/>
      <c r="VJT29" s="172"/>
      <c r="VJU29" s="172"/>
      <c r="VJV29" s="172"/>
      <c r="VJW29" s="172"/>
      <c r="VJX29" s="172"/>
      <c r="VJY29" s="172"/>
      <c r="VJZ29" s="172"/>
      <c r="VKA29" s="172"/>
      <c r="VKB29" s="172"/>
      <c r="VKC29" s="172"/>
      <c r="VKD29" s="172"/>
      <c r="VKE29" s="172"/>
      <c r="VKF29" s="172"/>
      <c r="VKG29" s="172"/>
      <c r="VKH29" s="172"/>
      <c r="VKI29" s="172"/>
      <c r="VKJ29" s="172"/>
      <c r="VKK29" s="172"/>
      <c r="VKL29" s="172"/>
      <c r="VKM29" s="172"/>
      <c r="VKN29" s="172"/>
      <c r="VKO29" s="172"/>
      <c r="VKP29" s="172"/>
      <c r="VKQ29" s="172"/>
      <c r="VKR29" s="172"/>
      <c r="VKS29" s="172"/>
      <c r="VKT29" s="172"/>
      <c r="VKU29" s="172"/>
      <c r="VKV29" s="172"/>
      <c r="VKW29" s="172"/>
      <c r="VKX29" s="172"/>
      <c r="VKY29" s="172"/>
      <c r="VKZ29" s="172"/>
      <c r="VLA29" s="172"/>
      <c r="VLB29" s="172"/>
      <c r="VLC29" s="172"/>
      <c r="VLD29" s="172"/>
      <c r="VLE29" s="172"/>
      <c r="VLF29" s="172"/>
      <c r="VLG29" s="172"/>
      <c r="VLH29" s="172"/>
      <c r="VLI29" s="172"/>
      <c r="VLJ29" s="172"/>
      <c r="VLK29" s="172"/>
      <c r="VLL29" s="172"/>
      <c r="VLM29" s="172"/>
      <c r="VLN29" s="172"/>
      <c r="VLO29" s="172"/>
      <c r="VLP29" s="172"/>
      <c r="VLQ29" s="172"/>
      <c r="VLR29" s="172"/>
      <c r="VLS29" s="172"/>
      <c r="VLT29" s="172"/>
      <c r="VLU29" s="172"/>
      <c r="VLV29" s="172"/>
      <c r="VLW29" s="172"/>
      <c r="VLX29" s="172"/>
      <c r="VLY29" s="172"/>
      <c r="VLZ29" s="172"/>
      <c r="VMA29" s="172"/>
      <c r="VMB29" s="172"/>
      <c r="VMC29" s="172"/>
      <c r="VMD29" s="172"/>
      <c r="VME29" s="172"/>
      <c r="VMF29" s="172"/>
      <c r="VMG29" s="172"/>
      <c r="VMH29" s="172"/>
      <c r="VMI29" s="172"/>
      <c r="VMJ29" s="172"/>
      <c r="VMK29" s="172"/>
      <c r="VML29" s="172"/>
      <c r="VMM29" s="172"/>
      <c r="VMN29" s="172"/>
      <c r="VMO29" s="172"/>
      <c r="VMP29" s="172"/>
      <c r="VMQ29" s="172"/>
      <c r="VMR29" s="172"/>
      <c r="VMS29" s="172"/>
      <c r="VMT29" s="172"/>
      <c r="VMU29" s="172"/>
      <c r="VMV29" s="172"/>
      <c r="VMW29" s="172"/>
      <c r="VMX29" s="172"/>
      <c r="VMY29" s="172"/>
      <c r="VMZ29" s="172"/>
      <c r="VNA29" s="172"/>
      <c r="VNB29" s="172"/>
      <c r="VNC29" s="172"/>
      <c r="VND29" s="172"/>
      <c r="VNE29" s="172"/>
      <c r="VNF29" s="172"/>
      <c r="VNG29" s="172"/>
      <c r="VNH29" s="172"/>
      <c r="VNI29" s="172"/>
      <c r="VNJ29" s="172"/>
      <c r="VNK29" s="172"/>
      <c r="VNL29" s="172"/>
      <c r="VNM29" s="172"/>
      <c r="VNN29" s="172"/>
      <c r="VNO29" s="172"/>
      <c r="VNP29" s="172"/>
      <c r="VNQ29" s="172"/>
      <c r="VNR29" s="172"/>
      <c r="VNS29" s="172"/>
      <c r="VNT29" s="172"/>
      <c r="VNU29" s="172"/>
      <c r="VNV29" s="172"/>
      <c r="VNW29" s="172"/>
      <c r="VNX29" s="172"/>
      <c r="VNY29" s="172"/>
      <c r="VNZ29" s="172"/>
      <c r="VOA29" s="172"/>
      <c r="VOB29" s="172"/>
      <c r="VOC29" s="172"/>
      <c r="VOD29" s="172"/>
      <c r="VOE29" s="172"/>
      <c r="VOF29" s="172"/>
      <c r="VOG29" s="172"/>
      <c r="VOH29" s="172"/>
      <c r="VOI29" s="172"/>
      <c r="VOJ29" s="172"/>
      <c r="VOK29" s="172"/>
      <c r="VOL29" s="172"/>
      <c r="VOM29" s="172"/>
      <c r="VON29" s="172"/>
      <c r="VOO29" s="172"/>
      <c r="VOP29" s="172"/>
      <c r="VOQ29" s="172"/>
      <c r="VOR29" s="172"/>
      <c r="VOS29" s="172"/>
      <c r="VOT29" s="172"/>
      <c r="VOU29" s="172"/>
      <c r="VOV29" s="172"/>
      <c r="VOW29" s="172"/>
      <c r="VOX29" s="172"/>
      <c r="VOY29" s="172"/>
      <c r="VOZ29" s="172"/>
      <c r="VPA29" s="172"/>
      <c r="VPB29" s="172"/>
      <c r="VPC29" s="172"/>
      <c r="VPD29" s="172"/>
      <c r="VPE29" s="172"/>
      <c r="VPF29" s="172"/>
      <c r="VPG29" s="172"/>
      <c r="VPH29" s="172"/>
      <c r="VPI29" s="172"/>
      <c r="VPJ29" s="172"/>
      <c r="VPK29" s="172"/>
      <c r="VPL29" s="172"/>
      <c r="VPM29" s="172"/>
      <c r="VPN29" s="172"/>
      <c r="VPO29" s="172"/>
      <c r="VPP29" s="172"/>
      <c r="VPQ29" s="172"/>
      <c r="VPR29" s="172"/>
      <c r="VPS29" s="172"/>
      <c r="VPT29" s="172"/>
      <c r="VPU29" s="172"/>
      <c r="VPV29" s="172"/>
      <c r="VPW29" s="172"/>
      <c r="VPX29" s="172"/>
      <c r="VPY29" s="172"/>
      <c r="VPZ29" s="172"/>
      <c r="VQA29" s="172"/>
      <c r="VQB29" s="172"/>
      <c r="VQC29" s="172"/>
      <c r="VQD29" s="172"/>
      <c r="VQE29" s="172"/>
      <c r="VQF29" s="172"/>
      <c r="VQG29" s="172"/>
      <c r="VQH29" s="172"/>
      <c r="VQI29" s="172"/>
      <c r="VQJ29" s="172"/>
      <c r="VQK29" s="172"/>
      <c r="VQL29" s="172"/>
      <c r="VQM29" s="172"/>
      <c r="VQN29" s="172"/>
      <c r="VQO29" s="172"/>
      <c r="VQP29" s="172"/>
      <c r="VQQ29" s="172"/>
      <c r="VQR29" s="172"/>
      <c r="VQS29" s="172"/>
      <c r="VQT29" s="172"/>
      <c r="VQU29" s="172"/>
      <c r="VQV29" s="172"/>
      <c r="VQW29" s="172"/>
      <c r="VQX29" s="172"/>
      <c r="VQY29" s="172"/>
      <c r="VQZ29" s="172"/>
      <c r="VRA29" s="172"/>
      <c r="VRB29" s="172"/>
      <c r="VRC29" s="172"/>
      <c r="VRD29" s="172"/>
      <c r="VRE29" s="172"/>
      <c r="VRF29" s="172"/>
      <c r="VRG29" s="172"/>
      <c r="VRH29" s="172"/>
      <c r="VRI29" s="172"/>
      <c r="VRJ29" s="172"/>
      <c r="VRK29" s="172"/>
      <c r="VRL29" s="172"/>
      <c r="VRM29" s="172"/>
      <c r="VRN29" s="172"/>
      <c r="VRO29" s="172"/>
      <c r="VRP29" s="172"/>
      <c r="VRQ29" s="172"/>
      <c r="VRR29" s="172"/>
      <c r="VRS29" s="172"/>
      <c r="VRT29" s="172"/>
      <c r="VRU29" s="172"/>
      <c r="VRV29" s="172"/>
      <c r="VRW29" s="172"/>
      <c r="VRX29" s="172"/>
      <c r="VRY29" s="172"/>
      <c r="VRZ29" s="172"/>
      <c r="VSA29" s="172"/>
      <c r="VSB29" s="172"/>
      <c r="VSC29" s="172"/>
      <c r="VSD29" s="172"/>
      <c r="VSE29" s="172"/>
      <c r="VSF29" s="172"/>
      <c r="VSG29" s="172"/>
      <c r="VSH29" s="172"/>
      <c r="VSI29" s="172"/>
      <c r="VSJ29" s="172"/>
      <c r="VSK29" s="172"/>
      <c r="VSL29" s="172"/>
      <c r="VSM29" s="172"/>
      <c r="VSN29" s="172"/>
      <c r="VSO29" s="172"/>
      <c r="VSP29" s="172"/>
      <c r="VSQ29" s="172"/>
      <c r="VSR29" s="172"/>
      <c r="VSS29" s="172"/>
      <c r="VST29" s="172"/>
      <c r="VSU29" s="172"/>
      <c r="VSV29" s="172"/>
      <c r="VSW29" s="172"/>
      <c r="VSX29" s="172"/>
      <c r="VSY29" s="172"/>
      <c r="VSZ29" s="172"/>
      <c r="VTA29" s="172"/>
      <c r="VTB29" s="172"/>
      <c r="VTC29" s="172"/>
      <c r="VTD29" s="172"/>
      <c r="VTE29" s="172"/>
      <c r="VTF29" s="172"/>
      <c r="VTG29" s="172"/>
      <c r="VTH29" s="172"/>
      <c r="VTI29" s="172"/>
      <c r="VTJ29" s="172"/>
      <c r="VTK29" s="172"/>
      <c r="VTL29" s="172"/>
      <c r="VTM29" s="172"/>
      <c r="VTN29" s="172"/>
      <c r="VTO29" s="172"/>
      <c r="VTP29" s="172"/>
      <c r="VTQ29" s="172"/>
      <c r="VTR29" s="172"/>
      <c r="VTS29" s="172"/>
      <c r="VTT29" s="172"/>
      <c r="VTU29" s="172"/>
      <c r="VTV29" s="172"/>
      <c r="VTW29" s="172"/>
      <c r="VTX29" s="172"/>
      <c r="VTY29" s="172"/>
      <c r="VTZ29" s="172"/>
      <c r="VUA29" s="172"/>
      <c r="VUB29" s="172"/>
      <c r="VUC29" s="172"/>
      <c r="VUD29" s="172"/>
      <c r="VUE29" s="172"/>
      <c r="VUF29" s="172"/>
      <c r="VUG29" s="172"/>
      <c r="VUH29" s="172"/>
      <c r="VUI29" s="172"/>
      <c r="VUJ29" s="172"/>
      <c r="VUK29" s="172"/>
      <c r="VUL29" s="172"/>
      <c r="VUM29" s="172"/>
      <c r="VUN29" s="172"/>
      <c r="VUO29" s="172"/>
      <c r="VUP29" s="172"/>
      <c r="VUQ29" s="172"/>
      <c r="VUR29" s="172"/>
      <c r="VUS29" s="172"/>
      <c r="VUT29" s="172"/>
      <c r="VUU29" s="172"/>
      <c r="VUV29" s="172"/>
      <c r="VUW29" s="172"/>
      <c r="VUX29" s="172"/>
      <c r="VUY29" s="172"/>
      <c r="VUZ29" s="172"/>
      <c r="VVA29" s="172"/>
      <c r="VVB29" s="172"/>
      <c r="VVC29" s="172"/>
      <c r="VVD29" s="172"/>
      <c r="VVE29" s="172"/>
      <c r="VVF29" s="172"/>
      <c r="VVG29" s="172"/>
      <c r="VVH29" s="172"/>
      <c r="VVI29" s="172"/>
      <c r="VVJ29" s="172"/>
      <c r="VVK29" s="172"/>
      <c r="VVL29" s="172"/>
      <c r="VVM29" s="172"/>
      <c r="VVN29" s="172"/>
      <c r="VVO29" s="172"/>
      <c r="VVP29" s="172"/>
      <c r="VVQ29" s="172"/>
      <c r="VVR29" s="172"/>
      <c r="VVS29" s="172"/>
      <c r="VVT29" s="172"/>
      <c r="VVU29" s="172"/>
      <c r="VVV29" s="172"/>
      <c r="VVW29" s="172"/>
      <c r="VVX29" s="172"/>
      <c r="VVY29" s="172"/>
      <c r="VVZ29" s="172"/>
      <c r="VWA29" s="172"/>
      <c r="VWB29" s="172"/>
      <c r="VWC29" s="172"/>
      <c r="VWD29" s="172"/>
      <c r="VWE29" s="172"/>
      <c r="VWF29" s="172"/>
      <c r="VWG29" s="172"/>
      <c r="VWH29" s="172"/>
      <c r="VWI29" s="172"/>
      <c r="VWJ29" s="172"/>
      <c r="VWK29" s="172"/>
      <c r="VWL29" s="172"/>
      <c r="VWM29" s="172"/>
      <c r="VWN29" s="172"/>
      <c r="VWO29" s="172"/>
      <c r="VWP29" s="172"/>
      <c r="VWQ29" s="172"/>
      <c r="VWR29" s="172"/>
      <c r="VWS29" s="172"/>
      <c r="VWT29" s="172"/>
      <c r="VWU29" s="172"/>
      <c r="VWV29" s="172"/>
      <c r="VWW29" s="172"/>
      <c r="VWX29" s="172"/>
      <c r="VWY29" s="172"/>
      <c r="VWZ29" s="172"/>
      <c r="VXA29" s="172"/>
      <c r="VXB29" s="172"/>
      <c r="VXC29" s="172"/>
      <c r="VXD29" s="172"/>
      <c r="VXE29" s="172"/>
      <c r="VXF29" s="172"/>
      <c r="VXG29" s="172"/>
      <c r="VXH29" s="172"/>
      <c r="VXI29" s="172"/>
      <c r="VXJ29" s="172"/>
      <c r="VXK29" s="172"/>
      <c r="VXL29" s="172"/>
      <c r="VXM29" s="172"/>
      <c r="VXN29" s="172"/>
      <c r="VXO29" s="172"/>
      <c r="VXP29" s="172"/>
      <c r="VXQ29" s="172"/>
      <c r="VXR29" s="172"/>
      <c r="VXS29" s="172"/>
      <c r="VXT29" s="172"/>
      <c r="VXU29" s="172"/>
      <c r="VXV29" s="172"/>
      <c r="VXW29" s="172"/>
      <c r="VXX29" s="172"/>
      <c r="VXY29" s="172"/>
      <c r="VXZ29" s="172"/>
      <c r="VYA29" s="172"/>
      <c r="VYB29" s="172"/>
      <c r="VYC29" s="172"/>
      <c r="VYD29" s="172"/>
      <c r="VYE29" s="172"/>
      <c r="VYF29" s="172"/>
      <c r="VYG29" s="172"/>
      <c r="VYH29" s="172"/>
      <c r="VYI29" s="172"/>
      <c r="VYJ29" s="172"/>
      <c r="VYK29" s="172"/>
      <c r="VYL29" s="172"/>
      <c r="VYM29" s="172"/>
      <c r="VYN29" s="172"/>
      <c r="VYO29" s="172"/>
      <c r="VYP29" s="172"/>
      <c r="VYQ29" s="172"/>
      <c r="VYR29" s="172"/>
      <c r="VYS29" s="172"/>
      <c r="VYT29" s="172"/>
      <c r="VYU29" s="172"/>
      <c r="VYV29" s="172"/>
      <c r="VYW29" s="172"/>
      <c r="VYX29" s="172"/>
      <c r="VYY29" s="172"/>
      <c r="VYZ29" s="172"/>
      <c r="VZA29" s="172"/>
      <c r="VZB29" s="172"/>
      <c r="VZC29" s="172"/>
      <c r="VZD29" s="172"/>
      <c r="VZE29" s="172"/>
      <c r="VZF29" s="172"/>
      <c r="VZG29" s="172"/>
      <c r="VZH29" s="172"/>
      <c r="VZI29" s="172"/>
      <c r="VZJ29" s="172"/>
      <c r="VZK29" s="172"/>
      <c r="VZL29" s="172"/>
      <c r="VZM29" s="172"/>
      <c r="VZN29" s="172"/>
      <c r="VZO29" s="172"/>
      <c r="VZP29" s="172"/>
      <c r="VZQ29" s="172"/>
      <c r="VZR29" s="172"/>
      <c r="VZS29" s="172"/>
      <c r="VZT29" s="172"/>
      <c r="VZU29" s="172"/>
      <c r="VZV29" s="172"/>
      <c r="VZW29" s="172"/>
      <c r="VZX29" s="172"/>
      <c r="VZY29" s="172"/>
      <c r="VZZ29" s="172"/>
      <c r="WAA29" s="172"/>
      <c r="WAB29" s="172"/>
      <c r="WAC29" s="172"/>
      <c r="WAD29" s="172"/>
      <c r="WAE29" s="172"/>
      <c r="WAF29" s="172"/>
      <c r="WAG29" s="172"/>
      <c r="WAH29" s="172"/>
      <c r="WAI29" s="172"/>
      <c r="WAJ29" s="172"/>
      <c r="WAK29" s="172"/>
      <c r="WAL29" s="172"/>
      <c r="WAM29" s="172"/>
      <c r="WAN29" s="172"/>
      <c r="WAO29" s="172"/>
      <c r="WAP29" s="172"/>
      <c r="WAQ29" s="172"/>
      <c r="WAR29" s="172"/>
      <c r="WAS29" s="172"/>
      <c r="WAT29" s="172"/>
      <c r="WAU29" s="172"/>
      <c r="WAV29" s="172"/>
      <c r="WAW29" s="172"/>
      <c r="WAX29" s="172"/>
      <c r="WAY29" s="172"/>
      <c r="WAZ29" s="172"/>
      <c r="WBA29" s="172"/>
      <c r="WBB29" s="172"/>
      <c r="WBC29" s="172"/>
      <c r="WBD29" s="172"/>
      <c r="WBE29" s="172"/>
      <c r="WBF29" s="172"/>
      <c r="WBG29" s="172"/>
      <c r="WBH29" s="172"/>
      <c r="WBI29" s="172"/>
      <c r="WBJ29" s="172"/>
      <c r="WBK29" s="172"/>
      <c r="WBL29" s="172"/>
      <c r="WBM29" s="172"/>
      <c r="WBN29" s="172"/>
      <c r="WBO29" s="172"/>
      <c r="WBP29" s="172"/>
      <c r="WBQ29" s="172"/>
      <c r="WBR29" s="172"/>
      <c r="WBS29" s="172"/>
      <c r="WBT29" s="172"/>
      <c r="WBU29" s="172"/>
      <c r="WBV29" s="172"/>
      <c r="WBW29" s="172"/>
      <c r="WBX29" s="172"/>
      <c r="WBY29" s="172"/>
      <c r="WBZ29" s="172"/>
      <c r="WCA29" s="172"/>
      <c r="WCB29" s="172"/>
      <c r="WCC29" s="172"/>
      <c r="WCD29" s="172"/>
      <c r="WCE29" s="172"/>
      <c r="WCF29" s="172"/>
      <c r="WCG29" s="172"/>
      <c r="WCH29" s="172"/>
      <c r="WCI29" s="172"/>
      <c r="WCJ29" s="172"/>
      <c r="WCK29" s="172"/>
      <c r="WCL29" s="172"/>
      <c r="WCM29" s="172"/>
      <c r="WCN29" s="172"/>
      <c r="WCO29" s="172"/>
      <c r="WCP29" s="172"/>
      <c r="WCQ29" s="172"/>
      <c r="WCR29" s="172"/>
      <c r="WCS29" s="172"/>
      <c r="WCT29" s="172"/>
      <c r="WCU29" s="172"/>
      <c r="WCV29" s="172"/>
      <c r="WCW29" s="172"/>
      <c r="WCX29" s="172"/>
      <c r="WCY29" s="172"/>
      <c r="WCZ29" s="172"/>
      <c r="WDA29" s="172"/>
      <c r="WDB29" s="172"/>
      <c r="WDC29" s="172"/>
      <c r="WDD29" s="172"/>
      <c r="WDE29" s="172"/>
      <c r="WDF29" s="172"/>
      <c r="WDG29" s="172"/>
      <c r="WDH29" s="172"/>
      <c r="WDI29" s="172"/>
      <c r="WDJ29" s="172"/>
      <c r="WDK29" s="172"/>
      <c r="WDL29" s="172"/>
      <c r="WDM29" s="172"/>
      <c r="WDN29" s="172"/>
      <c r="WDO29" s="172"/>
      <c r="WDP29" s="172"/>
      <c r="WDQ29" s="172"/>
      <c r="WDR29" s="172"/>
      <c r="WDS29" s="172"/>
      <c r="WDT29" s="172"/>
      <c r="WDU29" s="172"/>
      <c r="WDV29" s="172"/>
      <c r="WDW29" s="172"/>
      <c r="WDX29" s="172"/>
      <c r="WDY29" s="172"/>
      <c r="WDZ29" s="172"/>
      <c r="WEA29" s="172"/>
      <c r="WEB29" s="172"/>
      <c r="WEC29" s="172"/>
      <c r="WED29" s="172"/>
      <c r="WEE29" s="172"/>
      <c r="WEF29" s="172"/>
      <c r="WEG29" s="172"/>
      <c r="WEH29" s="172"/>
      <c r="WEI29" s="172"/>
      <c r="WEJ29" s="172"/>
      <c r="WEK29" s="172"/>
      <c r="WEL29" s="172"/>
      <c r="WEM29" s="172"/>
      <c r="WEN29" s="172"/>
      <c r="WEO29" s="172"/>
      <c r="WEP29" s="172"/>
      <c r="WEQ29" s="172"/>
      <c r="WER29" s="172"/>
      <c r="WES29" s="172"/>
      <c r="WET29" s="172"/>
      <c r="WEU29" s="172"/>
      <c r="WEV29" s="172"/>
      <c r="WEW29" s="172"/>
      <c r="WEX29" s="172"/>
      <c r="WEY29" s="172"/>
      <c r="WEZ29" s="172"/>
      <c r="WFA29" s="172"/>
      <c r="WFB29" s="172"/>
      <c r="WFC29" s="172"/>
      <c r="WFD29" s="172"/>
      <c r="WFE29" s="172"/>
      <c r="WFF29" s="172"/>
      <c r="WFG29" s="172"/>
      <c r="WFH29" s="172"/>
      <c r="WFI29" s="172"/>
      <c r="WFJ29" s="172"/>
      <c r="WFK29" s="172"/>
      <c r="WFL29" s="172"/>
      <c r="WFM29" s="172"/>
      <c r="WFN29" s="172"/>
      <c r="WFO29" s="172"/>
      <c r="WFP29" s="172"/>
      <c r="WFQ29" s="172"/>
      <c r="WFR29" s="172"/>
      <c r="WFS29" s="172"/>
      <c r="WFT29" s="172"/>
      <c r="WFU29" s="172"/>
      <c r="WFV29" s="172"/>
      <c r="WFW29" s="172"/>
      <c r="WFX29" s="172"/>
      <c r="WFY29" s="172"/>
      <c r="WFZ29" s="172"/>
      <c r="WGA29" s="172"/>
      <c r="WGB29" s="172"/>
      <c r="WGC29" s="172"/>
      <c r="WGD29" s="172"/>
      <c r="WGE29" s="172"/>
      <c r="WGF29" s="172"/>
      <c r="WGG29" s="172"/>
      <c r="WGH29" s="172"/>
      <c r="WGI29" s="172"/>
      <c r="WGJ29" s="172"/>
      <c r="WGK29" s="172"/>
      <c r="WGL29" s="172"/>
      <c r="WGM29" s="172"/>
      <c r="WGN29" s="172"/>
      <c r="WGO29" s="172"/>
      <c r="WGP29" s="172"/>
      <c r="WGQ29" s="172"/>
      <c r="WGR29" s="172"/>
      <c r="WGS29" s="172"/>
      <c r="WGT29" s="172"/>
      <c r="WGU29" s="172"/>
      <c r="WGV29" s="172"/>
      <c r="WGW29" s="172"/>
      <c r="WGX29" s="172"/>
      <c r="WGY29" s="172"/>
      <c r="WGZ29" s="172"/>
      <c r="WHA29" s="172"/>
      <c r="WHB29" s="172"/>
      <c r="WHC29" s="172"/>
      <c r="WHD29" s="172"/>
      <c r="WHE29" s="172"/>
      <c r="WHF29" s="172"/>
      <c r="WHG29" s="172"/>
      <c r="WHH29" s="172"/>
      <c r="WHI29" s="172"/>
      <c r="WHJ29" s="172"/>
      <c r="WHK29" s="172"/>
      <c r="WHL29" s="172"/>
      <c r="WHM29" s="172"/>
      <c r="WHN29" s="172"/>
      <c r="WHO29" s="172"/>
      <c r="WHP29" s="172"/>
      <c r="WHQ29" s="172"/>
      <c r="WHR29" s="172"/>
      <c r="WHS29" s="172"/>
      <c r="WHT29" s="172"/>
      <c r="WHU29" s="172"/>
      <c r="WHV29" s="172"/>
      <c r="WHW29" s="172"/>
      <c r="WHX29" s="172"/>
      <c r="WHY29" s="172"/>
      <c r="WHZ29" s="172"/>
      <c r="WIA29" s="172"/>
      <c r="WIB29" s="172"/>
      <c r="WIC29" s="172"/>
      <c r="WID29" s="172"/>
      <c r="WIE29" s="172"/>
      <c r="WIF29" s="172"/>
      <c r="WIG29" s="172"/>
      <c r="WIH29" s="172"/>
      <c r="WII29" s="172"/>
      <c r="WIJ29" s="172"/>
      <c r="WIK29" s="172"/>
      <c r="WIL29" s="172"/>
      <c r="WIM29" s="172"/>
      <c r="WIN29" s="172"/>
      <c r="WIO29" s="172"/>
      <c r="WIP29" s="172"/>
      <c r="WIQ29" s="172"/>
      <c r="WIR29" s="172"/>
      <c r="WIS29" s="172"/>
      <c r="WIT29" s="172"/>
      <c r="WIU29" s="172"/>
      <c r="WIV29" s="172"/>
      <c r="WIW29" s="172"/>
      <c r="WIX29" s="172"/>
      <c r="WIY29" s="172"/>
      <c r="WIZ29" s="172"/>
      <c r="WJA29" s="172"/>
      <c r="WJB29" s="172"/>
      <c r="WJC29" s="172"/>
      <c r="WJD29" s="172"/>
      <c r="WJE29" s="172"/>
      <c r="WJF29" s="172"/>
      <c r="WJG29" s="172"/>
      <c r="WJH29" s="172"/>
      <c r="WJI29" s="172"/>
      <c r="WJJ29" s="172"/>
      <c r="WJK29" s="172"/>
      <c r="WJL29" s="172"/>
      <c r="WJM29" s="172"/>
      <c r="WJN29" s="172"/>
      <c r="WJO29" s="172"/>
      <c r="WJP29" s="172"/>
      <c r="WJQ29" s="172"/>
      <c r="WJR29" s="172"/>
      <c r="WJS29" s="172"/>
      <c r="WJT29" s="172"/>
      <c r="WJU29" s="172"/>
      <c r="WJV29" s="172"/>
      <c r="WJW29" s="172"/>
      <c r="WJX29" s="172"/>
      <c r="WJY29" s="172"/>
      <c r="WJZ29" s="172"/>
      <c r="WKA29" s="172"/>
      <c r="WKB29" s="172"/>
      <c r="WKC29" s="172"/>
      <c r="WKD29" s="172"/>
      <c r="WKE29" s="172"/>
      <c r="WKF29" s="172"/>
      <c r="WKG29" s="172"/>
      <c r="WKH29" s="172"/>
      <c r="WKI29" s="172"/>
      <c r="WKJ29" s="172"/>
      <c r="WKK29" s="172"/>
      <c r="WKL29" s="172"/>
      <c r="WKM29" s="172"/>
      <c r="WKN29" s="172"/>
      <c r="WKO29" s="172"/>
      <c r="WKP29" s="172"/>
      <c r="WKQ29" s="172"/>
      <c r="WKR29" s="172"/>
      <c r="WKS29" s="172"/>
      <c r="WKT29" s="172"/>
      <c r="WKU29" s="172"/>
      <c r="WKV29" s="172"/>
      <c r="WKW29" s="172"/>
      <c r="WKX29" s="172"/>
      <c r="WKY29" s="172"/>
      <c r="WKZ29" s="172"/>
      <c r="WLA29" s="172"/>
      <c r="WLB29" s="172"/>
      <c r="WLC29" s="172"/>
      <c r="WLD29" s="172"/>
      <c r="WLE29" s="172"/>
      <c r="WLF29" s="172"/>
      <c r="WLG29" s="172"/>
      <c r="WLH29" s="172"/>
      <c r="WLI29" s="172"/>
      <c r="WLJ29" s="172"/>
      <c r="WLK29" s="172"/>
      <c r="WLL29" s="172"/>
      <c r="WLM29" s="172"/>
      <c r="WLN29" s="172"/>
      <c r="WLO29" s="172"/>
      <c r="WLP29" s="172"/>
      <c r="WLQ29" s="172"/>
      <c r="WLR29" s="172"/>
      <c r="WLS29" s="172"/>
      <c r="WLT29" s="172"/>
      <c r="WLU29" s="172"/>
      <c r="WLV29" s="172"/>
      <c r="WLW29" s="172"/>
      <c r="WLX29" s="172"/>
      <c r="WLY29" s="172"/>
      <c r="WLZ29" s="172"/>
      <c r="WMA29" s="172"/>
      <c r="WMB29" s="172"/>
      <c r="WMC29" s="172"/>
      <c r="WMD29" s="172"/>
      <c r="WME29" s="172"/>
      <c r="WMF29" s="172"/>
      <c r="WMG29" s="172"/>
      <c r="WMH29" s="172"/>
      <c r="WMI29" s="172"/>
      <c r="WMJ29" s="172"/>
      <c r="WMK29" s="172"/>
      <c r="WML29" s="172"/>
      <c r="WMM29" s="172"/>
      <c r="WMN29" s="172"/>
      <c r="WMO29" s="172"/>
      <c r="WMP29" s="172"/>
      <c r="WMQ29" s="172"/>
      <c r="WMR29" s="172"/>
      <c r="WMS29" s="172"/>
      <c r="WMT29" s="172"/>
      <c r="WMU29" s="172"/>
      <c r="WMV29" s="172"/>
      <c r="WMW29" s="172"/>
      <c r="WMX29" s="172"/>
      <c r="WMY29" s="172"/>
      <c r="WMZ29" s="172"/>
      <c r="WNA29" s="172"/>
      <c r="WNB29" s="172"/>
      <c r="WNC29" s="172"/>
      <c r="WND29" s="172"/>
      <c r="WNE29" s="172"/>
      <c r="WNF29" s="172"/>
      <c r="WNG29" s="172"/>
      <c r="WNH29" s="172"/>
      <c r="WNI29" s="172"/>
      <c r="WNJ29" s="172"/>
      <c r="WNK29" s="172"/>
      <c r="WNL29" s="172"/>
      <c r="WNM29" s="172"/>
      <c r="WNN29" s="172"/>
      <c r="WNO29" s="172"/>
      <c r="WNP29" s="172"/>
      <c r="WNQ29" s="172"/>
      <c r="WNR29" s="172"/>
      <c r="WNS29" s="172"/>
      <c r="WNT29" s="172"/>
      <c r="WNU29" s="172"/>
      <c r="WNV29" s="172"/>
      <c r="WNW29" s="172"/>
      <c r="WNX29" s="172"/>
      <c r="WNY29" s="172"/>
      <c r="WNZ29" s="172"/>
      <c r="WOA29" s="172"/>
      <c r="WOB29" s="172"/>
      <c r="WOC29" s="172"/>
      <c r="WOD29" s="172"/>
      <c r="WOE29" s="172"/>
      <c r="WOF29" s="172"/>
      <c r="WOG29" s="172"/>
      <c r="WOH29" s="172"/>
      <c r="WOI29" s="172"/>
      <c r="WOJ29" s="172"/>
      <c r="WOK29" s="172"/>
      <c r="WOL29" s="172"/>
      <c r="WOM29" s="172"/>
      <c r="WON29" s="172"/>
      <c r="WOO29" s="172"/>
      <c r="WOP29" s="172"/>
      <c r="WOQ29" s="172"/>
      <c r="WOR29" s="172"/>
      <c r="WOS29" s="172"/>
      <c r="WOT29" s="172"/>
      <c r="WOU29" s="172"/>
      <c r="WOV29" s="172"/>
      <c r="WOW29" s="172"/>
      <c r="WOX29" s="172"/>
      <c r="WOY29" s="172"/>
      <c r="WOZ29" s="172"/>
      <c r="WPA29" s="172"/>
      <c r="WPB29" s="172"/>
      <c r="WPC29" s="172"/>
      <c r="WPD29" s="172"/>
      <c r="WPE29" s="172"/>
      <c r="WPF29" s="172"/>
      <c r="WPG29" s="172"/>
      <c r="WPH29" s="172"/>
      <c r="WPI29" s="172"/>
      <c r="WPJ29" s="172"/>
      <c r="WPK29" s="172"/>
      <c r="WPL29" s="172"/>
      <c r="WPM29" s="172"/>
      <c r="WPN29" s="172"/>
      <c r="WPO29" s="172"/>
      <c r="WPP29" s="172"/>
      <c r="WPQ29" s="172"/>
      <c r="WPR29" s="172"/>
      <c r="WPS29" s="172"/>
      <c r="WPT29" s="172"/>
      <c r="WPU29" s="172"/>
      <c r="WPV29" s="172"/>
      <c r="WPW29" s="172"/>
      <c r="WPX29" s="172"/>
      <c r="WPY29" s="172"/>
      <c r="WPZ29" s="172"/>
      <c r="WQA29" s="172"/>
      <c r="WQB29" s="172"/>
      <c r="WQC29" s="172"/>
      <c r="WQD29" s="172"/>
      <c r="WQE29" s="172"/>
      <c r="WQF29" s="172"/>
      <c r="WQG29" s="172"/>
      <c r="WQH29" s="172"/>
      <c r="WQI29" s="172"/>
      <c r="WQJ29" s="172"/>
      <c r="WQK29" s="172"/>
      <c r="WQL29" s="172"/>
      <c r="WQM29" s="172"/>
      <c r="WQN29" s="172"/>
      <c r="WQO29" s="172"/>
      <c r="WQP29" s="172"/>
      <c r="WQQ29" s="172"/>
      <c r="WQR29" s="172"/>
      <c r="WQS29" s="172"/>
      <c r="WQT29" s="172"/>
      <c r="WQU29" s="172"/>
      <c r="WQV29" s="172"/>
      <c r="WQW29" s="172"/>
      <c r="WQX29" s="172"/>
      <c r="WQY29" s="172"/>
      <c r="WQZ29" s="172"/>
      <c r="WRA29" s="172"/>
      <c r="WRB29" s="172"/>
      <c r="WRC29" s="172"/>
      <c r="WRD29" s="172"/>
      <c r="WRE29" s="172"/>
      <c r="WRF29" s="172"/>
      <c r="WRG29" s="172"/>
      <c r="WRH29" s="172"/>
      <c r="WRI29" s="172"/>
      <c r="WRJ29" s="172"/>
      <c r="WRK29" s="172"/>
      <c r="WRL29" s="172"/>
      <c r="WRM29" s="172"/>
      <c r="WRN29" s="172"/>
      <c r="WRO29" s="172"/>
      <c r="WRP29" s="172"/>
      <c r="WRQ29" s="172"/>
      <c r="WRR29" s="172"/>
      <c r="WRS29" s="172"/>
      <c r="WRT29" s="172"/>
      <c r="WRU29" s="172"/>
      <c r="WRV29" s="172"/>
      <c r="WRW29" s="172"/>
      <c r="WRX29" s="172"/>
      <c r="WRY29" s="172"/>
      <c r="WRZ29" s="172"/>
      <c r="WSA29" s="172"/>
      <c r="WSB29" s="172"/>
      <c r="WSC29" s="172"/>
      <c r="WSD29" s="172"/>
      <c r="WSE29" s="172"/>
      <c r="WSF29" s="172"/>
      <c r="WSG29" s="172"/>
      <c r="WSH29" s="172"/>
      <c r="WSI29" s="172"/>
      <c r="WSJ29" s="172"/>
      <c r="WSK29" s="172"/>
      <c r="WSL29" s="172"/>
      <c r="WSM29" s="172"/>
      <c r="WSN29" s="172"/>
      <c r="WSO29" s="172"/>
      <c r="WSP29" s="172"/>
      <c r="WSQ29" s="172"/>
      <c r="WSR29" s="172"/>
      <c r="WSS29" s="172"/>
      <c r="WST29" s="172"/>
      <c r="WSU29" s="172"/>
      <c r="WSV29" s="172"/>
      <c r="WSW29" s="172"/>
      <c r="WSX29" s="172"/>
      <c r="WSY29" s="172"/>
      <c r="WSZ29" s="172"/>
      <c r="WTA29" s="172"/>
      <c r="WTB29" s="172"/>
      <c r="WTC29" s="172"/>
      <c r="WTD29" s="172"/>
      <c r="WTE29" s="172"/>
      <c r="WTF29" s="172"/>
      <c r="WTG29" s="172"/>
      <c r="WTH29" s="172"/>
      <c r="WTI29" s="172"/>
      <c r="WTJ29" s="172"/>
      <c r="WTK29" s="172"/>
      <c r="WTL29" s="172"/>
      <c r="WTM29" s="172"/>
      <c r="WTN29" s="172"/>
      <c r="WTO29" s="172"/>
      <c r="WTP29" s="172"/>
      <c r="WTQ29" s="172"/>
      <c r="WTR29" s="172"/>
      <c r="WTS29" s="172"/>
      <c r="WTT29" s="172"/>
      <c r="WTU29" s="172"/>
      <c r="WTV29" s="172"/>
      <c r="WTW29" s="172"/>
      <c r="WTX29" s="172"/>
      <c r="WTY29" s="172"/>
      <c r="WTZ29" s="172"/>
      <c r="WUA29" s="172"/>
      <c r="WUB29" s="172"/>
      <c r="WUC29" s="172"/>
      <c r="WUD29" s="172"/>
      <c r="WUE29" s="172"/>
      <c r="WUF29" s="172"/>
      <c r="WUG29" s="172"/>
      <c r="WUH29" s="172"/>
      <c r="WUI29" s="172"/>
      <c r="WUJ29" s="172"/>
      <c r="WUK29" s="172"/>
      <c r="WUL29" s="172"/>
      <c r="WUM29" s="172"/>
      <c r="WUN29" s="172"/>
      <c r="WUO29" s="172"/>
      <c r="WUP29" s="172"/>
      <c r="WUQ29" s="172"/>
      <c r="WUR29" s="172"/>
      <c r="WUS29" s="172"/>
      <c r="WUT29" s="172"/>
      <c r="WUU29" s="172"/>
      <c r="WUV29" s="172"/>
      <c r="WUW29" s="172"/>
      <c r="WUX29" s="172"/>
      <c r="WUY29" s="172"/>
      <c r="WUZ29" s="172"/>
      <c r="WVA29" s="172"/>
      <c r="WVB29" s="172"/>
      <c r="WVC29" s="172"/>
      <c r="WVD29" s="172"/>
      <c r="WVE29" s="172"/>
      <c r="WVF29" s="172"/>
      <c r="WVG29" s="172"/>
      <c r="WVH29" s="172"/>
      <c r="WVI29" s="172"/>
      <c r="WVJ29" s="172"/>
      <c r="WVK29" s="172"/>
      <c r="WVL29" s="172"/>
      <c r="WVM29" s="172"/>
      <c r="WVN29" s="172"/>
      <c r="WVO29" s="172"/>
      <c r="WVP29" s="172"/>
      <c r="WVQ29" s="172"/>
      <c r="WVR29" s="172"/>
      <c r="WVS29" s="172"/>
      <c r="WVT29" s="172"/>
      <c r="WVU29" s="172"/>
      <c r="WVV29" s="172"/>
      <c r="WVW29" s="172"/>
      <c r="WVX29" s="172"/>
      <c r="WVY29" s="172"/>
      <c r="WVZ29" s="172"/>
      <c r="WWA29" s="172"/>
      <c r="WWB29" s="172"/>
      <c r="WWC29" s="172"/>
      <c r="WWD29" s="172"/>
      <c r="WWE29" s="172"/>
      <c r="WWF29" s="172"/>
      <c r="WWG29" s="172"/>
      <c r="WWH29" s="172"/>
      <c r="WWI29" s="172"/>
      <c r="WWJ29" s="172"/>
      <c r="WWK29" s="172"/>
      <c r="WWL29" s="172"/>
      <c r="WWM29" s="172"/>
      <c r="WWN29" s="172"/>
      <c r="WWO29" s="172"/>
      <c r="WWP29" s="172"/>
      <c r="WWQ29" s="172"/>
      <c r="WWR29" s="172"/>
      <c r="WWS29" s="172"/>
      <c r="WWT29" s="172"/>
      <c r="WWU29" s="172"/>
      <c r="WWV29" s="172"/>
      <c r="WWW29" s="172"/>
      <c r="WWX29" s="172"/>
      <c r="WWY29" s="172"/>
      <c r="WWZ29" s="172"/>
      <c r="WXA29" s="172"/>
      <c r="WXB29" s="172"/>
      <c r="WXC29" s="172"/>
      <c r="WXD29" s="172"/>
      <c r="WXE29" s="172"/>
      <c r="WXF29" s="172"/>
      <c r="WXG29" s="172"/>
      <c r="WXH29" s="172"/>
      <c r="WXI29" s="172"/>
      <c r="WXJ29" s="172"/>
      <c r="WXK29" s="172"/>
      <c r="WXL29" s="172"/>
      <c r="WXM29" s="172"/>
      <c r="WXN29" s="172"/>
      <c r="WXO29" s="172"/>
      <c r="WXP29" s="172"/>
      <c r="WXQ29" s="172"/>
      <c r="WXR29" s="172"/>
      <c r="WXS29" s="172"/>
      <c r="WXT29" s="172"/>
      <c r="WXU29" s="172"/>
      <c r="WXV29" s="172"/>
      <c r="WXW29" s="172"/>
      <c r="WXX29" s="172"/>
      <c r="WXY29" s="172"/>
      <c r="WXZ29" s="172"/>
      <c r="WYA29" s="172"/>
      <c r="WYB29" s="172"/>
      <c r="WYC29" s="172"/>
      <c r="WYD29" s="172"/>
      <c r="WYE29" s="172"/>
      <c r="WYF29" s="172"/>
      <c r="WYG29" s="172"/>
      <c r="WYH29" s="172"/>
      <c r="WYI29" s="172"/>
      <c r="WYJ29" s="172"/>
      <c r="WYK29" s="172"/>
      <c r="WYL29" s="172"/>
      <c r="WYM29" s="172"/>
      <c r="WYN29" s="172"/>
      <c r="WYO29" s="172"/>
      <c r="WYP29" s="172"/>
      <c r="WYQ29" s="172"/>
      <c r="WYR29" s="172"/>
      <c r="WYS29" s="172"/>
      <c r="WYT29" s="172"/>
      <c r="WYU29" s="172"/>
      <c r="WYV29" s="172"/>
      <c r="WYW29" s="172"/>
      <c r="WYX29" s="172"/>
      <c r="WYY29" s="172"/>
      <c r="WYZ29" s="172"/>
      <c r="WZA29" s="172"/>
      <c r="WZB29" s="172"/>
      <c r="WZC29" s="172"/>
      <c r="WZD29" s="172"/>
      <c r="WZE29" s="172"/>
      <c r="WZF29" s="172"/>
      <c r="WZG29" s="172"/>
      <c r="WZH29" s="172"/>
      <c r="WZI29" s="172"/>
      <c r="WZJ29" s="172"/>
      <c r="WZK29" s="172"/>
      <c r="WZL29" s="172"/>
      <c r="WZM29" s="172"/>
      <c r="WZN29" s="172"/>
      <c r="WZO29" s="172"/>
      <c r="WZP29" s="172"/>
      <c r="WZQ29" s="172"/>
      <c r="WZR29" s="172"/>
      <c r="WZS29" s="172"/>
      <c r="WZT29" s="172"/>
      <c r="WZU29" s="172"/>
      <c r="WZV29" s="172"/>
      <c r="WZW29" s="172"/>
      <c r="WZX29" s="172"/>
      <c r="WZY29" s="172"/>
      <c r="WZZ29" s="172"/>
      <c r="XAA29" s="172"/>
      <c r="XAB29" s="172"/>
      <c r="XAC29" s="172"/>
      <c r="XAD29" s="172"/>
      <c r="XAE29" s="172"/>
      <c r="XAF29" s="172"/>
      <c r="XAG29" s="172"/>
      <c r="XAH29" s="172"/>
      <c r="XAI29" s="172"/>
      <c r="XAJ29" s="172"/>
      <c r="XAK29" s="172"/>
      <c r="XAL29" s="172"/>
      <c r="XAM29" s="172"/>
      <c r="XAN29" s="172"/>
      <c r="XAO29" s="172"/>
      <c r="XAP29" s="172"/>
      <c r="XAQ29" s="172"/>
      <c r="XAR29" s="172"/>
      <c r="XAS29" s="172"/>
      <c r="XAT29" s="172"/>
      <c r="XAU29" s="172"/>
      <c r="XAV29" s="172"/>
      <c r="XAW29" s="172"/>
      <c r="XAX29" s="172"/>
      <c r="XAY29" s="172"/>
      <c r="XAZ29" s="172"/>
      <c r="XBA29" s="172"/>
      <c r="XBB29" s="172"/>
      <c r="XBC29" s="172"/>
      <c r="XBD29" s="172"/>
      <c r="XBE29" s="172"/>
      <c r="XBF29" s="172"/>
      <c r="XBG29" s="172"/>
      <c r="XBH29" s="172"/>
      <c r="XBI29" s="172"/>
      <c r="XBJ29" s="172"/>
      <c r="XBK29" s="172"/>
      <c r="XBL29" s="172"/>
      <c r="XBM29" s="172"/>
      <c r="XBN29" s="172"/>
      <c r="XBO29" s="172"/>
      <c r="XBP29" s="172"/>
      <c r="XBQ29" s="172"/>
      <c r="XBR29" s="172"/>
      <c r="XBS29" s="172"/>
      <c r="XBT29" s="172"/>
      <c r="XBU29" s="172"/>
      <c r="XBV29" s="172"/>
      <c r="XBW29" s="172"/>
      <c r="XBX29" s="172"/>
      <c r="XBY29" s="172"/>
      <c r="XBZ29" s="172"/>
      <c r="XCA29" s="172"/>
      <c r="XCB29" s="172"/>
      <c r="XCC29" s="172"/>
      <c r="XCD29" s="172"/>
      <c r="XCE29" s="172"/>
      <c r="XCF29" s="172"/>
      <c r="XCG29" s="172"/>
      <c r="XCH29" s="172"/>
      <c r="XCI29" s="172"/>
      <c r="XCJ29" s="172"/>
      <c r="XCK29" s="172"/>
      <c r="XCL29" s="172"/>
      <c r="XCM29" s="172"/>
      <c r="XCN29" s="172"/>
      <c r="XCO29" s="172"/>
      <c r="XCP29" s="172"/>
      <c r="XCQ29" s="172"/>
      <c r="XCR29" s="172"/>
      <c r="XCS29" s="172"/>
      <c r="XCT29" s="172"/>
      <c r="XCU29" s="172"/>
      <c r="XCV29" s="172"/>
      <c r="XCW29" s="172"/>
      <c r="XCX29" s="172"/>
      <c r="XCY29" s="172"/>
      <c r="XCZ29" s="172"/>
      <c r="XDA29" s="172"/>
      <c r="XDB29" s="172"/>
      <c r="XDC29" s="172"/>
      <c r="XDD29" s="172"/>
      <c r="XDE29" s="172"/>
      <c r="XDF29" s="172"/>
      <c r="XDG29" s="172"/>
      <c r="XDH29" s="172"/>
      <c r="XDI29" s="172"/>
      <c r="XDJ29" s="172"/>
      <c r="XDK29" s="172"/>
      <c r="XDL29" s="172"/>
      <c r="XDM29" s="172"/>
      <c r="XDN29" s="172"/>
      <c r="XDO29" s="172"/>
      <c r="XDP29" s="172"/>
      <c r="XDQ29" s="172"/>
      <c r="XDR29" s="172"/>
      <c r="XDS29" s="172"/>
      <c r="XDT29" s="172"/>
      <c r="XDU29" s="172"/>
      <c r="XDV29" s="172"/>
      <c r="XDW29" s="172"/>
      <c r="XDX29" s="172"/>
      <c r="XDY29" s="172"/>
      <c r="XDZ29" s="172"/>
      <c r="XEA29" s="172"/>
      <c r="XEB29" s="172"/>
      <c r="XEC29" s="172"/>
      <c r="XED29" s="172"/>
      <c r="XEE29" s="172"/>
      <c r="XEF29" s="172"/>
      <c r="XEG29" s="172"/>
      <c r="XEH29" s="172"/>
      <c r="XEI29" s="172"/>
      <c r="XEJ29" s="172"/>
      <c r="XEK29" s="172"/>
      <c r="XEL29" s="172"/>
      <c r="XEM29" s="172"/>
      <c r="XEN29" s="172"/>
      <c r="XEO29" s="172"/>
      <c r="XEP29" s="172"/>
      <c r="XEQ29" s="172"/>
      <c r="XER29" s="172"/>
      <c r="XES29" s="172"/>
      <c r="XET29" s="172"/>
      <c r="XEU29" s="172"/>
      <c r="XEV29" s="172"/>
      <c r="XEW29" s="172"/>
      <c r="XEX29" s="172"/>
      <c r="XEY29" s="172"/>
      <c r="XEZ29" s="172"/>
      <c r="XFA29" s="172"/>
      <c r="XFB29" s="172"/>
      <c r="XFC29" s="172"/>
      <c r="XFD29" s="173"/>
    </row>
    <row r="30" spans="1:16384" s="36" customFormat="1" ht="52.8" hidden="1" outlineLevel="1">
      <c r="A30" s="159">
        <f t="shared" ca="1" si="0"/>
        <v>10</v>
      </c>
      <c r="B30" s="159" t="s">
        <v>430</v>
      </c>
      <c r="C30" s="40" t="s">
        <v>462</v>
      </c>
      <c r="D30" s="41" t="s">
        <v>501</v>
      </c>
      <c r="E30" s="42"/>
      <c r="F30" s="40"/>
      <c r="G30" s="40"/>
      <c r="H30" s="40"/>
      <c r="I30" s="49"/>
    </row>
    <row r="31" spans="1:16384" s="36" customFormat="1" ht="52.8" hidden="1" outlineLevel="1">
      <c r="A31" s="159">
        <f t="shared" ca="1" si="0"/>
        <v>11</v>
      </c>
      <c r="B31" s="159" t="s">
        <v>500</v>
      </c>
      <c r="C31" s="40" t="s">
        <v>463</v>
      </c>
      <c r="D31" s="41" t="s">
        <v>501</v>
      </c>
      <c r="E31" s="42"/>
      <c r="F31" s="40"/>
      <c r="G31" s="40"/>
      <c r="H31" s="40"/>
      <c r="I31" s="49"/>
    </row>
    <row r="32" spans="1:16384" s="36" customFormat="1" ht="52.8" hidden="1" outlineLevel="1">
      <c r="A32" s="159">
        <f t="shared" ca="1" si="0"/>
        <v>12</v>
      </c>
      <c r="B32" s="159" t="s">
        <v>490</v>
      </c>
      <c r="C32" s="40" t="s">
        <v>464</v>
      </c>
      <c r="D32" s="41" t="s">
        <v>502</v>
      </c>
      <c r="E32" s="42"/>
      <c r="F32" s="40"/>
      <c r="G32" s="40"/>
      <c r="H32" s="40"/>
      <c r="I32" s="49"/>
    </row>
    <row r="33" spans="1:16384" s="36" customFormat="1" ht="52.8" hidden="1" outlineLevel="1">
      <c r="A33" s="159">
        <f t="shared" ca="1" si="0"/>
        <v>13</v>
      </c>
      <c r="B33" s="159" t="s">
        <v>491</v>
      </c>
      <c r="C33" s="40" t="s">
        <v>465</v>
      </c>
      <c r="D33" s="41" t="s">
        <v>502</v>
      </c>
      <c r="E33" s="42"/>
      <c r="F33" s="40"/>
      <c r="G33" s="40"/>
      <c r="H33" s="40"/>
      <c r="I33" s="49"/>
    </row>
    <row r="34" spans="1:16384" s="36" customFormat="1" ht="52.8" hidden="1" outlineLevel="1">
      <c r="A34" s="159">
        <f t="shared" ca="1" si="0"/>
        <v>14</v>
      </c>
      <c r="B34" s="159" t="s">
        <v>492</v>
      </c>
      <c r="C34" s="40" t="s">
        <v>466</v>
      </c>
      <c r="D34" s="41" t="s">
        <v>502</v>
      </c>
      <c r="E34" s="42"/>
      <c r="F34" s="40"/>
      <c r="G34" s="40"/>
      <c r="H34" s="40"/>
      <c r="I34" s="49"/>
    </row>
    <row r="35" spans="1:16384" s="36" customFormat="1" ht="52.8" hidden="1" outlineLevel="1">
      <c r="A35" s="159">
        <f t="shared" ca="1" si="0"/>
        <v>15</v>
      </c>
      <c r="B35" s="159" t="s">
        <v>493</v>
      </c>
      <c r="C35" s="40" t="s">
        <v>467</v>
      </c>
      <c r="D35" s="41" t="s">
        <v>503</v>
      </c>
      <c r="E35" s="42"/>
      <c r="F35" s="40"/>
      <c r="G35" s="40"/>
      <c r="H35" s="40"/>
      <c r="I35" s="49"/>
    </row>
    <row r="36" spans="1:16384" s="36" customFormat="1" ht="66" hidden="1" outlineLevel="1">
      <c r="A36" s="159">
        <f t="shared" ca="1" si="0"/>
        <v>16</v>
      </c>
      <c r="B36" s="159" t="s">
        <v>494</v>
      </c>
      <c r="C36" s="40" t="s">
        <v>468</v>
      </c>
      <c r="D36" s="41" t="s">
        <v>503</v>
      </c>
      <c r="E36" s="42"/>
      <c r="F36" s="40"/>
      <c r="G36" s="40"/>
      <c r="H36" s="40"/>
      <c r="I36" s="49"/>
    </row>
    <row r="37" spans="1:16384" s="36" customFormat="1" ht="52.8" hidden="1" outlineLevel="1">
      <c r="A37" s="159">
        <f t="shared" ca="1" si="0"/>
        <v>17</v>
      </c>
      <c r="B37" s="159" t="s">
        <v>495</v>
      </c>
      <c r="C37" s="40" t="s">
        <v>469</v>
      </c>
      <c r="D37" s="41" t="s">
        <v>503</v>
      </c>
      <c r="E37" s="42"/>
      <c r="F37" s="40"/>
      <c r="G37" s="40"/>
      <c r="H37" s="40"/>
      <c r="I37" s="49"/>
    </row>
    <row r="38" spans="1:16384" s="36" customFormat="1" ht="52.8" hidden="1" outlineLevel="1">
      <c r="A38" s="159">
        <f t="shared" ca="1" si="0"/>
        <v>18</v>
      </c>
      <c r="B38" s="159" t="s">
        <v>496</v>
      </c>
      <c r="C38" s="40" t="s">
        <v>470</v>
      </c>
      <c r="D38" s="41" t="s">
        <v>504</v>
      </c>
      <c r="E38" s="42"/>
      <c r="F38" s="40"/>
      <c r="G38" s="40"/>
      <c r="H38" s="40"/>
      <c r="I38" s="49"/>
    </row>
    <row r="39" spans="1:16384" s="36" customFormat="1" ht="39.6" hidden="1" outlineLevel="1">
      <c r="A39" s="159">
        <f t="shared" ca="1" si="0"/>
        <v>19</v>
      </c>
      <c r="B39" s="159" t="s">
        <v>441</v>
      </c>
      <c r="C39" s="40" t="s">
        <v>472</v>
      </c>
      <c r="D39" s="48" t="s">
        <v>505</v>
      </c>
      <c r="E39" s="42"/>
      <c r="F39" s="40"/>
      <c r="G39" s="40"/>
      <c r="H39" s="40"/>
      <c r="I39" s="49"/>
    </row>
    <row r="40" spans="1:16384" s="36" customFormat="1" ht="39.6" hidden="1" outlineLevel="1">
      <c r="A40" s="159">
        <f t="shared" ca="1" si="0"/>
        <v>20</v>
      </c>
      <c r="B40" s="159" t="s">
        <v>410</v>
      </c>
      <c r="C40" s="40" t="s">
        <v>472</v>
      </c>
      <c r="D40" s="48" t="s">
        <v>505</v>
      </c>
      <c r="E40" s="42"/>
      <c r="F40" s="40"/>
      <c r="G40" s="40"/>
      <c r="H40" s="40"/>
      <c r="I40" s="49"/>
    </row>
    <row r="41" spans="1:16384" s="36" customFormat="1" ht="39.6" hidden="1" outlineLevel="1">
      <c r="A41" s="159">
        <f t="shared" ca="1" si="0"/>
        <v>21</v>
      </c>
      <c r="B41" s="159" t="s">
        <v>411</v>
      </c>
      <c r="C41" s="40" t="s">
        <v>472</v>
      </c>
      <c r="D41" s="48" t="s">
        <v>506</v>
      </c>
      <c r="E41" s="42"/>
      <c r="F41" s="40"/>
      <c r="G41" s="40"/>
      <c r="H41" s="40"/>
      <c r="I41" s="49"/>
    </row>
    <row r="42" spans="1:16384" s="36" customFormat="1" ht="39.6" hidden="1" outlineLevel="1">
      <c r="A42" s="159">
        <f ca="1">IF(OFFSET(A42,-1,0) ="",OFFSET(A42,-2,0)+1,OFFSET(A42,-1,0)+1 )</f>
        <v>22</v>
      </c>
      <c r="B42" s="159" t="s">
        <v>412</v>
      </c>
      <c r="C42" s="40" t="s">
        <v>472</v>
      </c>
      <c r="D42" s="48" t="s">
        <v>506</v>
      </c>
      <c r="E42" s="42"/>
      <c r="F42" s="40"/>
      <c r="G42" s="40"/>
      <c r="H42" s="40"/>
      <c r="I42" s="49"/>
    </row>
    <row r="43" spans="1:16384" s="156" customFormat="1" ht="13.8" customHeight="1">
      <c r="A43" s="153"/>
      <c r="B43" s="217" t="s">
        <v>476</v>
      </c>
      <c r="C43" s="217"/>
      <c r="D43" s="217"/>
      <c r="E43" s="154"/>
      <c r="F43" s="154"/>
      <c r="G43" s="154"/>
      <c r="H43" s="154"/>
      <c r="I43" s="154"/>
      <c r="J43" s="154"/>
      <c r="K43" s="154"/>
      <c r="L43" s="154"/>
      <c r="M43" s="154"/>
      <c r="N43" s="154"/>
      <c r="O43" s="154"/>
      <c r="P43" s="154"/>
      <c r="Q43" s="154"/>
      <c r="R43" s="154"/>
      <c r="S43" s="154"/>
      <c r="T43" s="154"/>
      <c r="U43" s="154"/>
      <c r="V43" s="154"/>
      <c r="W43" s="154"/>
      <c r="X43" s="154"/>
      <c r="Y43" s="154"/>
      <c r="Z43" s="154"/>
      <c r="AA43" s="154"/>
      <c r="AB43" s="154"/>
      <c r="AC43" s="154"/>
      <c r="AD43" s="154"/>
      <c r="AE43" s="154"/>
      <c r="AF43" s="154"/>
      <c r="AG43" s="154"/>
      <c r="AH43" s="154"/>
      <c r="AI43" s="154"/>
      <c r="AJ43" s="154"/>
      <c r="AK43" s="154"/>
      <c r="AL43" s="154"/>
      <c r="AM43" s="154"/>
      <c r="AN43" s="154"/>
      <c r="AO43" s="154"/>
      <c r="AP43" s="154"/>
      <c r="AQ43" s="154"/>
      <c r="AR43" s="154"/>
      <c r="AS43" s="154"/>
      <c r="AT43" s="154"/>
      <c r="AU43" s="154"/>
      <c r="AV43" s="154"/>
      <c r="AW43" s="154"/>
      <c r="AX43" s="154"/>
      <c r="AY43" s="154"/>
      <c r="AZ43" s="154"/>
      <c r="BA43" s="154"/>
      <c r="BB43" s="154"/>
      <c r="BC43" s="154"/>
      <c r="BD43" s="154"/>
      <c r="BE43" s="154"/>
      <c r="BF43" s="154"/>
      <c r="BG43" s="154"/>
      <c r="BH43" s="154"/>
      <c r="BI43" s="154"/>
      <c r="BJ43" s="154"/>
      <c r="BK43" s="154"/>
      <c r="BL43" s="154"/>
      <c r="BM43" s="154"/>
      <c r="BN43" s="154"/>
      <c r="BO43" s="154"/>
      <c r="BP43" s="154"/>
      <c r="BQ43" s="154"/>
      <c r="BR43" s="154"/>
      <c r="BS43" s="154"/>
      <c r="BT43" s="154"/>
      <c r="BU43" s="154"/>
      <c r="BV43" s="154"/>
      <c r="BW43" s="154"/>
      <c r="BX43" s="154"/>
      <c r="BY43" s="154"/>
      <c r="BZ43" s="154"/>
      <c r="CA43" s="154"/>
      <c r="CB43" s="154"/>
      <c r="CC43" s="154"/>
      <c r="CD43" s="154"/>
      <c r="CE43" s="154"/>
      <c r="CF43" s="154"/>
      <c r="CG43" s="154"/>
      <c r="CH43" s="154"/>
      <c r="CI43" s="154"/>
      <c r="CJ43" s="154"/>
      <c r="CK43" s="154"/>
      <c r="CL43" s="154"/>
      <c r="CM43" s="154"/>
      <c r="CN43" s="154"/>
      <c r="CO43" s="154"/>
      <c r="CP43" s="154"/>
      <c r="CQ43" s="154"/>
      <c r="CR43" s="154"/>
      <c r="CS43" s="154"/>
      <c r="CT43" s="154"/>
      <c r="CU43" s="154"/>
      <c r="CV43" s="154"/>
      <c r="CW43" s="154"/>
      <c r="CX43" s="154"/>
      <c r="CY43" s="154"/>
      <c r="CZ43" s="154"/>
      <c r="DA43" s="154"/>
      <c r="DB43" s="154"/>
      <c r="DC43" s="154"/>
      <c r="DD43" s="154"/>
      <c r="DE43" s="154"/>
      <c r="DF43" s="154"/>
      <c r="DG43" s="154"/>
      <c r="DH43" s="154"/>
      <c r="DI43" s="154"/>
      <c r="DJ43" s="154"/>
      <c r="DK43" s="154"/>
      <c r="DL43" s="154"/>
      <c r="DM43" s="154"/>
      <c r="DN43" s="154"/>
      <c r="DO43" s="154"/>
      <c r="DP43" s="154"/>
      <c r="DQ43" s="154"/>
      <c r="DR43" s="154"/>
      <c r="DS43" s="154"/>
      <c r="DT43" s="154"/>
      <c r="DU43" s="154"/>
      <c r="DV43" s="154"/>
      <c r="DW43" s="154"/>
      <c r="DX43" s="154"/>
      <c r="DY43" s="154"/>
      <c r="DZ43" s="154"/>
      <c r="EA43" s="154"/>
      <c r="EB43" s="154"/>
      <c r="EC43" s="154"/>
      <c r="ED43" s="154"/>
      <c r="EE43" s="154"/>
      <c r="EF43" s="154"/>
      <c r="EG43" s="154"/>
      <c r="EH43" s="154"/>
      <c r="EI43" s="154"/>
      <c r="EJ43" s="154"/>
      <c r="EK43" s="154"/>
      <c r="EL43" s="154"/>
      <c r="EM43" s="154"/>
      <c r="EN43" s="154"/>
      <c r="EO43" s="154"/>
      <c r="EP43" s="154"/>
      <c r="EQ43" s="154"/>
      <c r="ER43" s="154"/>
      <c r="ES43" s="154"/>
      <c r="ET43" s="154"/>
      <c r="EU43" s="154"/>
      <c r="EV43" s="154"/>
      <c r="EW43" s="154"/>
      <c r="EX43" s="154"/>
      <c r="EY43" s="154"/>
      <c r="EZ43" s="154"/>
      <c r="FA43" s="154"/>
      <c r="FB43" s="154"/>
      <c r="FC43" s="154"/>
      <c r="FD43" s="154"/>
      <c r="FE43" s="154"/>
      <c r="FF43" s="154"/>
      <c r="FG43" s="154"/>
      <c r="FH43" s="154"/>
      <c r="FI43" s="154"/>
      <c r="FJ43" s="154"/>
      <c r="FK43" s="154"/>
      <c r="FL43" s="154"/>
      <c r="FM43" s="154"/>
      <c r="FN43" s="154"/>
      <c r="FO43" s="154"/>
      <c r="FP43" s="154"/>
      <c r="FQ43" s="154"/>
      <c r="FR43" s="154"/>
      <c r="FS43" s="154"/>
      <c r="FT43" s="154"/>
      <c r="FU43" s="154"/>
      <c r="FV43" s="154"/>
      <c r="FW43" s="154"/>
      <c r="FX43" s="154"/>
      <c r="FY43" s="154"/>
      <c r="FZ43" s="154"/>
      <c r="GA43" s="154"/>
      <c r="GB43" s="154"/>
      <c r="GC43" s="154"/>
      <c r="GD43" s="154"/>
      <c r="GE43" s="154"/>
      <c r="GF43" s="154"/>
      <c r="GG43" s="154"/>
      <c r="GH43" s="154"/>
      <c r="GI43" s="154"/>
      <c r="GJ43" s="154"/>
      <c r="GK43" s="154"/>
      <c r="GL43" s="154"/>
      <c r="GM43" s="154"/>
      <c r="GN43" s="154"/>
      <c r="GO43" s="154"/>
      <c r="GP43" s="154"/>
      <c r="GQ43" s="154"/>
      <c r="GR43" s="154"/>
      <c r="GS43" s="154"/>
      <c r="GT43" s="154"/>
      <c r="GU43" s="154"/>
      <c r="GV43" s="154"/>
      <c r="GW43" s="154"/>
      <c r="GX43" s="154"/>
      <c r="GY43" s="154"/>
      <c r="GZ43" s="154"/>
      <c r="HA43" s="154"/>
      <c r="HB43" s="154"/>
      <c r="HC43" s="154"/>
      <c r="HD43" s="154"/>
      <c r="HE43" s="154"/>
      <c r="HF43" s="154"/>
      <c r="HG43" s="154"/>
      <c r="HH43" s="154"/>
      <c r="HI43" s="154"/>
      <c r="HJ43" s="154"/>
      <c r="HK43" s="154"/>
      <c r="HL43" s="154"/>
      <c r="HM43" s="154"/>
      <c r="HN43" s="154"/>
      <c r="HO43" s="154"/>
      <c r="HP43" s="154"/>
      <c r="HQ43" s="154"/>
      <c r="HR43" s="154"/>
      <c r="HS43" s="154"/>
      <c r="HT43" s="154"/>
      <c r="HU43" s="154"/>
      <c r="HV43" s="154"/>
      <c r="HW43" s="154"/>
      <c r="HX43" s="154"/>
      <c r="HY43" s="154"/>
      <c r="HZ43" s="154"/>
      <c r="IA43" s="154"/>
      <c r="IB43" s="154"/>
      <c r="IC43" s="154"/>
      <c r="ID43" s="154"/>
      <c r="IE43" s="154"/>
      <c r="IF43" s="154"/>
      <c r="IG43" s="154"/>
      <c r="IH43" s="154"/>
      <c r="II43" s="154"/>
      <c r="IJ43" s="154"/>
      <c r="IK43" s="154"/>
      <c r="IL43" s="154"/>
      <c r="IM43" s="154"/>
      <c r="IN43" s="154"/>
      <c r="IO43" s="154"/>
      <c r="IP43" s="154"/>
      <c r="IQ43" s="154"/>
      <c r="IR43" s="154"/>
      <c r="IS43" s="154"/>
      <c r="IT43" s="154"/>
      <c r="IU43" s="154"/>
      <c r="IV43" s="154"/>
      <c r="IW43" s="154"/>
      <c r="IX43" s="154"/>
      <c r="IY43" s="154"/>
      <c r="IZ43" s="154"/>
      <c r="JA43" s="154"/>
      <c r="JB43" s="154"/>
      <c r="JC43" s="154"/>
      <c r="JD43" s="154"/>
      <c r="JE43" s="154"/>
      <c r="JF43" s="154"/>
      <c r="JG43" s="154"/>
      <c r="JH43" s="154"/>
      <c r="JI43" s="154"/>
      <c r="JJ43" s="154"/>
      <c r="JK43" s="154"/>
      <c r="JL43" s="154"/>
      <c r="JM43" s="154"/>
      <c r="JN43" s="154"/>
      <c r="JO43" s="154"/>
      <c r="JP43" s="154"/>
      <c r="JQ43" s="154"/>
      <c r="JR43" s="154"/>
      <c r="JS43" s="154"/>
      <c r="JT43" s="154"/>
      <c r="JU43" s="154"/>
      <c r="JV43" s="154"/>
      <c r="JW43" s="154"/>
      <c r="JX43" s="154"/>
      <c r="JY43" s="154"/>
      <c r="JZ43" s="154"/>
      <c r="KA43" s="154"/>
      <c r="KB43" s="154"/>
      <c r="KC43" s="154"/>
      <c r="KD43" s="154"/>
      <c r="KE43" s="154"/>
      <c r="KF43" s="154"/>
      <c r="KG43" s="154"/>
      <c r="KH43" s="154"/>
      <c r="KI43" s="154"/>
      <c r="KJ43" s="154"/>
      <c r="KK43" s="154"/>
      <c r="KL43" s="154"/>
      <c r="KM43" s="154"/>
      <c r="KN43" s="154"/>
      <c r="KO43" s="154"/>
      <c r="KP43" s="154"/>
      <c r="KQ43" s="154"/>
      <c r="KR43" s="154"/>
      <c r="KS43" s="154"/>
      <c r="KT43" s="154"/>
      <c r="KU43" s="154"/>
      <c r="KV43" s="154"/>
      <c r="KW43" s="154"/>
      <c r="KX43" s="154"/>
      <c r="KY43" s="154"/>
      <c r="KZ43" s="154"/>
      <c r="LA43" s="154"/>
      <c r="LB43" s="154"/>
      <c r="LC43" s="154"/>
      <c r="LD43" s="154"/>
      <c r="LE43" s="154"/>
      <c r="LF43" s="154"/>
      <c r="LG43" s="154"/>
      <c r="LH43" s="154"/>
      <c r="LI43" s="154"/>
      <c r="LJ43" s="154"/>
      <c r="LK43" s="154"/>
      <c r="LL43" s="154"/>
      <c r="LM43" s="154"/>
      <c r="LN43" s="154"/>
      <c r="LO43" s="154"/>
      <c r="LP43" s="154"/>
      <c r="LQ43" s="154"/>
      <c r="LR43" s="154"/>
      <c r="LS43" s="154"/>
      <c r="LT43" s="154"/>
      <c r="LU43" s="154"/>
      <c r="LV43" s="154"/>
      <c r="LW43" s="154"/>
      <c r="LX43" s="154"/>
      <c r="LY43" s="154"/>
      <c r="LZ43" s="154"/>
      <c r="MA43" s="154"/>
      <c r="MB43" s="154"/>
      <c r="MC43" s="154"/>
      <c r="MD43" s="154"/>
      <c r="ME43" s="154"/>
      <c r="MF43" s="154"/>
      <c r="MG43" s="154"/>
      <c r="MH43" s="154"/>
      <c r="MI43" s="154"/>
      <c r="MJ43" s="154"/>
      <c r="MK43" s="154"/>
      <c r="ML43" s="154"/>
      <c r="MM43" s="154"/>
      <c r="MN43" s="154"/>
      <c r="MO43" s="154"/>
      <c r="MP43" s="154"/>
      <c r="MQ43" s="154"/>
      <c r="MR43" s="154"/>
      <c r="MS43" s="154"/>
      <c r="MT43" s="154"/>
      <c r="MU43" s="154"/>
      <c r="MV43" s="154"/>
      <c r="MW43" s="154"/>
      <c r="MX43" s="154"/>
      <c r="MY43" s="154"/>
      <c r="MZ43" s="154"/>
      <c r="NA43" s="154"/>
      <c r="NB43" s="154"/>
      <c r="NC43" s="154"/>
      <c r="ND43" s="154"/>
      <c r="NE43" s="154"/>
      <c r="NF43" s="154"/>
      <c r="NG43" s="154"/>
      <c r="NH43" s="154"/>
      <c r="NI43" s="154"/>
      <c r="NJ43" s="154"/>
      <c r="NK43" s="154"/>
      <c r="NL43" s="154"/>
      <c r="NM43" s="154"/>
      <c r="NN43" s="154"/>
      <c r="NO43" s="154"/>
      <c r="NP43" s="154"/>
      <c r="NQ43" s="154"/>
      <c r="NR43" s="154"/>
      <c r="NS43" s="154"/>
      <c r="NT43" s="154"/>
      <c r="NU43" s="154"/>
      <c r="NV43" s="154"/>
      <c r="NW43" s="154"/>
      <c r="NX43" s="154"/>
      <c r="NY43" s="154"/>
      <c r="NZ43" s="154"/>
      <c r="OA43" s="154"/>
      <c r="OB43" s="154"/>
      <c r="OC43" s="154"/>
      <c r="OD43" s="154"/>
      <c r="OE43" s="154"/>
      <c r="OF43" s="154"/>
      <c r="OG43" s="154"/>
      <c r="OH43" s="154"/>
      <c r="OI43" s="154"/>
      <c r="OJ43" s="154"/>
      <c r="OK43" s="154"/>
      <c r="OL43" s="154"/>
      <c r="OM43" s="154"/>
      <c r="ON43" s="154"/>
      <c r="OO43" s="154"/>
      <c r="OP43" s="154"/>
      <c r="OQ43" s="154"/>
      <c r="OR43" s="154"/>
      <c r="OS43" s="154"/>
      <c r="OT43" s="154"/>
      <c r="OU43" s="154"/>
      <c r="OV43" s="154"/>
      <c r="OW43" s="154"/>
      <c r="OX43" s="154"/>
      <c r="OY43" s="154"/>
      <c r="OZ43" s="154"/>
      <c r="PA43" s="154"/>
      <c r="PB43" s="154"/>
      <c r="PC43" s="154"/>
      <c r="PD43" s="154"/>
      <c r="PE43" s="154"/>
      <c r="PF43" s="154"/>
      <c r="PG43" s="154"/>
      <c r="PH43" s="154"/>
      <c r="PI43" s="154"/>
      <c r="PJ43" s="154"/>
      <c r="PK43" s="154"/>
      <c r="PL43" s="154"/>
      <c r="PM43" s="154"/>
      <c r="PN43" s="154"/>
      <c r="PO43" s="154"/>
      <c r="PP43" s="154"/>
      <c r="PQ43" s="154"/>
      <c r="PR43" s="154"/>
      <c r="PS43" s="154"/>
      <c r="PT43" s="154"/>
      <c r="PU43" s="154"/>
      <c r="PV43" s="154"/>
      <c r="PW43" s="154"/>
      <c r="PX43" s="154"/>
      <c r="PY43" s="154"/>
      <c r="PZ43" s="154"/>
      <c r="QA43" s="154"/>
      <c r="QB43" s="154"/>
      <c r="QC43" s="154"/>
      <c r="QD43" s="154"/>
      <c r="QE43" s="154"/>
      <c r="QF43" s="154"/>
      <c r="QG43" s="154"/>
      <c r="QH43" s="154"/>
      <c r="QI43" s="154"/>
      <c r="QJ43" s="154"/>
      <c r="QK43" s="154"/>
      <c r="QL43" s="154"/>
      <c r="QM43" s="154"/>
      <c r="QN43" s="154"/>
      <c r="QO43" s="154"/>
      <c r="QP43" s="154"/>
      <c r="QQ43" s="154"/>
      <c r="QR43" s="154"/>
      <c r="QS43" s="154"/>
      <c r="QT43" s="154"/>
      <c r="QU43" s="154"/>
      <c r="QV43" s="154"/>
      <c r="QW43" s="154"/>
      <c r="QX43" s="154"/>
      <c r="QY43" s="154"/>
      <c r="QZ43" s="154"/>
      <c r="RA43" s="154"/>
      <c r="RB43" s="154"/>
      <c r="RC43" s="154"/>
      <c r="RD43" s="154"/>
      <c r="RE43" s="154"/>
      <c r="RF43" s="154"/>
      <c r="RG43" s="154"/>
      <c r="RH43" s="154"/>
      <c r="RI43" s="154"/>
      <c r="RJ43" s="154"/>
      <c r="RK43" s="154"/>
      <c r="RL43" s="154"/>
      <c r="RM43" s="154"/>
      <c r="RN43" s="154"/>
      <c r="RO43" s="154"/>
      <c r="RP43" s="154"/>
      <c r="RQ43" s="154"/>
      <c r="RR43" s="154"/>
      <c r="RS43" s="154"/>
      <c r="RT43" s="154"/>
      <c r="RU43" s="154"/>
      <c r="RV43" s="154"/>
      <c r="RW43" s="154"/>
      <c r="RX43" s="154"/>
      <c r="RY43" s="154"/>
      <c r="RZ43" s="154"/>
      <c r="SA43" s="154"/>
      <c r="SB43" s="154"/>
      <c r="SC43" s="154"/>
      <c r="SD43" s="154"/>
      <c r="SE43" s="154"/>
      <c r="SF43" s="154"/>
      <c r="SG43" s="154"/>
      <c r="SH43" s="154"/>
      <c r="SI43" s="154"/>
      <c r="SJ43" s="154"/>
      <c r="SK43" s="154"/>
      <c r="SL43" s="154"/>
      <c r="SM43" s="154"/>
      <c r="SN43" s="154"/>
      <c r="SO43" s="154"/>
      <c r="SP43" s="154"/>
      <c r="SQ43" s="154"/>
      <c r="SR43" s="154"/>
      <c r="SS43" s="154"/>
      <c r="ST43" s="154"/>
      <c r="SU43" s="154"/>
      <c r="SV43" s="154"/>
      <c r="SW43" s="154"/>
      <c r="SX43" s="154"/>
      <c r="SY43" s="154"/>
      <c r="SZ43" s="154"/>
      <c r="TA43" s="154"/>
      <c r="TB43" s="154"/>
      <c r="TC43" s="154"/>
      <c r="TD43" s="154"/>
      <c r="TE43" s="154"/>
      <c r="TF43" s="154"/>
      <c r="TG43" s="154"/>
      <c r="TH43" s="154"/>
      <c r="TI43" s="154"/>
      <c r="TJ43" s="154"/>
      <c r="TK43" s="154"/>
      <c r="TL43" s="154"/>
      <c r="TM43" s="154"/>
      <c r="TN43" s="154"/>
      <c r="TO43" s="154"/>
      <c r="TP43" s="154"/>
      <c r="TQ43" s="154"/>
      <c r="TR43" s="154"/>
      <c r="TS43" s="154"/>
      <c r="TT43" s="154"/>
      <c r="TU43" s="154"/>
      <c r="TV43" s="154"/>
      <c r="TW43" s="154"/>
      <c r="TX43" s="154"/>
      <c r="TY43" s="154"/>
      <c r="TZ43" s="154"/>
      <c r="UA43" s="154"/>
      <c r="UB43" s="154"/>
      <c r="UC43" s="154"/>
      <c r="UD43" s="154"/>
      <c r="UE43" s="154"/>
      <c r="UF43" s="154"/>
      <c r="UG43" s="154"/>
      <c r="UH43" s="154"/>
      <c r="UI43" s="154"/>
      <c r="UJ43" s="154"/>
      <c r="UK43" s="154"/>
      <c r="UL43" s="154"/>
      <c r="UM43" s="154"/>
      <c r="UN43" s="154"/>
      <c r="UO43" s="154"/>
      <c r="UP43" s="154"/>
      <c r="UQ43" s="154"/>
      <c r="UR43" s="154"/>
      <c r="US43" s="154"/>
      <c r="UT43" s="154"/>
      <c r="UU43" s="154"/>
      <c r="UV43" s="154"/>
      <c r="UW43" s="154"/>
      <c r="UX43" s="154"/>
      <c r="UY43" s="154"/>
      <c r="UZ43" s="154"/>
      <c r="VA43" s="154"/>
      <c r="VB43" s="154"/>
      <c r="VC43" s="154"/>
      <c r="VD43" s="154"/>
      <c r="VE43" s="154"/>
      <c r="VF43" s="154"/>
      <c r="VG43" s="154"/>
      <c r="VH43" s="154"/>
      <c r="VI43" s="154"/>
      <c r="VJ43" s="154"/>
      <c r="VK43" s="154"/>
      <c r="VL43" s="154"/>
      <c r="VM43" s="154"/>
      <c r="VN43" s="154"/>
      <c r="VO43" s="154"/>
      <c r="VP43" s="154"/>
      <c r="VQ43" s="154"/>
      <c r="VR43" s="154"/>
      <c r="VS43" s="154"/>
      <c r="VT43" s="154"/>
      <c r="VU43" s="154"/>
      <c r="VV43" s="154"/>
      <c r="VW43" s="154"/>
      <c r="VX43" s="154"/>
      <c r="VY43" s="154"/>
      <c r="VZ43" s="154"/>
      <c r="WA43" s="154"/>
      <c r="WB43" s="154"/>
      <c r="WC43" s="154"/>
      <c r="WD43" s="154"/>
      <c r="WE43" s="154"/>
      <c r="WF43" s="154"/>
      <c r="WG43" s="154"/>
      <c r="WH43" s="154"/>
      <c r="WI43" s="154"/>
      <c r="WJ43" s="154"/>
      <c r="WK43" s="154"/>
      <c r="WL43" s="154"/>
      <c r="WM43" s="154"/>
      <c r="WN43" s="154"/>
      <c r="WO43" s="154"/>
      <c r="WP43" s="154"/>
      <c r="WQ43" s="154"/>
      <c r="WR43" s="154"/>
      <c r="WS43" s="154"/>
      <c r="WT43" s="154"/>
      <c r="WU43" s="154"/>
      <c r="WV43" s="154"/>
      <c r="WW43" s="154"/>
      <c r="WX43" s="154"/>
      <c r="WY43" s="154"/>
      <c r="WZ43" s="154"/>
      <c r="XA43" s="154"/>
      <c r="XB43" s="154"/>
      <c r="XC43" s="154"/>
      <c r="XD43" s="154"/>
      <c r="XE43" s="154"/>
      <c r="XF43" s="154"/>
      <c r="XG43" s="154"/>
      <c r="XH43" s="154"/>
      <c r="XI43" s="154"/>
      <c r="XJ43" s="154"/>
      <c r="XK43" s="154"/>
      <c r="XL43" s="154"/>
      <c r="XM43" s="154"/>
      <c r="XN43" s="154"/>
      <c r="XO43" s="154"/>
      <c r="XP43" s="154"/>
      <c r="XQ43" s="154"/>
      <c r="XR43" s="154"/>
      <c r="XS43" s="154"/>
      <c r="XT43" s="154"/>
      <c r="XU43" s="154"/>
      <c r="XV43" s="154"/>
      <c r="XW43" s="154"/>
      <c r="XX43" s="154"/>
      <c r="XY43" s="154"/>
      <c r="XZ43" s="154"/>
      <c r="YA43" s="154"/>
      <c r="YB43" s="154"/>
      <c r="YC43" s="154"/>
      <c r="YD43" s="154"/>
      <c r="YE43" s="154"/>
      <c r="YF43" s="154"/>
      <c r="YG43" s="154"/>
      <c r="YH43" s="154"/>
      <c r="YI43" s="154"/>
      <c r="YJ43" s="154"/>
      <c r="YK43" s="154"/>
      <c r="YL43" s="154"/>
      <c r="YM43" s="154"/>
      <c r="YN43" s="154"/>
      <c r="YO43" s="154"/>
      <c r="YP43" s="154"/>
      <c r="YQ43" s="154"/>
      <c r="YR43" s="154"/>
      <c r="YS43" s="154"/>
      <c r="YT43" s="154"/>
      <c r="YU43" s="154"/>
      <c r="YV43" s="154"/>
      <c r="YW43" s="154"/>
      <c r="YX43" s="154"/>
      <c r="YY43" s="154"/>
      <c r="YZ43" s="154"/>
      <c r="ZA43" s="154"/>
      <c r="ZB43" s="154"/>
      <c r="ZC43" s="154"/>
      <c r="ZD43" s="154"/>
      <c r="ZE43" s="154"/>
      <c r="ZF43" s="154"/>
      <c r="ZG43" s="154"/>
      <c r="ZH43" s="154"/>
      <c r="ZI43" s="154"/>
      <c r="ZJ43" s="154"/>
      <c r="ZK43" s="154"/>
      <c r="ZL43" s="154"/>
      <c r="ZM43" s="154"/>
      <c r="ZN43" s="154"/>
      <c r="ZO43" s="154"/>
      <c r="ZP43" s="154"/>
      <c r="ZQ43" s="154"/>
      <c r="ZR43" s="154"/>
      <c r="ZS43" s="154"/>
      <c r="ZT43" s="154"/>
      <c r="ZU43" s="154"/>
      <c r="ZV43" s="154"/>
      <c r="ZW43" s="154"/>
      <c r="ZX43" s="154"/>
      <c r="ZY43" s="154"/>
      <c r="ZZ43" s="154"/>
      <c r="AAA43" s="154"/>
      <c r="AAB43" s="154"/>
      <c r="AAC43" s="154"/>
      <c r="AAD43" s="154"/>
      <c r="AAE43" s="154"/>
      <c r="AAF43" s="154"/>
      <c r="AAG43" s="154"/>
      <c r="AAH43" s="154"/>
      <c r="AAI43" s="154"/>
      <c r="AAJ43" s="154"/>
      <c r="AAK43" s="154"/>
      <c r="AAL43" s="154"/>
      <c r="AAM43" s="154"/>
      <c r="AAN43" s="154"/>
      <c r="AAO43" s="154"/>
      <c r="AAP43" s="154"/>
      <c r="AAQ43" s="154"/>
      <c r="AAR43" s="154"/>
      <c r="AAS43" s="154"/>
      <c r="AAT43" s="154"/>
      <c r="AAU43" s="154"/>
      <c r="AAV43" s="154"/>
      <c r="AAW43" s="154"/>
      <c r="AAX43" s="154"/>
      <c r="AAY43" s="154"/>
      <c r="AAZ43" s="154"/>
      <c r="ABA43" s="154"/>
      <c r="ABB43" s="154"/>
      <c r="ABC43" s="154"/>
      <c r="ABD43" s="154"/>
      <c r="ABE43" s="154"/>
      <c r="ABF43" s="154"/>
      <c r="ABG43" s="154"/>
      <c r="ABH43" s="154"/>
      <c r="ABI43" s="154"/>
      <c r="ABJ43" s="154"/>
      <c r="ABK43" s="154"/>
      <c r="ABL43" s="154"/>
      <c r="ABM43" s="154"/>
      <c r="ABN43" s="154"/>
      <c r="ABO43" s="154"/>
      <c r="ABP43" s="154"/>
      <c r="ABQ43" s="154"/>
      <c r="ABR43" s="154"/>
      <c r="ABS43" s="154"/>
      <c r="ABT43" s="154"/>
      <c r="ABU43" s="154"/>
      <c r="ABV43" s="154"/>
      <c r="ABW43" s="154"/>
      <c r="ABX43" s="154"/>
      <c r="ABY43" s="154"/>
      <c r="ABZ43" s="154"/>
      <c r="ACA43" s="154"/>
      <c r="ACB43" s="154"/>
      <c r="ACC43" s="154"/>
      <c r="ACD43" s="154"/>
      <c r="ACE43" s="154"/>
      <c r="ACF43" s="154"/>
      <c r="ACG43" s="154"/>
      <c r="ACH43" s="154"/>
      <c r="ACI43" s="154"/>
      <c r="ACJ43" s="154"/>
      <c r="ACK43" s="154"/>
      <c r="ACL43" s="154"/>
      <c r="ACM43" s="154"/>
      <c r="ACN43" s="154"/>
      <c r="ACO43" s="154"/>
      <c r="ACP43" s="154"/>
      <c r="ACQ43" s="154"/>
      <c r="ACR43" s="154"/>
      <c r="ACS43" s="154"/>
      <c r="ACT43" s="154"/>
      <c r="ACU43" s="154"/>
      <c r="ACV43" s="154"/>
      <c r="ACW43" s="154"/>
      <c r="ACX43" s="154"/>
      <c r="ACY43" s="154"/>
      <c r="ACZ43" s="154"/>
      <c r="ADA43" s="154"/>
      <c r="ADB43" s="154"/>
      <c r="ADC43" s="154"/>
      <c r="ADD43" s="154"/>
      <c r="ADE43" s="154"/>
      <c r="ADF43" s="154"/>
      <c r="ADG43" s="154"/>
      <c r="ADH43" s="154"/>
      <c r="ADI43" s="154"/>
      <c r="ADJ43" s="154"/>
      <c r="ADK43" s="154"/>
      <c r="ADL43" s="154"/>
      <c r="ADM43" s="154"/>
      <c r="ADN43" s="154"/>
      <c r="ADO43" s="154"/>
      <c r="ADP43" s="154"/>
      <c r="ADQ43" s="154"/>
      <c r="ADR43" s="154"/>
      <c r="ADS43" s="154"/>
      <c r="ADT43" s="154"/>
      <c r="ADU43" s="154"/>
      <c r="ADV43" s="154"/>
      <c r="ADW43" s="154"/>
      <c r="ADX43" s="154"/>
      <c r="ADY43" s="154"/>
      <c r="ADZ43" s="154"/>
      <c r="AEA43" s="154"/>
      <c r="AEB43" s="154"/>
      <c r="AEC43" s="154"/>
      <c r="AED43" s="154"/>
      <c r="AEE43" s="154"/>
      <c r="AEF43" s="154"/>
      <c r="AEG43" s="154"/>
      <c r="AEH43" s="154"/>
      <c r="AEI43" s="154"/>
      <c r="AEJ43" s="154"/>
      <c r="AEK43" s="154"/>
      <c r="AEL43" s="154"/>
      <c r="AEM43" s="154"/>
      <c r="AEN43" s="154"/>
      <c r="AEO43" s="154"/>
      <c r="AEP43" s="154"/>
      <c r="AEQ43" s="154"/>
      <c r="AER43" s="154"/>
      <c r="AES43" s="154"/>
      <c r="AET43" s="154"/>
      <c r="AEU43" s="154"/>
      <c r="AEV43" s="154"/>
      <c r="AEW43" s="154"/>
      <c r="AEX43" s="154"/>
      <c r="AEY43" s="154"/>
      <c r="AEZ43" s="154"/>
      <c r="AFA43" s="154"/>
      <c r="AFB43" s="154"/>
      <c r="AFC43" s="154"/>
      <c r="AFD43" s="154"/>
      <c r="AFE43" s="154"/>
      <c r="AFF43" s="154"/>
      <c r="AFG43" s="154"/>
      <c r="AFH43" s="154"/>
      <c r="AFI43" s="154"/>
      <c r="AFJ43" s="154"/>
      <c r="AFK43" s="154"/>
      <c r="AFL43" s="154"/>
      <c r="AFM43" s="154"/>
      <c r="AFN43" s="154"/>
      <c r="AFO43" s="154"/>
      <c r="AFP43" s="154"/>
      <c r="AFQ43" s="154"/>
      <c r="AFR43" s="154"/>
      <c r="AFS43" s="154"/>
      <c r="AFT43" s="154"/>
      <c r="AFU43" s="154"/>
      <c r="AFV43" s="154"/>
      <c r="AFW43" s="154"/>
      <c r="AFX43" s="154"/>
      <c r="AFY43" s="154"/>
      <c r="AFZ43" s="154"/>
      <c r="AGA43" s="154"/>
      <c r="AGB43" s="154"/>
      <c r="AGC43" s="154"/>
      <c r="AGD43" s="154"/>
      <c r="AGE43" s="154"/>
      <c r="AGF43" s="154"/>
      <c r="AGG43" s="154"/>
      <c r="AGH43" s="154"/>
      <c r="AGI43" s="154"/>
      <c r="AGJ43" s="154"/>
      <c r="AGK43" s="154"/>
      <c r="AGL43" s="154"/>
      <c r="AGM43" s="154"/>
      <c r="AGN43" s="154"/>
      <c r="AGO43" s="154"/>
      <c r="AGP43" s="154"/>
      <c r="AGQ43" s="154"/>
      <c r="AGR43" s="154"/>
      <c r="AGS43" s="154"/>
      <c r="AGT43" s="154"/>
      <c r="AGU43" s="154"/>
      <c r="AGV43" s="154"/>
      <c r="AGW43" s="154"/>
      <c r="AGX43" s="154"/>
      <c r="AGY43" s="154"/>
      <c r="AGZ43" s="154"/>
      <c r="AHA43" s="154"/>
      <c r="AHB43" s="154"/>
      <c r="AHC43" s="154"/>
      <c r="AHD43" s="154"/>
      <c r="AHE43" s="154"/>
      <c r="AHF43" s="154"/>
      <c r="AHG43" s="154"/>
      <c r="AHH43" s="154"/>
      <c r="AHI43" s="154"/>
      <c r="AHJ43" s="154"/>
      <c r="AHK43" s="154"/>
      <c r="AHL43" s="154"/>
      <c r="AHM43" s="154"/>
      <c r="AHN43" s="154"/>
      <c r="AHO43" s="154"/>
      <c r="AHP43" s="154"/>
      <c r="AHQ43" s="154"/>
      <c r="AHR43" s="154"/>
      <c r="AHS43" s="154"/>
      <c r="AHT43" s="154"/>
      <c r="AHU43" s="154"/>
      <c r="AHV43" s="154"/>
      <c r="AHW43" s="154"/>
      <c r="AHX43" s="154"/>
      <c r="AHY43" s="154"/>
      <c r="AHZ43" s="154"/>
      <c r="AIA43" s="154"/>
      <c r="AIB43" s="154"/>
      <c r="AIC43" s="154"/>
      <c r="AID43" s="154"/>
      <c r="AIE43" s="154"/>
      <c r="AIF43" s="154"/>
      <c r="AIG43" s="154"/>
      <c r="AIH43" s="154"/>
      <c r="AII43" s="154"/>
      <c r="AIJ43" s="154"/>
      <c r="AIK43" s="154"/>
      <c r="AIL43" s="154"/>
      <c r="AIM43" s="154"/>
      <c r="AIN43" s="154"/>
      <c r="AIO43" s="154"/>
      <c r="AIP43" s="154"/>
      <c r="AIQ43" s="154"/>
      <c r="AIR43" s="154"/>
      <c r="AIS43" s="154"/>
      <c r="AIT43" s="154"/>
      <c r="AIU43" s="154"/>
      <c r="AIV43" s="154"/>
      <c r="AIW43" s="154"/>
      <c r="AIX43" s="154"/>
      <c r="AIY43" s="154"/>
      <c r="AIZ43" s="154"/>
      <c r="AJA43" s="154"/>
      <c r="AJB43" s="154"/>
      <c r="AJC43" s="154"/>
      <c r="AJD43" s="154"/>
      <c r="AJE43" s="154"/>
      <c r="AJF43" s="154"/>
      <c r="AJG43" s="154"/>
      <c r="AJH43" s="154"/>
      <c r="AJI43" s="154"/>
      <c r="AJJ43" s="154"/>
      <c r="AJK43" s="154"/>
      <c r="AJL43" s="154"/>
      <c r="AJM43" s="154"/>
      <c r="AJN43" s="154"/>
      <c r="AJO43" s="154"/>
      <c r="AJP43" s="154"/>
      <c r="AJQ43" s="154"/>
      <c r="AJR43" s="154"/>
      <c r="AJS43" s="154"/>
      <c r="AJT43" s="154"/>
      <c r="AJU43" s="154"/>
      <c r="AJV43" s="154"/>
      <c r="AJW43" s="154"/>
      <c r="AJX43" s="154"/>
      <c r="AJY43" s="154"/>
      <c r="AJZ43" s="154"/>
      <c r="AKA43" s="154"/>
      <c r="AKB43" s="154"/>
      <c r="AKC43" s="154"/>
      <c r="AKD43" s="154"/>
      <c r="AKE43" s="154"/>
      <c r="AKF43" s="154"/>
      <c r="AKG43" s="154"/>
      <c r="AKH43" s="154"/>
      <c r="AKI43" s="154"/>
      <c r="AKJ43" s="154"/>
      <c r="AKK43" s="154"/>
      <c r="AKL43" s="154"/>
      <c r="AKM43" s="154"/>
      <c r="AKN43" s="154"/>
      <c r="AKO43" s="154"/>
      <c r="AKP43" s="154"/>
      <c r="AKQ43" s="154"/>
      <c r="AKR43" s="154"/>
      <c r="AKS43" s="154"/>
      <c r="AKT43" s="154"/>
      <c r="AKU43" s="154"/>
      <c r="AKV43" s="154"/>
      <c r="AKW43" s="154"/>
      <c r="AKX43" s="154"/>
      <c r="AKY43" s="154"/>
      <c r="AKZ43" s="154"/>
      <c r="ALA43" s="154"/>
      <c r="ALB43" s="154"/>
      <c r="ALC43" s="154"/>
      <c r="ALD43" s="154"/>
      <c r="ALE43" s="154"/>
      <c r="ALF43" s="154"/>
      <c r="ALG43" s="154"/>
      <c r="ALH43" s="154"/>
      <c r="ALI43" s="154"/>
      <c r="ALJ43" s="154"/>
      <c r="ALK43" s="154"/>
      <c r="ALL43" s="154"/>
      <c r="ALM43" s="154"/>
      <c r="ALN43" s="154"/>
      <c r="ALO43" s="154"/>
      <c r="ALP43" s="154"/>
      <c r="ALQ43" s="154"/>
      <c r="ALR43" s="154"/>
      <c r="ALS43" s="154"/>
      <c r="ALT43" s="154"/>
      <c r="ALU43" s="154"/>
      <c r="ALV43" s="154"/>
      <c r="ALW43" s="154"/>
      <c r="ALX43" s="154"/>
      <c r="ALY43" s="154"/>
      <c r="ALZ43" s="154"/>
      <c r="AMA43" s="154"/>
      <c r="AMB43" s="154"/>
      <c r="AMC43" s="154"/>
      <c r="AMD43" s="154"/>
      <c r="AME43" s="154"/>
      <c r="AMF43" s="154"/>
      <c r="AMG43" s="154"/>
      <c r="AMH43" s="154"/>
      <c r="AMI43" s="154"/>
      <c r="AMJ43" s="154"/>
      <c r="AMK43" s="154"/>
      <c r="AML43" s="154"/>
      <c r="AMM43" s="154"/>
      <c r="AMN43" s="154"/>
      <c r="AMO43" s="154"/>
      <c r="AMP43" s="154"/>
      <c r="AMQ43" s="154"/>
      <c r="AMR43" s="154"/>
      <c r="AMS43" s="154"/>
      <c r="AMT43" s="154"/>
      <c r="AMU43" s="154"/>
      <c r="AMV43" s="154"/>
      <c r="AMW43" s="154"/>
      <c r="AMX43" s="154"/>
      <c r="AMY43" s="154"/>
      <c r="AMZ43" s="154"/>
      <c r="ANA43" s="154"/>
      <c r="ANB43" s="154"/>
      <c r="ANC43" s="154"/>
      <c r="AND43" s="154"/>
      <c r="ANE43" s="154"/>
      <c r="ANF43" s="154"/>
      <c r="ANG43" s="154"/>
      <c r="ANH43" s="154"/>
      <c r="ANI43" s="154"/>
      <c r="ANJ43" s="154"/>
      <c r="ANK43" s="154"/>
      <c r="ANL43" s="154"/>
      <c r="ANM43" s="154"/>
      <c r="ANN43" s="154"/>
      <c r="ANO43" s="154"/>
      <c r="ANP43" s="154"/>
      <c r="ANQ43" s="154"/>
      <c r="ANR43" s="154"/>
      <c r="ANS43" s="154"/>
      <c r="ANT43" s="154"/>
      <c r="ANU43" s="154"/>
      <c r="ANV43" s="154"/>
      <c r="ANW43" s="154"/>
      <c r="ANX43" s="154"/>
      <c r="ANY43" s="154"/>
      <c r="ANZ43" s="154"/>
      <c r="AOA43" s="154"/>
      <c r="AOB43" s="154"/>
      <c r="AOC43" s="154"/>
      <c r="AOD43" s="154"/>
      <c r="AOE43" s="154"/>
      <c r="AOF43" s="154"/>
      <c r="AOG43" s="154"/>
      <c r="AOH43" s="154"/>
      <c r="AOI43" s="154"/>
      <c r="AOJ43" s="154"/>
      <c r="AOK43" s="154"/>
      <c r="AOL43" s="154"/>
      <c r="AOM43" s="154"/>
      <c r="AON43" s="154"/>
      <c r="AOO43" s="154"/>
      <c r="AOP43" s="154"/>
      <c r="AOQ43" s="154"/>
      <c r="AOR43" s="154"/>
      <c r="AOS43" s="154"/>
      <c r="AOT43" s="154"/>
      <c r="AOU43" s="154"/>
      <c r="AOV43" s="154"/>
      <c r="AOW43" s="154"/>
      <c r="AOX43" s="154"/>
      <c r="AOY43" s="154"/>
      <c r="AOZ43" s="154"/>
      <c r="APA43" s="154"/>
      <c r="APB43" s="154"/>
      <c r="APC43" s="154"/>
      <c r="APD43" s="154"/>
      <c r="APE43" s="154"/>
      <c r="APF43" s="154"/>
      <c r="APG43" s="154"/>
      <c r="APH43" s="154"/>
      <c r="API43" s="154"/>
      <c r="APJ43" s="154"/>
      <c r="APK43" s="154"/>
      <c r="APL43" s="154"/>
      <c r="APM43" s="154"/>
      <c r="APN43" s="154"/>
      <c r="APO43" s="154"/>
      <c r="APP43" s="154"/>
      <c r="APQ43" s="154"/>
      <c r="APR43" s="154"/>
      <c r="APS43" s="154"/>
      <c r="APT43" s="154"/>
      <c r="APU43" s="154"/>
      <c r="APV43" s="154"/>
      <c r="APW43" s="154"/>
      <c r="APX43" s="154"/>
      <c r="APY43" s="154"/>
      <c r="APZ43" s="154"/>
      <c r="AQA43" s="154"/>
      <c r="AQB43" s="154"/>
      <c r="AQC43" s="154"/>
      <c r="AQD43" s="154"/>
      <c r="AQE43" s="154"/>
      <c r="AQF43" s="154"/>
      <c r="AQG43" s="154"/>
      <c r="AQH43" s="154"/>
      <c r="AQI43" s="154"/>
      <c r="AQJ43" s="154"/>
      <c r="AQK43" s="154"/>
      <c r="AQL43" s="154"/>
      <c r="AQM43" s="154"/>
      <c r="AQN43" s="154"/>
      <c r="AQO43" s="154"/>
      <c r="AQP43" s="154"/>
      <c r="AQQ43" s="154"/>
      <c r="AQR43" s="154"/>
      <c r="AQS43" s="154"/>
      <c r="AQT43" s="154"/>
      <c r="AQU43" s="154"/>
      <c r="AQV43" s="154"/>
      <c r="AQW43" s="154"/>
      <c r="AQX43" s="154"/>
      <c r="AQY43" s="154"/>
      <c r="AQZ43" s="154"/>
      <c r="ARA43" s="154"/>
      <c r="ARB43" s="154"/>
      <c r="ARC43" s="154"/>
      <c r="ARD43" s="154"/>
      <c r="ARE43" s="154"/>
      <c r="ARF43" s="154"/>
      <c r="ARG43" s="154"/>
      <c r="ARH43" s="154"/>
      <c r="ARI43" s="154"/>
      <c r="ARJ43" s="154"/>
      <c r="ARK43" s="154"/>
      <c r="ARL43" s="154"/>
      <c r="ARM43" s="154"/>
      <c r="ARN43" s="154"/>
      <c r="ARO43" s="154"/>
      <c r="ARP43" s="154"/>
      <c r="ARQ43" s="154"/>
      <c r="ARR43" s="154"/>
      <c r="ARS43" s="154"/>
      <c r="ART43" s="154"/>
      <c r="ARU43" s="154"/>
      <c r="ARV43" s="154"/>
      <c r="ARW43" s="154"/>
      <c r="ARX43" s="154"/>
      <c r="ARY43" s="154"/>
      <c r="ARZ43" s="154"/>
      <c r="ASA43" s="154"/>
      <c r="ASB43" s="154"/>
      <c r="ASC43" s="154"/>
      <c r="ASD43" s="154"/>
      <c r="ASE43" s="154"/>
      <c r="ASF43" s="154"/>
      <c r="ASG43" s="154"/>
      <c r="ASH43" s="154"/>
      <c r="ASI43" s="154"/>
      <c r="ASJ43" s="154"/>
      <c r="ASK43" s="154"/>
      <c r="ASL43" s="154"/>
      <c r="ASM43" s="154"/>
      <c r="ASN43" s="154"/>
      <c r="ASO43" s="154"/>
      <c r="ASP43" s="154"/>
      <c r="ASQ43" s="154"/>
      <c r="ASR43" s="154"/>
      <c r="ASS43" s="154"/>
      <c r="AST43" s="154"/>
      <c r="ASU43" s="154"/>
      <c r="ASV43" s="154"/>
      <c r="ASW43" s="154"/>
      <c r="ASX43" s="154"/>
      <c r="ASY43" s="154"/>
      <c r="ASZ43" s="154"/>
      <c r="ATA43" s="154"/>
      <c r="ATB43" s="154"/>
      <c r="ATC43" s="154"/>
      <c r="ATD43" s="154"/>
      <c r="ATE43" s="154"/>
      <c r="ATF43" s="154"/>
      <c r="ATG43" s="154"/>
      <c r="ATH43" s="154"/>
      <c r="ATI43" s="154"/>
      <c r="ATJ43" s="154"/>
      <c r="ATK43" s="154"/>
      <c r="ATL43" s="154"/>
      <c r="ATM43" s="154"/>
      <c r="ATN43" s="154"/>
      <c r="ATO43" s="154"/>
      <c r="ATP43" s="154"/>
      <c r="ATQ43" s="154"/>
      <c r="ATR43" s="154"/>
      <c r="ATS43" s="154"/>
      <c r="ATT43" s="154"/>
      <c r="ATU43" s="154"/>
      <c r="ATV43" s="154"/>
      <c r="ATW43" s="154"/>
      <c r="ATX43" s="154"/>
      <c r="ATY43" s="154"/>
      <c r="ATZ43" s="154"/>
      <c r="AUA43" s="154"/>
      <c r="AUB43" s="154"/>
      <c r="AUC43" s="154"/>
      <c r="AUD43" s="154"/>
      <c r="AUE43" s="154"/>
      <c r="AUF43" s="154"/>
      <c r="AUG43" s="154"/>
      <c r="AUH43" s="154"/>
      <c r="AUI43" s="154"/>
      <c r="AUJ43" s="154"/>
      <c r="AUK43" s="154"/>
      <c r="AUL43" s="154"/>
      <c r="AUM43" s="154"/>
      <c r="AUN43" s="154"/>
      <c r="AUO43" s="154"/>
      <c r="AUP43" s="154"/>
      <c r="AUQ43" s="154"/>
      <c r="AUR43" s="154"/>
      <c r="AUS43" s="154"/>
      <c r="AUT43" s="154"/>
      <c r="AUU43" s="154"/>
      <c r="AUV43" s="154"/>
      <c r="AUW43" s="154"/>
      <c r="AUX43" s="154"/>
      <c r="AUY43" s="154"/>
      <c r="AUZ43" s="154"/>
      <c r="AVA43" s="154"/>
      <c r="AVB43" s="154"/>
      <c r="AVC43" s="154"/>
      <c r="AVD43" s="154"/>
      <c r="AVE43" s="154"/>
      <c r="AVF43" s="154"/>
      <c r="AVG43" s="154"/>
      <c r="AVH43" s="154"/>
      <c r="AVI43" s="154"/>
      <c r="AVJ43" s="154"/>
      <c r="AVK43" s="154"/>
      <c r="AVL43" s="154"/>
      <c r="AVM43" s="154"/>
      <c r="AVN43" s="154"/>
      <c r="AVO43" s="154"/>
      <c r="AVP43" s="154"/>
      <c r="AVQ43" s="154"/>
      <c r="AVR43" s="154"/>
      <c r="AVS43" s="154"/>
      <c r="AVT43" s="154"/>
      <c r="AVU43" s="154"/>
      <c r="AVV43" s="154"/>
      <c r="AVW43" s="154"/>
      <c r="AVX43" s="154"/>
      <c r="AVY43" s="154"/>
      <c r="AVZ43" s="154"/>
      <c r="AWA43" s="154"/>
      <c r="AWB43" s="154"/>
      <c r="AWC43" s="154"/>
      <c r="AWD43" s="154"/>
      <c r="AWE43" s="154"/>
      <c r="AWF43" s="154"/>
      <c r="AWG43" s="154"/>
      <c r="AWH43" s="154"/>
      <c r="AWI43" s="154"/>
      <c r="AWJ43" s="154"/>
      <c r="AWK43" s="154"/>
      <c r="AWL43" s="154"/>
      <c r="AWM43" s="154"/>
      <c r="AWN43" s="154"/>
      <c r="AWO43" s="154"/>
      <c r="AWP43" s="154"/>
      <c r="AWQ43" s="154"/>
      <c r="AWR43" s="154"/>
      <c r="AWS43" s="154"/>
      <c r="AWT43" s="154"/>
      <c r="AWU43" s="154"/>
      <c r="AWV43" s="154"/>
      <c r="AWW43" s="154"/>
      <c r="AWX43" s="154"/>
      <c r="AWY43" s="154"/>
      <c r="AWZ43" s="154"/>
      <c r="AXA43" s="154"/>
      <c r="AXB43" s="154"/>
      <c r="AXC43" s="154"/>
      <c r="AXD43" s="154"/>
      <c r="AXE43" s="154"/>
      <c r="AXF43" s="154"/>
      <c r="AXG43" s="154"/>
      <c r="AXH43" s="154"/>
      <c r="AXI43" s="154"/>
      <c r="AXJ43" s="154"/>
      <c r="AXK43" s="154"/>
      <c r="AXL43" s="154"/>
      <c r="AXM43" s="154"/>
      <c r="AXN43" s="154"/>
      <c r="AXO43" s="154"/>
      <c r="AXP43" s="154"/>
      <c r="AXQ43" s="154"/>
      <c r="AXR43" s="154"/>
      <c r="AXS43" s="154"/>
      <c r="AXT43" s="154"/>
      <c r="AXU43" s="154"/>
      <c r="AXV43" s="154"/>
      <c r="AXW43" s="154"/>
      <c r="AXX43" s="154"/>
      <c r="AXY43" s="154"/>
      <c r="AXZ43" s="154"/>
      <c r="AYA43" s="154"/>
      <c r="AYB43" s="154"/>
      <c r="AYC43" s="154"/>
      <c r="AYD43" s="154"/>
      <c r="AYE43" s="154"/>
      <c r="AYF43" s="154"/>
      <c r="AYG43" s="154"/>
      <c r="AYH43" s="154"/>
      <c r="AYI43" s="154"/>
      <c r="AYJ43" s="154"/>
      <c r="AYK43" s="154"/>
      <c r="AYL43" s="154"/>
      <c r="AYM43" s="154"/>
      <c r="AYN43" s="154"/>
      <c r="AYO43" s="154"/>
      <c r="AYP43" s="154"/>
      <c r="AYQ43" s="154"/>
      <c r="AYR43" s="154"/>
      <c r="AYS43" s="154"/>
      <c r="AYT43" s="154"/>
      <c r="AYU43" s="154"/>
      <c r="AYV43" s="154"/>
      <c r="AYW43" s="154"/>
      <c r="AYX43" s="154"/>
      <c r="AYY43" s="154"/>
      <c r="AYZ43" s="154"/>
      <c r="AZA43" s="154"/>
      <c r="AZB43" s="154"/>
      <c r="AZC43" s="154"/>
      <c r="AZD43" s="154"/>
      <c r="AZE43" s="154"/>
      <c r="AZF43" s="154"/>
      <c r="AZG43" s="154"/>
      <c r="AZH43" s="154"/>
      <c r="AZI43" s="154"/>
      <c r="AZJ43" s="154"/>
      <c r="AZK43" s="154"/>
      <c r="AZL43" s="154"/>
      <c r="AZM43" s="154"/>
      <c r="AZN43" s="154"/>
      <c r="AZO43" s="154"/>
      <c r="AZP43" s="154"/>
      <c r="AZQ43" s="154"/>
      <c r="AZR43" s="154"/>
      <c r="AZS43" s="154"/>
      <c r="AZT43" s="154"/>
      <c r="AZU43" s="154"/>
      <c r="AZV43" s="154"/>
      <c r="AZW43" s="154"/>
      <c r="AZX43" s="154"/>
      <c r="AZY43" s="154"/>
      <c r="AZZ43" s="154"/>
      <c r="BAA43" s="154"/>
      <c r="BAB43" s="154"/>
      <c r="BAC43" s="154"/>
      <c r="BAD43" s="154"/>
      <c r="BAE43" s="154"/>
      <c r="BAF43" s="154"/>
      <c r="BAG43" s="154"/>
      <c r="BAH43" s="154"/>
      <c r="BAI43" s="154"/>
      <c r="BAJ43" s="154"/>
      <c r="BAK43" s="154"/>
      <c r="BAL43" s="154"/>
      <c r="BAM43" s="154"/>
      <c r="BAN43" s="154"/>
      <c r="BAO43" s="154"/>
      <c r="BAP43" s="154"/>
      <c r="BAQ43" s="154"/>
      <c r="BAR43" s="154"/>
      <c r="BAS43" s="154"/>
      <c r="BAT43" s="154"/>
      <c r="BAU43" s="154"/>
      <c r="BAV43" s="154"/>
      <c r="BAW43" s="154"/>
      <c r="BAX43" s="154"/>
      <c r="BAY43" s="154"/>
      <c r="BAZ43" s="154"/>
      <c r="BBA43" s="154"/>
      <c r="BBB43" s="154"/>
      <c r="BBC43" s="154"/>
      <c r="BBD43" s="154"/>
      <c r="BBE43" s="154"/>
      <c r="BBF43" s="154"/>
      <c r="BBG43" s="154"/>
      <c r="BBH43" s="154"/>
      <c r="BBI43" s="154"/>
      <c r="BBJ43" s="154"/>
      <c r="BBK43" s="154"/>
      <c r="BBL43" s="154"/>
      <c r="BBM43" s="154"/>
      <c r="BBN43" s="154"/>
      <c r="BBO43" s="154"/>
      <c r="BBP43" s="154"/>
      <c r="BBQ43" s="154"/>
      <c r="BBR43" s="154"/>
      <c r="BBS43" s="154"/>
      <c r="BBT43" s="154"/>
      <c r="BBU43" s="154"/>
      <c r="BBV43" s="154"/>
      <c r="BBW43" s="154"/>
      <c r="BBX43" s="154"/>
      <c r="BBY43" s="154"/>
      <c r="BBZ43" s="154"/>
      <c r="BCA43" s="154"/>
      <c r="BCB43" s="154"/>
      <c r="BCC43" s="154"/>
      <c r="BCD43" s="154"/>
      <c r="BCE43" s="154"/>
      <c r="BCF43" s="154"/>
      <c r="BCG43" s="154"/>
      <c r="BCH43" s="154"/>
      <c r="BCI43" s="154"/>
      <c r="BCJ43" s="154"/>
      <c r="BCK43" s="154"/>
      <c r="BCL43" s="154"/>
      <c r="BCM43" s="154"/>
      <c r="BCN43" s="154"/>
      <c r="BCO43" s="154"/>
      <c r="BCP43" s="154"/>
      <c r="BCQ43" s="154"/>
      <c r="BCR43" s="154"/>
      <c r="BCS43" s="154"/>
      <c r="BCT43" s="154"/>
      <c r="BCU43" s="154"/>
      <c r="BCV43" s="154"/>
      <c r="BCW43" s="154"/>
      <c r="BCX43" s="154"/>
      <c r="BCY43" s="154"/>
      <c r="BCZ43" s="154"/>
      <c r="BDA43" s="154"/>
      <c r="BDB43" s="154"/>
      <c r="BDC43" s="154"/>
      <c r="BDD43" s="154"/>
      <c r="BDE43" s="154"/>
      <c r="BDF43" s="154"/>
      <c r="BDG43" s="154"/>
      <c r="BDH43" s="154"/>
      <c r="BDI43" s="154"/>
      <c r="BDJ43" s="154"/>
      <c r="BDK43" s="154"/>
      <c r="BDL43" s="154"/>
      <c r="BDM43" s="154"/>
      <c r="BDN43" s="154"/>
      <c r="BDO43" s="154"/>
      <c r="BDP43" s="154"/>
      <c r="BDQ43" s="154"/>
      <c r="BDR43" s="154"/>
      <c r="BDS43" s="154"/>
      <c r="BDT43" s="154"/>
      <c r="BDU43" s="154"/>
      <c r="BDV43" s="154"/>
      <c r="BDW43" s="154"/>
      <c r="BDX43" s="154"/>
      <c r="BDY43" s="154"/>
      <c r="BDZ43" s="154"/>
      <c r="BEA43" s="154"/>
      <c r="BEB43" s="154"/>
      <c r="BEC43" s="154"/>
      <c r="BED43" s="154"/>
      <c r="BEE43" s="154"/>
      <c r="BEF43" s="154"/>
      <c r="BEG43" s="154"/>
      <c r="BEH43" s="154"/>
      <c r="BEI43" s="154"/>
      <c r="BEJ43" s="154"/>
      <c r="BEK43" s="154"/>
      <c r="BEL43" s="154"/>
      <c r="BEM43" s="154"/>
      <c r="BEN43" s="154"/>
      <c r="BEO43" s="154"/>
      <c r="BEP43" s="154"/>
      <c r="BEQ43" s="154"/>
      <c r="BER43" s="154"/>
      <c r="BES43" s="154"/>
      <c r="BET43" s="154"/>
      <c r="BEU43" s="154"/>
      <c r="BEV43" s="154"/>
      <c r="BEW43" s="154"/>
      <c r="BEX43" s="154"/>
      <c r="BEY43" s="154"/>
      <c r="BEZ43" s="154"/>
      <c r="BFA43" s="154"/>
      <c r="BFB43" s="154"/>
      <c r="BFC43" s="154"/>
      <c r="BFD43" s="154"/>
      <c r="BFE43" s="154"/>
      <c r="BFF43" s="154"/>
      <c r="BFG43" s="154"/>
      <c r="BFH43" s="154"/>
      <c r="BFI43" s="154"/>
      <c r="BFJ43" s="154"/>
      <c r="BFK43" s="154"/>
      <c r="BFL43" s="154"/>
      <c r="BFM43" s="154"/>
      <c r="BFN43" s="154"/>
      <c r="BFO43" s="154"/>
      <c r="BFP43" s="154"/>
      <c r="BFQ43" s="154"/>
      <c r="BFR43" s="154"/>
      <c r="BFS43" s="154"/>
      <c r="BFT43" s="154"/>
      <c r="BFU43" s="154"/>
      <c r="BFV43" s="154"/>
      <c r="BFW43" s="154"/>
      <c r="BFX43" s="154"/>
      <c r="BFY43" s="154"/>
      <c r="BFZ43" s="154"/>
      <c r="BGA43" s="154"/>
      <c r="BGB43" s="154"/>
      <c r="BGC43" s="154"/>
      <c r="BGD43" s="154"/>
      <c r="BGE43" s="154"/>
      <c r="BGF43" s="154"/>
      <c r="BGG43" s="154"/>
      <c r="BGH43" s="154"/>
      <c r="BGI43" s="154"/>
      <c r="BGJ43" s="154"/>
      <c r="BGK43" s="154"/>
      <c r="BGL43" s="154"/>
      <c r="BGM43" s="154"/>
      <c r="BGN43" s="154"/>
      <c r="BGO43" s="154"/>
      <c r="BGP43" s="154"/>
      <c r="BGQ43" s="154"/>
      <c r="BGR43" s="154"/>
      <c r="BGS43" s="154"/>
      <c r="BGT43" s="154"/>
      <c r="BGU43" s="154"/>
      <c r="BGV43" s="154"/>
      <c r="BGW43" s="154"/>
      <c r="BGX43" s="154"/>
      <c r="BGY43" s="154"/>
      <c r="BGZ43" s="154"/>
      <c r="BHA43" s="154"/>
      <c r="BHB43" s="154"/>
      <c r="BHC43" s="154"/>
      <c r="BHD43" s="154"/>
      <c r="BHE43" s="154"/>
      <c r="BHF43" s="154"/>
      <c r="BHG43" s="154"/>
      <c r="BHH43" s="154"/>
      <c r="BHI43" s="154"/>
      <c r="BHJ43" s="154"/>
      <c r="BHK43" s="154"/>
      <c r="BHL43" s="154"/>
      <c r="BHM43" s="154"/>
      <c r="BHN43" s="154"/>
      <c r="BHO43" s="154"/>
      <c r="BHP43" s="154"/>
      <c r="BHQ43" s="154"/>
      <c r="BHR43" s="154"/>
      <c r="BHS43" s="154"/>
      <c r="BHT43" s="154"/>
      <c r="BHU43" s="154"/>
      <c r="BHV43" s="154"/>
      <c r="BHW43" s="154"/>
      <c r="BHX43" s="154"/>
      <c r="BHY43" s="154"/>
      <c r="BHZ43" s="154"/>
      <c r="BIA43" s="154"/>
      <c r="BIB43" s="154"/>
      <c r="BIC43" s="154"/>
      <c r="BID43" s="154"/>
      <c r="BIE43" s="154"/>
      <c r="BIF43" s="154"/>
      <c r="BIG43" s="154"/>
      <c r="BIH43" s="154"/>
      <c r="BII43" s="154"/>
      <c r="BIJ43" s="154"/>
      <c r="BIK43" s="154"/>
      <c r="BIL43" s="154"/>
      <c r="BIM43" s="154"/>
      <c r="BIN43" s="154"/>
      <c r="BIO43" s="154"/>
      <c r="BIP43" s="154"/>
      <c r="BIQ43" s="154"/>
      <c r="BIR43" s="154"/>
      <c r="BIS43" s="154"/>
      <c r="BIT43" s="154"/>
      <c r="BIU43" s="154"/>
      <c r="BIV43" s="154"/>
      <c r="BIW43" s="154"/>
      <c r="BIX43" s="154"/>
      <c r="BIY43" s="154"/>
      <c r="BIZ43" s="154"/>
      <c r="BJA43" s="154"/>
      <c r="BJB43" s="154"/>
      <c r="BJC43" s="154"/>
      <c r="BJD43" s="154"/>
      <c r="BJE43" s="154"/>
      <c r="BJF43" s="154"/>
      <c r="BJG43" s="154"/>
      <c r="BJH43" s="154"/>
      <c r="BJI43" s="154"/>
      <c r="BJJ43" s="154"/>
      <c r="BJK43" s="154"/>
      <c r="BJL43" s="154"/>
      <c r="BJM43" s="154"/>
      <c r="BJN43" s="154"/>
      <c r="BJO43" s="154"/>
      <c r="BJP43" s="154"/>
      <c r="BJQ43" s="154"/>
      <c r="BJR43" s="154"/>
      <c r="BJS43" s="154"/>
      <c r="BJT43" s="154"/>
      <c r="BJU43" s="154"/>
      <c r="BJV43" s="154"/>
      <c r="BJW43" s="154"/>
      <c r="BJX43" s="154"/>
      <c r="BJY43" s="154"/>
      <c r="BJZ43" s="154"/>
      <c r="BKA43" s="154"/>
      <c r="BKB43" s="154"/>
      <c r="BKC43" s="154"/>
      <c r="BKD43" s="154"/>
      <c r="BKE43" s="154"/>
      <c r="BKF43" s="154"/>
      <c r="BKG43" s="154"/>
      <c r="BKH43" s="154"/>
      <c r="BKI43" s="154"/>
      <c r="BKJ43" s="154"/>
      <c r="BKK43" s="154"/>
      <c r="BKL43" s="154"/>
      <c r="BKM43" s="154"/>
      <c r="BKN43" s="154"/>
      <c r="BKO43" s="154"/>
      <c r="BKP43" s="154"/>
      <c r="BKQ43" s="154"/>
      <c r="BKR43" s="154"/>
      <c r="BKS43" s="154"/>
      <c r="BKT43" s="154"/>
      <c r="BKU43" s="154"/>
      <c r="BKV43" s="154"/>
      <c r="BKW43" s="154"/>
      <c r="BKX43" s="154"/>
      <c r="BKY43" s="154"/>
      <c r="BKZ43" s="154"/>
      <c r="BLA43" s="154"/>
      <c r="BLB43" s="154"/>
      <c r="BLC43" s="154"/>
      <c r="BLD43" s="154"/>
      <c r="BLE43" s="154"/>
      <c r="BLF43" s="154"/>
      <c r="BLG43" s="154"/>
      <c r="BLH43" s="154"/>
      <c r="BLI43" s="154"/>
      <c r="BLJ43" s="154"/>
      <c r="BLK43" s="154"/>
      <c r="BLL43" s="154"/>
      <c r="BLM43" s="154"/>
      <c r="BLN43" s="154"/>
      <c r="BLO43" s="154"/>
      <c r="BLP43" s="154"/>
      <c r="BLQ43" s="154"/>
      <c r="BLR43" s="154"/>
      <c r="BLS43" s="154"/>
      <c r="BLT43" s="154"/>
      <c r="BLU43" s="154"/>
      <c r="BLV43" s="154"/>
      <c r="BLW43" s="154"/>
      <c r="BLX43" s="154"/>
      <c r="BLY43" s="154"/>
      <c r="BLZ43" s="154"/>
      <c r="BMA43" s="154"/>
      <c r="BMB43" s="154"/>
      <c r="BMC43" s="154"/>
      <c r="BMD43" s="154"/>
      <c r="BME43" s="154"/>
      <c r="BMF43" s="154"/>
      <c r="BMG43" s="154"/>
      <c r="BMH43" s="154"/>
      <c r="BMI43" s="154"/>
      <c r="BMJ43" s="154"/>
      <c r="BMK43" s="154"/>
      <c r="BML43" s="154"/>
      <c r="BMM43" s="154"/>
      <c r="BMN43" s="154"/>
      <c r="BMO43" s="154"/>
      <c r="BMP43" s="154"/>
      <c r="BMQ43" s="154"/>
      <c r="BMR43" s="154"/>
      <c r="BMS43" s="154"/>
      <c r="BMT43" s="154"/>
      <c r="BMU43" s="154"/>
      <c r="BMV43" s="154"/>
      <c r="BMW43" s="154"/>
      <c r="BMX43" s="154"/>
      <c r="BMY43" s="154"/>
      <c r="BMZ43" s="154"/>
      <c r="BNA43" s="154"/>
      <c r="BNB43" s="154"/>
      <c r="BNC43" s="154"/>
      <c r="BND43" s="154"/>
      <c r="BNE43" s="154"/>
      <c r="BNF43" s="154"/>
      <c r="BNG43" s="154"/>
      <c r="BNH43" s="154"/>
      <c r="BNI43" s="154"/>
      <c r="BNJ43" s="154"/>
      <c r="BNK43" s="154"/>
      <c r="BNL43" s="154"/>
      <c r="BNM43" s="154"/>
      <c r="BNN43" s="154"/>
      <c r="BNO43" s="154"/>
      <c r="BNP43" s="154"/>
      <c r="BNQ43" s="154"/>
      <c r="BNR43" s="154"/>
      <c r="BNS43" s="154"/>
      <c r="BNT43" s="154"/>
      <c r="BNU43" s="154"/>
      <c r="BNV43" s="154"/>
      <c r="BNW43" s="154"/>
      <c r="BNX43" s="154"/>
      <c r="BNY43" s="154"/>
      <c r="BNZ43" s="154"/>
      <c r="BOA43" s="154"/>
      <c r="BOB43" s="154"/>
      <c r="BOC43" s="154"/>
      <c r="BOD43" s="154"/>
      <c r="BOE43" s="154"/>
      <c r="BOF43" s="154"/>
      <c r="BOG43" s="154"/>
      <c r="BOH43" s="154"/>
      <c r="BOI43" s="154"/>
      <c r="BOJ43" s="154"/>
      <c r="BOK43" s="154"/>
      <c r="BOL43" s="154"/>
      <c r="BOM43" s="154"/>
      <c r="BON43" s="154"/>
      <c r="BOO43" s="154"/>
      <c r="BOP43" s="154"/>
      <c r="BOQ43" s="154"/>
      <c r="BOR43" s="154"/>
      <c r="BOS43" s="154"/>
      <c r="BOT43" s="154"/>
      <c r="BOU43" s="154"/>
      <c r="BOV43" s="154"/>
      <c r="BOW43" s="154"/>
      <c r="BOX43" s="154"/>
      <c r="BOY43" s="154"/>
      <c r="BOZ43" s="154"/>
      <c r="BPA43" s="154"/>
      <c r="BPB43" s="154"/>
      <c r="BPC43" s="154"/>
      <c r="BPD43" s="154"/>
      <c r="BPE43" s="154"/>
      <c r="BPF43" s="154"/>
      <c r="BPG43" s="154"/>
      <c r="BPH43" s="154"/>
      <c r="BPI43" s="154"/>
      <c r="BPJ43" s="154"/>
      <c r="BPK43" s="154"/>
      <c r="BPL43" s="154"/>
      <c r="BPM43" s="154"/>
      <c r="BPN43" s="154"/>
      <c r="BPO43" s="154"/>
      <c r="BPP43" s="154"/>
      <c r="BPQ43" s="154"/>
      <c r="BPR43" s="154"/>
      <c r="BPS43" s="154"/>
      <c r="BPT43" s="154"/>
      <c r="BPU43" s="154"/>
      <c r="BPV43" s="154"/>
      <c r="BPW43" s="154"/>
      <c r="BPX43" s="154"/>
      <c r="BPY43" s="154"/>
      <c r="BPZ43" s="154"/>
      <c r="BQA43" s="154"/>
      <c r="BQB43" s="154"/>
      <c r="BQC43" s="154"/>
      <c r="BQD43" s="154"/>
      <c r="BQE43" s="154"/>
      <c r="BQF43" s="154"/>
      <c r="BQG43" s="154"/>
      <c r="BQH43" s="154"/>
      <c r="BQI43" s="154"/>
      <c r="BQJ43" s="154"/>
      <c r="BQK43" s="154"/>
      <c r="BQL43" s="154"/>
      <c r="BQM43" s="154"/>
      <c r="BQN43" s="154"/>
      <c r="BQO43" s="154"/>
      <c r="BQP43" s="154"/>
      <c r="BQQ43" s="154"/>
      <c r="BQR43" s="154"/>
      <c r="BQS43" s="154"/>
      <c r="BQT43" s="154"/>
      <c r="BQU43" s="154"/>
      <c r="BQV43" s="154"/>
      <c r="BQW43" s="154"/>
      <c r="BQX43" s="154"/>
      <c r="BQY43" s="154"/>
      <c r="BQZ43" s="154"/>
      <c r="BRA43" s="154"/>
      <c r="BRB43" s="154"/>
      <c r="BRC43" s="154"/>
      <c r="BRD43" s="154"/>
      <c r="BRE43" s="154"/>
      <c r="BRF43" s="154"/>
      <c r="BRG43" s="154"/>
      <c r="BRH43" s="154"/>
      <c r="BRI43" s="154"/>
      <c r="BRJ43" s="154"/>
      <c r="BRK43" s="154"/>
      <c r="BRL43" s="154"/>
      <c r="BRM43" s="154"/>
      <c r="BRN43" s="154"/>
      <c r="BRO43" s="154"/>
      <c r="BRP43" s="154"/>
      <c r="BRQ43" s="154"/>
      <c r="BRR43" s="154"/>
      <c r="BRS43" s="154"/>
      <c r="BRT43" s="154"/>
      <c r="BRU43" s="154"/>
      <c r="BRV43" s="154"/>
      <c r="BRW43" s="154"/>
      <c r="BRX43" s="154"/>
      <c r="BRY43" s="154"/>
      <c r="BRZ43" s="154"/>
      <c r="BSA43" s="154"/>
      <c r="BSB43" s="154"/>
      <c r="BSC43" s="154"/>
      <c r="BSD43" s="154"/>
      <c r="BSE43" s="154"/>
      <c r="BSF43" s="154"/>
      <c r="BSG43" s="154"/>
      <c r="BSH43" s="154"/>
      <c r="BSI43" s="154"/>
      <c r="BSJ43" s="154"/>
      <c r="BSK43" s="154"/>
      <c r="BSL43" s="154"/>
      <c r="BSM43" s="154"/>
      <c r="BSN43" s="154"/>
      <c r="BSO43" s="154"/>
      <c r="BSP43" s="154"/>
      <c r="BSQ43" s="154"/>
      <c r="BSR43" s="154"/>
      <c r="BSS43" s="154"/>
      <c r="BST43" s="154"/>
      <c r="BSU43" s="154"/>
      <c r="BSV43" s="154"/>
      <c r="BSW43" s="154"/>
      <c r="BSX43" s="154"/>
      <c r="BSY43" s="154"/>
      <c r="BSZ43" s="154"/>
      <c r="BTA43" s="154"/>
      <c r="BTB43" s="154"/>
      <c r="BTC43" s="154"/>
      <c r="BTD43" s="154"/>
      <c r="BTE43" s="154"/>
      <c r="BTF43" s="154"/>
      <c r="BTG43" s="154"/>
      <c r="BTH43" s="154"/>
      <c r="BTI43" s="154"/>
      <c r="BTJ43" s="154"/>
      <c r="BTK43" s="154"/>
      <c r="BTL43" s="154"/>
      <c r="BTM43" s="154"/>
      <c r="BTN43" s="154"/>
      <c r="BTO43" s="154"/>
      <c r="BTP43" s="154"/>
      <c r="BTQ43" s="154"/>
      <c r="BTR43" s="154"/>
      <c r="BTS43" s="154"/>
      <c r="BTT43" s="154"/>
      <c r="BTU43" s="154"/>
      <c r="BTV43" s="154"/>
      <c r="BTW43" s="154"/>
      <c r="BTX43" s="154"/>
      <c r="BTY43" s="154"/>
      <c r="BTZ43" s="154"/>
      <c r="BUA43" s="154"/>
      <c r="BUB43" s="154"/>
      <c r="BUC43" s="154"/>
      <c r="BUD43" s="154"/>
      <c r="BUE43" s="154"/>
      <c r="BUF43" s="154"/>
      <c r="BUG43" s="154"/>
      <c r="BUH43" s="154"/>
      <c r="BUI43" s="154"/>
      <c r="BUJ43" s="154"/>
      <c r="BUK43" s="154"/>
      <c r="BUL43" s="154"/>
      <c r="BUM43" s="154"/>
      <c r="BUN43" s="154"/>
      <c r="BUO43" s="154"/>
      <c r="BUP43" s="154"/>
      <c r="BUQ43" s="154"/>
      <c r="BUR43" s="154"/>
      <c r="BUS43" s="154"/>
      <c r="BUT43" s="154"/>
      <c r="BUU43" s="154"/>
      <c r="BUV43" s="154"/>
      <c r="BUW43" s="154"/>
      <c r="BUX43" s="154"/>
      <c r="BUY43" s="154"/>
      <c r="BUZ43" s="154"/>
      <c r="BVA43" s="154"/>
      <c r="BVB43" s="154"/>
      <c r="BVC43" s="154"/>
      <c r="BVD43" s="154"/>
      <c r="BVE43" s="154"/>
      <c r="BVF43" s="154"/>
      <c r="BVG43" s="154"/>
      <c r="BVH43" s="154"/>
      <c r="BVI43" s="154"/>
      <c r="BVJ43" s="154"/>
      <c r="BVK43" s="154"/>
      <c r="BVL43" s="154"/>
      <c r="BVM43" s="154"/>
      <c r="BVN43" s="154"/>
      <c r="BVO43" s="154"/>
      <c r="BVP43" s="154"/>
      <c r="BVQ43" s="154"/>
      <c r="BVR43" s="154"/>
      <c r="BVS43" s="154"/>
      <c r="BVT43" s="154"/>
      <c r="BVU43" s="154"/>
      <c r="BVV43" s="154"/>
      <c r="BVW43" s="154"/>
      <c r="BVX43" s="154"/>
      <c r="BVY43" s="154"/>
      <c r="BVZ43" s="154"/>
      <c r="BWA43" s="154"/>
      <c r="BWB43" s="154"/>
      <c r="BWC43" s="154"/>
      <c r="BWD43" s="154"/>
      <c r="BWE43" s="154"/>
      <c r="BWF43" s="154"/>
      <c r="BWG43" s="154"/>
      <c r="BWH43" s="154"/>
      <c r="BWI43" s="154"/>
      <c r="BWJ43" s="154"/>
      <c r="BWK43" s="154"/>
      <c r="BWL43" s="154"/>
      <c r="BWM43" s="154"/>
      <c r="BWN43" s="154"/>
      <c r="BWO43" s="154"/>
      <c r="BWP43" s="154"/>
      <c r="BWQ43" s="154"/>
      <c r="BWR43" s="154"/>
      <c r="BWS43" s="154"/>
      <c r="BWT43" s="154"/>
      <c r="BWU43" s="154"/>
      <c r="BWV43" s="154"/>
      <c r="BWW43" s="154"/>
      <c r="BWX43" s="154"/>
      <c r="BWY43" s="154"/>
      <c r="BWZ43" s="154"/>
      <c r="BXA43" s="154"/>
      <c r="BXB43" s="154"/>
      <c r="BXC43" s="154"/>
      <c r="BXD43" s="154"/>
      <c r="BXE43" s="154"/>
      <c r="BXF43" s="154"/>
      <c r="BXG43" s="154"/>
      <c r="BXH43" s="154"/>
      <c r="BXI43" s="154"/>
      <c r="BXJ43" s="154"/>
      <c r="BXK43" s="154"/>
      <c r="BXL43" s="154"/>
      <c r="BXM43" s="154"/>
      <c r="BXN43" s="154"/>
      <c r="BXO43" s="154"/>
      <c r="BXP43" s="154"/>
      <c r="BXQ43" s="154"/>
      <c r="BXR43" s="154"/>
      <c r="BXS43" s="154"/>
      <c r="BXT43" s="154"/>
      <c r="BXU43" s="154"/>
      <c r="BXV43" s="154"/>
      <c r="BXW43" s="154"/>
      <c r="BXX43" s="154"/>
      <c r="BXY43" s="154"/>
      <c r="BXZ43" s="154"/>
      <c r="BYA43" s="154"/>
      <c r="BYB43" s="154"/>
      <c r="BYC43" s="154"/>
      <c r="BYD43" s="154"/>
      <c r="BYE43" s="154"/>
      <c r="BYF43" s="154"/>
      <c r="BYG43" s="154"/>
      <c r="BYH43" s="154"/>
      <c r="BYI43" s="154"/>
      <c r="BYJ43" s="154"/>
      <c r="BYK43" s="154"/>
      <c r="BYL43" s="154"/>
      <c r="BYM43" s="154"/>
      <c r="BYN43" s="154"/>
      <c r="BYO43" s="154"/>
      <c r="BYP43" s="154"/>
      <c r="BYQ43" s="154"/>
      <c r="BYR43" s="154"/>
      <c r="BYS43" s="154"/>
      <c r="BYT43" s="154"/>
      <c r="BYU43" s="154"/>
      <c r="BYV43" s="154"/>
      <c r="BYW43" s="154"/>
      <c r="BYX43" s="154"/>
      <c r="BYY43" s="154"/>
      <c r="BYZ43" s="154"/>
      <c r="BZA43" s="154"/>
      <c r="BZB43" s="154"/>
      <c r="BZC43" s="154"/>
      <c r="BZD43" s="154"/>
      <c r="BZE43" s="154"/>
      <c r="BZF43" s="154"/>
      <c r="BZG43" s="154"/>
      <c r="BZH43" s="154"/>
      <c r="BZI43" s="154"/>
      <c r="BZJ43" s="154"/>
      <c r="BZK43" s="154"/>
      <c r="BZL43" s="154"/>
      <c r="BZM43" s="154"/>
      <c r="BZN43" s="154"/>
      <c r="BZO43" s="154"/>
      <c r="BZP43" s="154"/>
      <c r="BZQ43" s="154"/>
      <c r="BZR43" s="154"/>
      <c r="BZS43" s="154"/>
      <c r="BZT43" s="154"/>
      <c r="BZU43" s="154"/>
      <c r="BZV43" s="154"/>
      <c r="BZW43" s="154"/>
      <c r="BZX43" s="154"/>
      <c r="BZY43" s="154"/>
      <c r="BZZ43" s="154"/>
      <c r="CAA43" s="154"/>
      <c r="CAB43" s="154"/>
      <c r="CAC43" s="154"/>
      <c r="CAD43" s="154"/>
      <c r="CAE43" s="154"/>
      <c r="CAF43" s="154"/>
      <c r="CAG43" s="154"/>
      <c r="CAH43" s="154"/>
      <c r="CAI43" s="154"/>
      <c r="CAJ43" s="154"/>
      <c r="CAK43" s="154"/>
      <c r="CAL43" s="154"/>
      <c r="CAM43" s="154"/>
      <c r="CAN43" s="154"/>
      <c r="CAO43" s="154"/>
      <c r="CAP43" s="154"/>
      <c r="CAQ43" s="154"/>
      <c r="CAR43" s="154"/>
      <c r="CAS43" s="154"/>
      <c r="CAT43" s="154"/>
      <c r="CAU43" s="154"/>
      <c r="CAV43" s="154"/>
      <c r="CAW43" s="154"/>
      <c r="CAX43" s="154"/>
      <c r="CAY43" s="154"/>
      <c r="CAZ43" s="154"/>
      <c r="CBA43" s="154"/>
      <c r="CBB43" s="154"/>
      <c r="CBC43" s="154"/>
      <c r="CBD43" s="154"/>
      <c r="CBE43" s="154"/>
      <c r="CBF43" s="154"/>
      <c r="CBG43" s="154"/>
      <c r="CBH43" s="154"/>
      <c r="CBI43" s="154"/>
      <c r="CBJ43" s="154"/>
      <c r="CBK43" s="154"/>
      <c r="CBL43" s="154"/>
      <c r="CBM43" s="154"/>
      <c r="CBN43" s="154"/>
      <c r="CBO43" s="154"/>
      <c r="CBP43" s="154"/>
      <c r="CBQ43" s="154"/>
      <c r="CBR43" s="154"/>
      <c r="CBS43" s="154"/>
      <c r="CBT43" s="154"/>
      <c r="CBU43" s="154"/>
      <c r="CBV43" s="154"/>
      <c r="CBW43" s="154"/>
      <c r="CBX43" s="154"/>
      <c r="CBY43" s="154"/>
      <c r="CBZ43" s="154"/>
      <c r="CCA43" s="154"/>
      <c r="CCB43" s="154"/>
      <c r="CCC43" s="154"/>
      <c r="CCD43" s="154"/>
      <c r="CCE43" s="154"/>
      <c r="CCF43" s="154"/>
      <c r="CCG43" s="154"/>
      <c r="CCH43" s="154"/>
      <c r="CCI43" s="154"/>
      <c r="CCJ43" s="154"/>
      <c r="CCK43" s="154"/>
      <c r="CCL43" s="154"/>
      <c r="CCM43" s="154"/>
      <c r="CCN43" s="154"/>
      <c r="CCO43" s="154"/>
      <c r="CCP43" s="154"/>
      <c r="CCQ43" s="154"/>
      <c r="CCR43" s="154"/>
      <c r="CCS43" s="154"/>
      <c r="CCT43" s="154"/>
      <c r="CCU43" s="154"/>
      <c r="CCV43" s="154"/>
      <c r="CCW43" s="154"/>
      <c r="CCX43" s="154"/>
      <c r="CCY43" s="154"/>
      <c r="CCZ43" s="154"/>
      <c r="CDA43" s="154"/>
      <c r="CDB43" s="154"/>
      <c r="CDC43" s="154"/>
      <c r="CDD43" s="154"/>
      <c r="CDE43" s="154"/>
      <c r="CDF43" s="154"/>
      <c r="CDG43" s="154"/>
      <c r="CDH43" s="154"/>
      <c r="CDI43" s="154"/>
      <c r="CDJ43" s="154"/>
      <c r="CDK43" s="154"/>
      <c r="CDL43" s="154"/>
      <c r="CDM43" s="154"/>
      <c r="CDN43" s="154"/>
      <c r="CDO43" s="154"/>
      <c r="CDP43" s="154"/>
      <c r="CDQ43" s="154"/>
      <c r="CDR43" s="154"/>
      <c r="CDS43" s="154"/>
      <c r="CDT43" s="154"/>
      <c r="CDU43" s="154"/>
      <c r="CDV43" s="154"/>
      <c r="CDW43" s="154"/>
      <c r="CDX43" s="154"/>
      <c r="CDY43" s="154"/>
      <c r="CDZ43" s="154"/>
      <c r="CEA43" s="154"/>
      <c r="CEB43" s="154"/>
      <c r="CEC43" s="154"/>
      <c r="CED43" s="154"/>
      <c r="CEE43" s="154"/>
      <c r="CEF43" s="154"/>
      <c r="CEG43" s="154"/>
      <c r="CEH43" s="154"/>
      <c r="CEI43" s="154"/>
      <c r="CEJ43" s="154"/>
      <c r="CEK43" s="154"/>
      <c r="CEL43" s="154"/>
      <c r="CEM43" s="154"/>
      <c r="CEN43" s="154"/>
      <c r="CEO43" s="154"/>
      <c r="CEP43" s="154"/>
      <c r="CEQ43" s="154"/>
      <c r="CER43" s="154"/>
      <c r="CES43" s="154"/>
      <c r="CET43" s="154"/>
      <c r="CEU43" s="154"/>
      <c r="CEV43" s="154"/>
      <c r="CEW43" s="154"/>
      <c r="CEX43" s="154"/>
      <c r="CEY43" s="154"/>
      <c r="CEZ43" s="154"/>
      <c r="CFA43" s="154"/>
      <c r="CFB43" s="154"/>
      <c r="CFC43" s="154"/>
      <c r="CFD43" s="154"/>
      <c r="CFE43" s="154"/>
      <c r="CFF43" s="154"/>
      <c r="CFG43" s="154"/>
      <c r="CFH43" s="154"/>
      <c r="CFI43" s="154"/>
      <c r="CFJ43" s="154"/>
      <c r="CFK43" s="154"/>
      <c r="CFL43" s="154"/>
      <c r="CFM43" s="154"/>
      <c r="CFN43" s="154"/>
      <c r="CFO43" s="154"/>
      <c r="CFP43" s="154"/>
      <c r="CFQ43" s="154"/>
      <c r="CFR43" s="154"/>
      <c r="CFS43" s="154"/>
      <c r="CFT43" s="154"/>
      <c r="CFU43" s="154"/>
      <c r="CFV43" s="154"/>
      <c r="CFW43" s="154"/>
      <c r="CFX43" s="154"/>
      <c r="CFY43" s="154"/>
      <c r="CFZ43" s="154"/>
      <c r="CGA43" s="154"/>
      <c r="CGB43" s="154"/>
      <c r="CGC43" s="154"/>
      <c r="CGD43" s="154"/>
      <c r="CGE43" s="154"/>
      <c r="CGF43" s="154"/>
      <c r="CGG43" s="154"/>
      <c r="CGH43" s="154"/>
      <c r="CGI43" s="154"/>
      <c r="CGJ43" s="154"/>
      <c r="CGK43" s="154"/>
      <c r="CGL43" s="154"/>
      <c r="CGM43" s="154"/>
      <c r="CGN43" s="154"/>
      <c r="CGO43" s="154"/>
      <c r="CGP43" s="154"/>
      <c r="CGQ43" s="154"/>
      <c r="CGR43" s="154"/>
      <c r="CGS43" s="154"/>
      <c r="CGT43" s="154"/>
      <c r="CGU43" s="154"/>
      <c r="CGV43" s="154"/>
      <c r="CGW43" s="154"/>
      <c r="CGX43" s="154"/>
      <c r="CGY43" s="154"/>
      <c r="CGZ43" s="154"/>
      <c r="CHA43" s="154"/>
      <c r="CHB43" s="154"/>
      <c r="CHC43" s="154"/>
      <c r="CHD43" s="154"/>
      <c r="CHE43" s="154"/>
      <c r="CHF43" s="154"/>
      <c r="CHG43" s="154"/>
      <c r="CHH43" s="154"/>
      <c r="CHI43" s="154"/>
      <c r="CHJ43" s="154"/>
      <c r="CHK43" s="154"/>
      <c r="CHL43" s="154"/>
      <c r="CHM43" s="154"/>
      <c r="CHN43" s="154"/>
      <c r="CHO43" s="154"/>
      <c r="CHP43" s="154"/>
      <c r="CHQ43" s="154"/>
      <c r="CHR43" s="154"/>
      <c r="CHS43" s="154"/>
      <c r="CHT43" s="154"/>
      <c r="CHU43" s="154"/>
      <c r="CHV43" s="154"/>
      <c r="CHW43" s="154"/>
      <c r="CHX43" s="154"/>
      <c r="CHY43" s="154"/>
      <c r="CHZ43" s="154"/>
      <c r="CIA43" s="154"/>
      <c r="CIB43" s="154"/>
      <c r="CIC43" s="154"/>
      <c r="CID43" s="154"/>
      <c r="CIE43" s="154"/>
      <c r="CIF43" s="154"/>
      <c r="CIG43" s="154"/>
      <c r="CIH43" s="154"/>
      <c r="CII43" s="154"/>
      <c r="CIJ43" s="154"/>
      <c r="CIK43" s="154"/>
      <c r="CIL43" s="154"/>
      <c r="CIM43" s="154"/>
      <c r="CIN43" s="154"/>
      <c r="CIO43" s="154"/>
      <c r="CIP43" s="154"/>
      <c r="CIQ43" s="154"/>
      <c r="CIR43" s="154"/>
      <c r="CIS43" s="154"/>
      <c r="CIT43" s="154"/>
      <c r="CIU43" s="154"/>
      <c r="CIV43" s="154"/>
      <c r="CIW43" s="154"/>
      <c r="CIX43" s="154"/>
      <c r="CIY43" s="154"/>
      <c r="CIZ43" s="154"/>
      <c r="CJA43" s="154"/>
      <c r="CJB43" s="154"/>
      <c r="CJC43" s="154"/>
      <c r="CJD43" s="154"/>
      <c r="CJE43" s="154"/>
      <c r="CJF43" s="154"/>
      <c r="CJG43" s="154"/>
      <c r="CJH43" s="154"/>
      <c r="CJI43" s="154"/>
      <c r="CJJ43" s="154"/>
      <c r="CJK43" s="154"/>
      <c r="CJL43" s="154"/>
      <c r="CJM43" s="154"/>
      <c r="CJN43" s="154"/>
      <c r="CJO43" s="154"/>
      <c r="CJP43" s="154"/>
      <c r="CJQ43" s="154"/>
      <c r="CJR43" s="154"/>
      <c r="CJS43" s="154"/>
      <c r="CJT43" s="154"/>
      <c r="CJU43" s="154"/>
      <c r="CJV43" s="154"/>
      <c r="CJW43" s="154"/>
      <c r="CJX43" s="154"/>
      <c r="CJY43" s="154"/>
      <c r="CJZ43" s="154"/>
      <c r="CKA43" s="154"/>
      <c r="CKB43" s="154"/>
      <c r="CKC43" s="154"/>
      <c r="CKD43" s="154"/>
      <c r="CKE43" s="154"/>
      <c r="CKF43" s="154"/>
      <c r="CKG43" s="154"/>
      <c r="CKH43" s="154"/>
      <c r="CKI43" s="154"/>
      <c r="CKJ43" s="154"/>
      <c r="CKK43" s="154"/>
      <c r="CKL43" s="154"/>
      <c r="CKM43" s="154"/>
      <c r="CKN43" s="154"/>
      <c r="CKO43" s="154"/>
      <c r="CKP43" s="154"/>
      <c r="CKQ43" s="154"/>
      <c r="CKR43" s="154"/>
      <c r="CKS43" s="154"/>
      <c r="CKT43" s="154"/>
      <c r="CKU43" s="154"/>
      <c r="CKV43" s="154"/>
      <c r="CKW43" s="154"/>
      <c r="CKX43" s="154"/>
      <c r="CKY43" s="154"/>
      <c r="CKZ43" s="154"/>
      <c r="CLA43" s="154"/>
      <c r="CLB43" s="154"/>
      <c r="CLC43" s="154"/>
      <c r="CLD43" s="154"/>
      <c r="CLE43" s="154"/>
      <c r="CLF43" s="154"/>
      <c r="CLG43" s="154"/>
      <c r="CLH43" s="154"/>
      <c r="CLI43" s="154"/>
      <c r="CLJ43" s="154"/>
      <c r="CLK43" s="154"/>
      <c r="CLL43" s="154"/>
      <c r="CLM43" s="154"/>
      <c r="CLN43" s="154"/>
      <c r="CLO43" s="154"/>
      <c r="CLP43" s="154"/>
      <c r="CLQ43" s="154"/>
      <c r="CLR43" s="154"/>
      <c r="CLS43" s="154"/>
      <c r="CLT43" s="154"/>
      <c r="CLU43" s="154"/>
      <c r="CLV43" s="154"/>
      <c r="CLW43" s="154"/>
      <c r="CLX43" s="154"/>
      <c r="CLY43" s="154"/>
      <c r="CLZ43" s="154"/>
      <c r="CMA43" s="154"/>
      <c r="CMB43" s="154"/>
      <c r="CMC43" s="154"/>
      <c r="CMD43" s="154"/>
      <c r="CME43" s="154"/>
      <c r="CMF43" s="154"/>
      <c r="CMG43" s="154"/>
      <c r="CMH43" s="154"/>
      <c r="CMI43" s="154"/>
      <c r="CMJ43" s="154"/>
      <c r="CMK43" s="154"/>
      <c r="CML43" s="154"/>
      <c r="CMM43" s="154"/>
      <c r="CMN43" s="154"/>
      <c r="CMO43" s="154"/>
      <c r="CMP43" s="154"/>
      <c r="CMQ43" s="154"/>
      <c r="CMR43" s="154"/>
      <c r="CMS43" s="154"/>
      <c r="CMT43" s="154"/>
      <c r="CMU43" s="154"/>
      <c r="CMV43" s="154"/>
      <c r="CMW43" s="154"/>
      <c r="CMX43" s="154"/>
      <c r="CMY43" s="154"/>
      <c r="CMZ43" s="154"/>
      <c r="CNA43" s="154"/>
      <c r="CNB43" s="154"/>
      <c r="CNC43" s="154"/>
      <c r="CND43" s="154"/>
      <c r="CNE43" s="154"/>
      <c r="CNF43" s="154"/>
      <c r="CNG43" s="154"/>
      <c r="CNH43" s="154"/>
      <c r="CNI43" s="154"/>
      <c r="CNJ43" s="154"/>
      <c r="CNK43" s="154"/>
      <c r="CNL43" s="154"/>
      <c r="CNM43" s="154"/>
      <c r="CNN43" s="154"/>
      <c r="CNO43" s="154"/>
      <c r="CNP43" s="154"/>
      <c r="CNQ43" s="154"/>
      <c r="CNR43" s="154"/>
      <c r="CNS43" s="154"/>
      <c r="CNT43" s="154"/>
      <c r="CNU43" s="154"/>
      <c r="CNV43" s="154"/>
      <c r="CNW43" s="154"/>
      <c r="CNX43" s="154"/>
      <c r="CNY43" s="154"/>
      <c r="CNZ43" s="154"/>
      <c r="COA43" s="154"/>
      <c r="COB43" s="154"/>
      <c r="COC43" s="154"/>
      <c r="COD43" s="154"/>
      <c r="COE43" s="154"/>
      <c r="COF43" s="154"/>
      <c r="COG43" s="154"/>
      <c r="COH43" s="154"/>
      <c r="COI43" s="154"/>
      <c r="COJ43" s="154"/>
      <c r="COK43" s="154"/>
      <c r="COL43" s="154"/>
      <c r="COM43" s="154"/>
      <c r="CON43" s="154"/>
      <c r="COO43" s="154"/>
      <c r="COP43" s="154"/>
      <c r="COQ43" s="154"/>
      <c r="COR43" s="154"/>
      <c r="COS43" s="154"/>
      <c r="COT43" s="154"/>
      <c r="COU43" s="154"/>
      <c r="COV43" s="154"/>
      <c r="COW43" s="154"/>
      <c r="COX43" s="154"/>
      <c r="COY43" s="154"/>
      <c r="COZ43" s="154"/>
      <c r="CPA43" s="154"/>
      <c r="CPB43" s="154"/>
      <c r="CPC43" s="154"/>
      <c r="CPD43" s="154"/>
      <c r="CPE43" s="154"/>
      <c r="CPF43" s="154"/>
      <c r="CPG43" s="154"/>
      <c r="CPH43" s="154"/>
      <c r="CPI43" s="154"/>
      <c r="CPJ43" s="154"/>
      <c r="CPK43" s="154"/>
      <c r="CPL43" s="154"/>
      <c r="CPM43" s="154"/>
      <c r="CPN43" s="154"/>
      <c r="CPO43" s="154"/>
      <c r="CPP43" s="154"/>
      <c r="CPQ43" s="154"/>
      <c r="CPR43" s="154"/>
      <c r="CPS43" s="154"/>
      <c r="CPT43" s="154"/>
      <c r="CPU43" s="154"/>
      <c r="CPV43" s="154"/>
      <c r="CPW43" s="154"/>
      <c r="CPX43" s="154"/>
      <c r="CPY43" s="154"/>
      <c r="CPZ43" s="154"/>
      <c r="CQA43" s="154"/>
      <c r="CQB43" s="154"/>
      <c r="CQC43" s="154"/>
      <c r="CQD43" s="154"/>
      <c r="CQE43" s="154"/>
      <c r="CQF43" s="154"/>
      <c r="CQG43" s="154"/>
      <c r="CQH43" s="154"/>
      <c r="CQI43" s="154"/>
      <c r="CQJ43" s="154"/>
      <c r="CQK43" s="154"/>
      <c r="CQL43" s="154"/>
      <c r="CQM43" s="154"/>
      <c r="CQN43" s="154"/>
      <c r="CQO43" s="154"/>
      <c r="CQP43" s="154"/>
      <c r="CQQ43" s="154"/>
      <c r="CQR43" s="154"/>
      <c r="CQS43" s="154"/>
      <c r="CQT43" s="154"/>
      <c r="CQU43" s="154"/>
      <c r="CQV43" s="154"/>
      <c r="CQW43" s="154"/>
      <c r="CQX43" s="154"/>
      <c r="CQY43" s="154"/>
      <c r="CQZ43" s="154"/>
      <c r="CRA43" s="154"/>
      <c r="CRB43" s="154"/>
      <c r="CRC43" s="154"/>
      <c r="CRD43" s="154"/>
      <c r="CRE43" s="154"/>
      <c r="CRF43" s="154"/>
      <c r="CRG43" s="154"/>
      <c r="CRH43" s="154"/>
      <c r="CRI43" s="154"/>
      <c r="CRJ43" s="154"/>
      <c r="CRK43" s="154"/>
      <c r="CRL43" s="154"/>
      <c r="CRM43" s="154"/>
      <c r="CRN43" s="154"/>
      <c r="CRO43" s="154"/>
      <c r="CRP43" s="154"/>
      <c r="CRQ43" s="154"/>
      <c r="CRR43" s="154"/>
      <c r="CRS43" s="154"/>
      <c r="CRT43" s="154"/>
      <c r="CRU43" s="154"/>
      <c r="CRV43" s="154"/>
      <c r="CRW43" s="154"/>
      <c r="CRX43" s="154"/>
      <c r="CRY43" s="154"/>
      <c r="CRZ43" s="154"/>
      <c r="CSA43" s="154"/>
      <c r="CSB43" s="154"/>
      <c r="CSC43" s="154"/>
      <c r="CSD43" s="154"/>
      <c r="CSE43" s="154"/>
      <c r="CSF43" s="154"/>
      <c r="CSG43" s="154"/>
      <c r="CSH43" s="154"/>
      <c r="CSI43" s="154"/>
      <c r="CSJ43" s="154"/>
      <c r="CSK43" s="154"/>
      <c r="CSL43" s="154"/>
      <c r="CSM43" s="154"/>
      <c r="CSN43" s="154"/>
      <c r="CSO43" s="154"/>
      <c r="CSP43" s="154"/>
      <c r="CSQ43" s="154"/>
      <c r="CSR43" s="154"/>
      <c r="CSS43" s="154"/>
      <c r="CST43" s="154"/>
      <c r="CSU43" s="154"/>
      <c r="CSV43" s="154"/>
      <c r="CSW43" s="154"/>
      <c r="CSX43" s="154"/>
      <c r="CSY43" s="154"/>
      <c r="CSZ43" s="154"/>
      <c r="CTA43" s="154"/>
      <c r="CTB43" s="154"/>
      <c r="CTC43" s="154"/>
      <c r="CTD43" s="154"/>
      <c r="CTE43" s="154"/>
      <c r="CTF43" s="154"/>
      <c r="CTG43" s="154"/>
      <c r="CTH43" s="154"/>
      <c r="CTI43" s="154"/>
      <c r="CTJ43" s="154"/>
      <c r="CTK43" s="154"/>
      <c r="CTL43" s="154"/>
      <c r="CTM43" s="154"/>
      <c r="CTN43" s="154"/>
      <c r="CTO43" s="154"/>
      <c r="CTP43" s="154"/>
      <c r="CTQ43" s="154"/>
      <c r="CTR43" s="154"/>
      <c r="CTS43" s="154"/>
      <c r="CTT43" s="154"/>
      <c r="CTU43" s="154"/>
      <c r="CTV43" s="154"/>
      <c r="CTW43" s="154"/>
      <c r="CTX43" s="154"/>
      <c r="CTY43" s="154"/>
      <c r="CTZ43" s="154"/>
      <c r="CUA43" s="154"/>
      <c r="CUB43" s="154"/>
      <c r="CUC43" s="154"/>
      <c r="CUD43" s="154"/>
      <c r="CUE43" s="154"/>
      <c r="CUF43" s="154"/>
      <c r="CUG43" s="154"/>
      <c r="CUH43" s="154"/>
      <c r="CUI43" s="154"/>
      <c r="CUJ43" s="154"/>
      <c r="CUK43" s="154"/>
      <c r="CUL43" s="154"/>
      <c r="CUM43" s="154"/>
      <c r="CUN43" s="154"/>
      <c r="CUO43" s="154"/>
      <c r="CUP43" s="154"/>
      <c r="CUQ43" s="154"/>
      <c r="CUR43" s="154"/>
      <c r="CUS43" s="154"/>
      <c r="CUT43" s="154"/>
      <c r="CUU43" s="154"/>
      <c r="CUV43" s="154"/>
      <c r="CUW43" s="154"/>
      <c r="CUX43" s="154"/>
      <c r="CUY43" s="154"/>
      <c r="CUZ43" s="154"/>
      <c r="CVA43" s="154"/>
      <c r="CVB43" s="154"/>
      <c r="CVC43" s="154"/>
      <c r="CVD43" s="154"/>
      <c r="CVE43" s="154"/>
      <c r="CVF43" s="154"/>
      <c r="CVG43" s="154"/>
      <c r="CVH43" s="154"/>
      <c r="CVI43" s="154"/>
      <c r="CVJ43" s="154"/>
      <c r="CVK43" s="154"/>
      <c r="CVL43" s="154"/>
      <c r="CVM43" s="154"/>
      <c r="CVN43" s="154"/>
      <c r="CVO43" s="154"/>
      <c r="CVP43" s="154"/>
      <c r="CVQ43" s="154"/>
      <c r="CVR43" s="154"/>
      <c r="CVS43" s="154"/>
      <c r="CVT43" s="154"/>
      <c r="CVU43" s="154"/>
      <c r="CVV43" s="154"/>
      <c r="CVW43" s="154"/>
      <c r="CVX43" s="154"/>
      <c r="CVY43" s="154"/>
      <c r="CVZ43" s="154"/>
      <c r="CWA43" s="154"/>
      <c r="CWB43" s="154"/>
      <c r="CWC43" s="154"/>
      <c r="CWD43" s="154"/>
      <c r="CWE43" s="154"/>
      <c r="CWF43" s="154"/>
      <c r="CWG43" s="154"/>
      <c r="CWH43" s="154"/>
      <c r="CWI43" s="154"/>
      <c r="CWJ43" s="154"/>
      <c r="CWK43" s="154"/>
      <c r="CWL43" s="154"/>
      <c r="CWM43" s="154"/>
      <c r="CWN43" s="154"/>
      <c r="CWO43" s="154"/>
      <c r="CWP43" s="154"/>
      <c r="CWQ43" s="154"/>
      <c r="CWR43" s="154"/>
      <c r="CWS43" s="154"/>
      <c r="CWT43" s="154"/>
      <c r="CWU43" s="154"/>
      <c r="CWV43" s="154"/>
      <c r="CWW43" s="154"/>
      <c r="CWX43" s="154"/>
      <c r="CWY43" s="154"/>
      <c r="CWZ43" s="154"/>
      <c r="CXA43" s="154"/>
      <c r="CXB43" s="154"/>
      <c r="CXC43" s="154"/>
      <c r="CXD43" s="154"/>
      <c r="CXE43" s="154"/>
      <c r="CXF43" s="154"/>
      <c r="CXG43" s="154"/>
      <c r="CXH43" s="154"/>
      <c r="CXI43" s="154"/>
      <c r="CXJ43" s="154"/>
      <c r="CXK43" s="154"/>
      <c r="CXL43" s="154"/>
      <c r="CXM43" s="154"/>
      <c r="CXN43" s="154"/>
      <c r="CXO43" s="154"/>
      <c r="CXP43" s="154"/>
      <c r="CXQ43" s="154"/>
      <c r="CXR43" s="154"/>
      <c r="CXS43" s="154"/>
      <c r="CXT43" s="154"/>
      <c r="CXU43" s="154"/>
      <c r="CXV43" s="154"/>
      <c r="CXW43" s="154"/>
      <c r="CXX43" s="154"/>
      <c r="CXY43" s="154"/>
      <c r="CXZ43" s="154"/>
      <c r="CYA43" s="154"/>
      <c r="CYB43" s="154"/>
      <c r="CYC43" s="154"/>
      <c r="CYD43" s="154"/>
      <c r="CYE43" s="154"/>
      <c r="CYF43" s="154"/>
      <c r="CYG43" s="154"/>
      <c r="CYH43" s="154"/>
      <c r="CYI43" s="154"/>
      <c r="CYJ43" s="154"/>
      <c r="CYK43" s="154"/>
      <c r="CYL43" s="154"/>
      <c r="CYM43" s="154"/>
      <c r="CYN43" s="154"/>
      <c r="CYO43" s="154"/>
      <c r="CYP43" s="154"/>
      <c r="CYQ43" s="154"/>
      <c r="CYR43" s="154"/>
      <c r="CYS43" s="154"/>
      <c r="CYT43" s="154"/>
      <c r="CYU43" s="154"/>
      <c r="CYV43" s="154"/>
      <c r="CYW43" s="154"/>
      <c r="CYX43" s="154"/>
      <c r="CYY43" s="154"/>
      <c r="CYZ43" s="154"/>
      <c r="CZA43" s="154"/>
      <c r="CZB43" s="154"/>
      <c r="CZC43" s="154"/>
      <c r="CZD43" s="154"/>
      <c r="CZE43" s="154"/>
      <c r="CZF43" s="154"/>
      <c r="CZG43" s="154"/>
      <c r="CZH43" s="154"/>
      <c r="CZI43" s="154"/>
      <c r="CZJ43" s="154"/>
      <c r="CZK43" s="154"/>
      <c r="CZL43" s="154"/>
      <c r="CZM43" s="154"/>
      <c r="CZN43" s="154"/>
      <c r="CZO43" s="154"/>
      <c r="CZP43" s="154"/>
      <c r="CZQ43" s="154"/>
      <c r="CZR43" s="154"/>
      <c r="CZS43" s="154"/>
      <c r="CZT43" s="154"/>
      <c r="CZU43" s="154"/>
      <c r="CZV43" s="154"/>
      <c r="CZW43" s="154"/>
      <c r="CZX43" s="154"/>
      <c r="CZY43" s="154"/>
      <c r="CZZ43" s="154"/>
      <c r="DAA43" s="154"/>
      <c r="DAB43" s="154"/>
      <c r="DAC43" s="154"/>
      <c r="DAD43" s="154"/>
      <c r="DAE43" s="154"/>
      <c r="DAF43" s="154"/>
      <c r="DAG43" s="154"/>
      <c r="DAH43" s="154"/>
      <c r="DAI43" s="154"/>
      <c r="DAJ43" s="154"/>
      <c r="DAK43" s="154"/>
      <c r="DAL43" s="154"/>
      <c r="DAM43" s="154"/>
      <c r="DAN43" s="154"/>
      <c r="DAO43" s="154"/>
      <c r="DAP43" s="154"/>
      <c r="DAQ43" s="154"/>
      <c r="DAR43" s="154"/>
      <c r="DAS43" s="154"/>
      <c r="DAT43" s="154"/>
      <c r="DAU43" s="154"/>
      <c r="DAV43" s="154"/>
      <c r="DAW43" s="154"/>
      <c r="DAX43" s="154"/>
      <c r="DAY43" s="154"/>
      <c r="DAZ43" s="154"/>
      <c r="DBA43" s="154"/>
      <c r="DBB43" s="154"/>
      <c r="DBC43" s="154"/>
      <c r="DBD43" s="154"/>
      <c r="DBE43" s="154"/>
      <c r="DBF43" s="154"/>
      <c r="DBG43" s="154"/>
      <c r="DBH43" s="154"/>
      <c r="DBI43" s="154"/>
      <c r="DBJ43" s="154"/>
      <c r="DBK43" s="154"/>
      <c r="DBL43" s="154"/>
      <c r="DBM43" s="154"/>
      <c r="DBN43" s="154"/>
      <c r="DBO43" s="154"/>
      <c r="DBP43" s="154"/>
      <c r="DBQ43" s="154"/>
      <c r="DBR43" s="154"/>
      <c r="DBS43" s="154"/>
      <c r="DBT43" s="154"/>
      <c r="DBU43" s="154"/>
      <c r="DBV43" s="154"/>
      <c r="DBW43" s="154"/>
      <c r="DBX43" s="154"/>
      <c r="DBY43" s="154"/>
      <c r="DBZ43" s="154"/>
      <c r="DCA43" s="154"/>
      <c r="DCB43" s="154"/>
      <c r="DCC43" s="154"/>
      <c r="DCD43" s="154"/>
      <c r="DCE43" s="154"/>
      <c r="DCF43" s="154"/>
      <c r="DCG43" s="154"/>
      <c r="DCH43" s="154"/>
      <c r="DCI43" s="154"/>
      <c r="DCJ43" s="154"/>
      <c r="DCK43" s="154"/>
      <c r="DCL43" s="154"/>
      <c r="DCM43" s="154"/>
      <c r="DCN43" s="154"/>
      <c r="DCO43" s="154"/>
      <c r="DCP43" s="154"/>
      <c r="DCQ43" s="154"/>
      <c r="DCR43" s="154"/>
      <c r="DCS43" s="154"/>
      <c r="DCT43" s="154"/>
      <c r="DCU43" s="154"/>
      <c r="DCV43" s="154"/>
      <c r="DCW43" s="154"/>
      <c r="DCX43" s="154"/>
      <c r="DCY43" s="154"/>
      <c r="DCZ43" s="154"/>
      <c r="DDA43" s="154"/>
      <c r="DDB43" s="154"/>
      <c r="DDC43" s="154"/>
      <c r="DDD43" s="154"/>
      <c r="DDE43" s="154"/>
      <c r="DDF43" s="154"/>
      <c r="DDG43" s="154"/>
      <c r="DDH43" s="154"/>
      <c r="DDI43" s="154"/>
      <c r="DDJ43" s="154"/>
      <c r="DDK43" s="154"/>
      <c r="DDL43" s="154"/>
      <c r="DDM43" s="154"/>
      <c r="DDN43" s="154"/>
      <c r="DDO43" s="154"/>
      <c r="DDP43" s="154"/>
      <c r="DDQ43" s="154"/>
      <c r="DDR43" s="154"/>
      <c r="DDS43" s="154"/>
      <c r="DDT43" s="154"/>
      <c r="DDU43" s="154"/>
      <c r="DDV43" s="154"/>
      <c r="DDW43" s="154"/>
      <c r="DDX43" s="154"/>
      <c r="DDY43" s="154"/>
      <c r="DDZ43" s="154"/>
      <c r="DEA43" s="154"/>
      <c r="DEB43" s="154"/>
      <c r="DEC43" s="154"/>
      <c r="DED43" s="154"/>
      <c r="DEE43" s="154"/>
      <c r="DEF43" s="154"/>
      <c r="DEG43" s="154"/>
      <c r="DEH43" s="154"/>
      <c r="DEI43" s="154"/>
      <c r="DEJ43" s="154"/>
      <c r="DEK43" s="154"/>
      <c r="DEL43" s="154"/>
      <c r="DEM43" s="154"/>
      <c r="DEN43" s="154"/>
      <c r="DEO43" s="154"/>
      <c r="DEP43" s="154"/>
      <c r="DEQ43" s="154"/>
      <c r="DER43" s="154"/>
      <c r="DES43" s="154"/>
      <c r="DET43" s="154"/>
      <c r="DEU43" s="154"/>
      <c r="DEV43" s="154"/>
      <c r="DEW43" s="154"/>
      <c r="DEX43" s="154"/>
      <c r="DEY43" s="154"/>
      <c r="DEZ43" s="154"/>
      <c r="DFA43" s="154"/>
      <c r="DFB43" s="154"/>
      <c r="DFC43" s="154"/>
      <c r="DFD43" s="154"/>
      <c r="DFE43" s="154"/>
      <c r="DFF43" s="154"/>
      <c r="DFG43" s="154"/>
      <c r="DFH43" s="154"/>
      <c r="DFI43" s="154"/>
      <c r="DFJ43" s="154"/>
      <c r="DFK43" s="154"/>
      <c r="DFL43" s="154"/>
      <c r="DFM43" s="154"/>
      <c r="DFN43" s="154"/>
      <c r="DFO43" s="154"/>
      <c r="DFP43" s="154"/>
      <c r="DFQ43" s="154"/>
      <c r="DFR43" s="154"/>
      <c r="DFS43" s="154"/>
      <c r="DFT43" s="154"/>
      <c r="DFU43" s="154"/>
      <c r="DFV43" s="154"/>
      <c r="DFW43" s="154"/>
      <c r="DFX43" s="154"/>
      <c r="DFY43" s="154"/>
      <c r="DFZ43" s="154"/>
      <c r="DGA43" s="154"/>
      <c r="DGB43" s="154"/>
      <c r="DGC43" s="154"/>
      <c r="DGD43" s="154"/>
      <c r="DGE43" s="154"/>
      <c r="DGF43" s="154"/>
      <c r="DGG43" s="154"/>
      <c r="DGH43" s="154"/>
      <c r="DGI43" s="154"/>
      <c r="DGJ43" s="154"/>
      <c r="DGK43" s="154"/>
      <c r="DGL43" s="154"/>
      <c r="DGM43" s="154"/>
      <c r="DGN43" s="154"/>
      <c r="DGO43" s="154"/>
      <c r="DGP43" s="154"/>
      <c r="DGQ43" s="154"/>
      <c r="DGR43" s="154"/>
      <c r="DGS43" s="154"/>
      <c r="DGT43" s="154"/>
      <c r="DGU43" s="154"/>
      <c r="DGV43" s="154"/>
      <c r="DGW43" s="154"/>
      <c r="DGX43" s="154"/>
      <c r="DGY43" s="154"/>
      <c r="DGZ43" s="154"/>
      <c r="DHA43" s="154"/>
      <c r="DHB43" s="154"/>
      <c r="DHC43" s="154"/>
      <c r="DHD43" s="154"/>
      <c r="DHE43" s="154"/>
      <c r="DHF43" s="154"/>
      <c r="DHG43" s="154"/>
      <c r="DHH43" s="154"/>
      <c r="DHI43" s="154"/>
      <c r="DHJ43" s="154"/>
      <c r="DHK43" s="154"/>
      <c r="DHL43" s="154"/>
      <c r="DHM43" s="154"/>
      <c r="DHN43" s="154"/>
      <c r="DHO43" s="154"/>
      <c r="DHP43" s="154"/>
      <c r="DHQ43" s="154"/>
      <c r="DHR43" s="154"/>
      <c r="DHS43" s="154"/>
      <c r="DHT43" s="154"/>
      <c r="DHU43" s="154"/>
      <c r="DHV43" s="154"/>
      <c r="DHW43" s="154"/>
      <c r="DHX43" s="154"/>
      <c r="DHY43" s="154"/>
      <c r="DHZ43" s="154"/>
      <c r="DIA43" s="154"/>
      <c r="DIB43" s="154"/>
      <c r="DIC43" s="154"/>
      <c r="DID43" s="154"/>
      <c r="DIE43" s="154"/>
      <c r="DIF43" s="154"/>
      <c r="DIG43" s="154"/>
      <c r="DIH43" s="154"/>
      <c r="DII43" s="154"/>
      <c r="DIJ43" s="154"/>
      <c r="DIK43" s="154"/>
      <c r="DIL43" s="154"/>
      <c r="DIM43" s="154"/>
      <c r="DIN43" s="154"/>
      <c r="DIO43" s="154"/>
      <c r="DIP43" s="154"/>
      <c r="DIQ43" s="154"/>
      <c r="DIR43" s="154"/>
      <c r="DIS43" s="154"/>
      <c r="DIT43" s="154"/>
      <c r="DIU43" s="154"/>
      <c r="DIV43" s="154"/>
      <c r="DIW43" s="154"/>
      <c r="DIX43" s="154"/>
      <c r="DIY43" s="154"/>
      <c r="DIZ43" s="154"/>
      <c r="DJA43" s="154"/>
      <c r="DJB43" s="154"/>
      <c r="DJC43" s="154"/>
      <c r="DJD43" s="154"/>
      <c r="DJE43" s="154"/>
      <c r="DJF43" s="154"/>
      <c r="DJG43" s="154"/>
      <c r="DJH43" s="154"/>
      <c r="DJI43" s="154"/>
      <c r="DJJ43" s="154"/>
      <c r="DJK43" s="154"/>
      <c r="DJL43" s="154"/>
      <c r="DJM43" s="154"/>
      <c r="DJN43" s="154"/>
      <c r="DJO43" s="154"/>
      <c r="DJP43" s="154"/>
      <c r="DJQ43" s="154"/>
      <c r="DJR43" s="154"/>
      <c r="DJS43" s="154"/>
      <c r="DJT43" s="154"/>
      <c r="DJU43" s="154"/>
      <c r="DJV43" s="154"/>
      <c r="DJW43" s="154"/>
      <c r="DJX43" s="154"/>
      <c r="DJY43" s="154"/>
      <c r="DJZ43" s="154"/>
      <c r="DKA43" s="154"/>
      <c r="DKB43" s="154"/>
      <c r="DKC43" s="154"/>
      <c r="DKD43" s="154"/>
      <c r="DKE43" s="154"/>
      <c r="DKF43" s="154"/>
      <c r="DKG43" s="154"/>
      <c r="DKH43" s="154"/>
      <c r="DKI43" s="154"/>
      <c r="DKJ43" s="154"/>
      <c r="DKK43" s="154"/>
      <c r="DKL43" s="154"/>
      <c r="DKM43" s="154"/>
      <c r="DKN43" s="154"/>
      <c r="DKO43" s="154"/>
      <c r="DKP43" s="154"/>
      <c r="DKQ43" s="154"/>
      <c r="DKR43" s="154"/>
      <c r="DKS43" s="154"/>
      <c r="DKT43" s="154"/>
      <c r="DKU43" s="154"/>
      <c r="DKV43" s="154"/>
      <c r="DKW43" s="154"/>
      <c r="DKX43" s="154"/>
      <c r="DKY43" s="154"/>
      <c r="DKZ43" s="154"/>
      <c r="DLA43" s="154"/>
      <c r="DLB43" s="154"/>
      <c r="DLC43" s="154"/>
      <c r="DLD43" s="154"/>
      <c r="DLE43" s="154"/>
      <c r="DLF43" s="154"/>
      <c r="DLG43" s="154"/>
      <c r="DLH43" s="154"/>
      <c r="DLI43" s="154"/>
      <c r="DLJ43" s="154"/>
      <c r="DLK43" s="154"/>
      <c r="DLL43" s="154"/>
      <c r="DLM43" s="154"/>
      <c r="DLN43" s="154"/>
      <c r="DLO43" s="154"/>
      <c r="DLP43" s="154"/>
      <c r="DLQ43" s="154"/>
      <c r="DLR43" s="154"/>
      <c r="DLS43" s="154"/>
      <c r="DLT43" s="154"/>
      <c r="DLU43" s="154"/>
      <c r="DLV43" s="154"/>
      <c r="DLW43" s="154"/>
      <c r="DLX43" s="154"/>
      <c r="DLY43" s="154"/>
      <c r="DLZ43" s="154"/>
      <c r="DMA43" s="154"/>
      <c r="DMB43" s="154"/>
      <c r="DMC43" s="154"/>
      <c r="DMD43" s="154"/>
      <c r="DME43" s="154"/>
      <c r="DMF43" s="154"/>
      <c r="DMG43" s="154"/>
      <c r="DMH43" s="154"/>
      <c r="DMI43" s="154"/>
      <c r="DMJ43" s="154"/>
      <c r="DMK43" s="154"/>
      <c r="DML43" s="154"/>
      <c r="DMM43" s="154"/>
      <c r="DMN43" s="154"/>
      <c r="DMO43" s="154"/>
      <c r="DMP43" s="154"/>
      <c r="DMQ43" s="154"/>
      <c r="DMR43" s="154"/>
      <c r="DMS43" s="154"/>
      <c r="DMT43" s="154"/>
      <c r="DMU43" s="154"/>
      <c r="DMV43" s="154"/>
      <c r="DMW43" s="154"/>
      <c r="DMX43" s="154"/>
      <c r="DMY43" s="154"/>
      <c r="DMZ43" s="154"/>
      <c r="DNA43" s="154"/>
      <c r="DNB43" s="154"/>
      <c r="DNC43" s="154"/>
      <c r="DND43" s="154"/>
      <c r="DNE43" s="154"/>
      <c r="DNF43" s="154"/>
      <c r="DNG43" s="154"/>
      <c r="DNH43" s="154"/>
      <c r="DNI43" s="154"/>
      <c r="DNJ43" s="154"/>
      <c r="DNK43" s="154"/>
      <c r="DNL43" s="154"/>
      <c r="DNM43" s="154"/>
      <c r="DNN43" s="154"/>
      <c r="DNO43" s="154"/>
      <c r="DNP43" s="154"/>
      <c r="DNQ43" s="154"/>
      <c r="DNR43" s="154"/>
      <c r="DNS43" s="154"/>
      <c r="DNT43" s="154"/>
      <c r="DNU43" s="154"/>
      <c r="DNV43" s="154"/>
      <c r="DNW43" s="154"/>
      <c r="DNX43" s="154"/>
      <c r="DNY43" s="154"/>
      <c r="DNZ43" s="154"/>
      <c r="DOA43" s="154"/>
      <c r="DOB43" s="154"/>
      <c r="DOC43" s="154"/>
      <c r="DOD43" s="154"/>
      <c r="DOE43" s="154"/>
      <c r="DOF43" s="154"/>
      <c r="DOG43" s="154"/>
      <c r="DOH43" s="154"/>
      <c r="DOI43" s="154"/>
      <c r="DOJ43" s="154"/>
      <c r="DOK43" s="154"/>
      <c r="DOL43" s="154"/>
      <c r="DOM43" s="154"/>
      <c r="DON43" s="154"/>
      <c r="DOO43" s="154"/>
      <c r="DOP43" s="154"/>
      <c r="DOQ43" s="154"/>
      <c r="DOR43" s="154"/>
      <c r="DOS43" s="154"/>
      <c r="DOT43" s="154"/>
      <c r="DOU43" s="154"/>
      <c r="DOV43" s="154"/>
      <c r="DOW43" s="154"/>
      <c r="DOX43" s="154"/>
      <c r="DOY43" s="154"/>
      <c r="DOZ43" s="154"/>
      <c r="DPA43" s="154"/>
      <c r="DPB43" s="154"/>
      <c r="DPC43" s="154"/>
      <c r="DPD43" s="154"/>
      <c r="DPE43" s="154"/>
      <c r="DPF43" s="154"/>
      <c r="DPG43" s="154"/>
      <c r="DPH43" s="154"/>
      <c r="DPI43" s="154"/>
      <c r="DPJ43" s="154"/>
      <c r="DPK43" s="154"/>
      <c r="DPL43" s="154"/>
      <c r="DPM43" s="154"/>
      <c r="DPN43" s="154"/>
      <c r="DPO43" s="154"/>
      <c r="DPP43" s="154"/>
      <c r="DPQ43" s="154"/>
      <c r="DPR43" s="154"/>
      <c r="DPS43" s="154"/>
      <c r="DPT43" s="154"/>
      <c r="DPU43" s="154"/>
      <c r="DPV43" s="154"/>
      <c r="DPW43" s="154"/>
      <c r="DPX43" s="154"/>
      <c r="DPY43" s="154"/>
      <c r="DPZ43" s="154"/>
      <c r="DQA43" s="154"/>
      <c r="DQB43" s="154"/>
      <c r="DQC43" s="154"/>
      <c r="DQD43" s="154"/>
      <c r="DQE43" s="154"/>
      <c r="DQF43" s="154"/>
      <c r="DQG43" s="154"/>
      <c r="DQH43" s="154"/>
      <c r="DQI43" s="154"/>
      <c r="DQJ43" s="154"/>
      <c r="DQK43" s="154"/>
      <c r="DQL43" s="154"/>
      <c r="DQM43" s="154"/>
      <c r="DQN43" s="154"/>
      <c r="DQO43" s="154"/>
      <c r="DQP43" s="154"/>
      <c r="DQQ43" s="154"/>
      <c r="DQR43" s="154"/>
      <c r="DQS43" s="154"/>
      <c r="DQT43" s="154"/>
      <c r="DQU43" s="154"/>
      <c r="DQV43" s="154"/>
      <c r="DQW43" s="154"/>
      <c r="DQX43" s="154"/>
      <c r="DQY43" s="154"/>
      <c r="DQZ43" s="154"/>
      <c r="DRA43" s="154"/>
      <c r="DRB43" s="154"/>
      <c r="DRC43" s="154"/>
      <c r="DRD43" s="154"/>
      <c r="DRE43" s="154"/>
      <c r="DRF43" s="154"/>
      <c r="DRG43" s="154"/>
      <c r="DRH43" s="154"/>
      <c r="DRI43" s="154"/>
      <c r="DRJ43" s="154"/>
      <c r="DRK43" s="154"/>
      <c r="DRL43" s="154"/>
      <c r="DRM43" s="154"/>
      <c r="DRN43" s="154"/>
      <c r="DRO43" s="154"/>
      <c r="DRP43" s="154"/>
      <c r="DRQ43" s="154"/>
      <c r="DRR43" s="154"/>
      <c r="DRS43" s="154"/>
      <c r="DRT43" s="154"/>
      <c r="DRU43" s="154"/>
      <c r="DRV43" s="154"/>
      <c r="DRW43" s="154"/>
      <c r="DRX43" s="154"/>
      <c r="DRY43" s="154"/>
      <c r="DRZ43" s="154"/>
      <c r="DSA43" s="154"/>
      <c r="DSB43" s="154"/>
      <c r="DSC43" s="154"/>
      <c r="DSD43" s="154"/>
      <c r="DSE43" s="154"/>
      <c r="DSF43" s="154"/>
      <c r="DSG43" s="154"/>
      <c r="DSH43" s="154"/>
      <c r="DSI43" s="154"/>
      <c r="DSJ43" s="154"/>
      <c r="DSK43" s="154"/>
      <c r="DSL43" s="154"/>
      <c r="DSM43" s="154"/>
      <c r="DSN43" s="154"/>
      <c r="DSO43" s="154"/>
      <c r="DSP43" s="154"/>
      <c r="DSQ43" s="154"/>
      <c r="DSR43" s="154"/>
      <c r="DSS43" s="154"/>
      <c r="DST43" s="154"/>
      <c r="DSU43" s="154"/>
      <c r="DSV43" s="154"/>
      <c r="DSW43" s="154"/>
      <c r="DSX43" s="154"/>
      <c r="DSY43" s="154"/>
      <c r="DSZ43" s="154"/>
      <c r="DTA43" s="154"/>
      <c r="DTB43" s="154"/>
      <c r="DTC43" s="154"/>
      <c r="DTD43" s="154"/>
      <c r="DTE43" s="154"/>
      <c r="DTF43" s="154"/>
      <c r="DTG43" s="154"/>
      <c r="DTH43" s="154"/>
      <c r="DTI43" s="154"/>
      <c r="DTJ43" s="154"/>
      <c r="DTK43" s="154"/>
      <c r="DTL43" s="154"/>
      <c r="DTM43" s="154"/>
      <c r="DTN43" s="154"/>
      <c r="DTO43" s="154"/>
      <c r="DTP43" s="154"/>
      <c r="DTQ43" s="154"/>
      <c r="DTR43" s="154"/>
      <c r="DTS43" s="154"/>
      <c r="DTT43" s="154"/>
      <c r="DTU43" s="154"/>
      <c r="DTV43" s="154"/>
      <c r="DTW43" s="154"/>
      <c r="DTX43" s="154"/>
      <c r="DTY43" s="154"/>
      <c r="DTZ43" s="154"/>
      <c r="DUA43" s="154"/>
      <c r="DUB43" s="154"/>
      <c r="DUC43" s="154"/>
      <c r="DUD43" s="154"/>
      <c r="DUE43" s="154"/>
      <c r="DUF43" s="154"/>
      <c r="DUG43" s="154"/>
      <c r="DUH43" s="154"/>
      <c r="DUI43" s="154"/>
      <c r="DUJ43" s="154"/>
      <c r="DUK43" s="154"/>
      <c r="DUL43" s="154"/>
      <c r="DUM43" s="154"/>
      <c r="DUN43" s="154"/>
      <c r="DUO43" s="154"/>
      <c r="DUP43" s="154"/>
      <c r="DUQ43" s="154"/>
      <c r="DUR43" s="154"/>
      <c r="DUS43" s="154"/>
      <c r="DUT43" s="154"/>
      <c r="DUU43" s="154"/>
      <c r="DUV43" s="154"/>
      <c r="DUW43" s="154"/>
      <c r="DUX43" s="154"/>
      <c r="DUY43" s="154"/>
      <c r="DUZ43" s="154"/>
      <c r="DVA43" s="154"/>
      <c r="DVB43" s="154"/>
      <c r="DVC43" s="154"/>
      <c r="DVD43" s="154"/>
      <c r="DVE43" s="154"/>
      <c r="DVF43" s="154"/>
      <c r="DVG43" s="154"/>
      <c r="DVH43" s="154"/>
      <c r="DVI43" s="154"/>
      <c r="DVJ43" s="154"/>
      <c r="DVK43" s="154"/>
      <c r="DVL43" s="154"/>
      <c r="DVM43" s="154"/>
      <c r="DVN43" s="154"/>
      <c r="DVO43" s="154"/>
      <c r="DVP43" s="154"/>
      <c r="DVQ43" s="154"/>
      <c r="DVR43" s="154"/>
      <c r="DVS43" s="154"/>
      <c r="DVT43" s="154"/>
      <c r="DVU43" s="154"/>
      <c r="DVV43" s="154"/>
      <c r="DVW43" s="154"/>
      <c r="DVX43" s="154"/>
      <c r="DVY43" s="154"/>
      <c r="DVZ43" s="154"/>
      <c r="DWA43" s="154"/>
      <c r="DWB43" s="154"/>
      <c r="DWC43" s="154"/>
      <c r="DWD43" s="154"/>
      <c r="DWE43" s="154"/>
      <c r="DWF43" s="154"/>
      <c r="DWG43" s="154"/>
      <c r="DWH43" s="154"/>
      <c r="DWI43" s="154"/>
      <c r="DWJ43" s="154"/>
      <c r="DWK43" s="154"/>
      <c r="DWL43" s="154"/>
      <c r="DWM43" s="154"/>
      <c r="DWN43" s="154"/>
      <c r="DWO43" s="154"/>
      <c r="DWP43" s="154"/>
      <c r="DWQ43" s="154"/>
      <c r="DWR43" s="154"/>
      <c r="DWS43" s="154"/>
      <c r="DWT43" s="154"/>
      <c r="DWU43" s="154"/>
      <c r="DWV43" s="154"/>
      <c r="DWW43" s="154"/>
      <c r="DWX43" s="154"/>
      <c r="DWY43" s="154"/>
      <c r="DWZ43" s="154"/>
      <c r="DXA43" s="154"/>
      <c r="DXB43" s="154"/>
      <c r="DXC43" s="154"/>
      <c r="DXD43" s="154"/>
      <c r="DXE43" s="154"/>
      <c r="DXF43" s="154"/>
      <c r="DXG43" s="154"/>
      <c r="DXH43" s="154"/>
      <c r="DXI43" s="154"/>
      <c r="DXJ43" s="154"/>
      <c r="DXK43" s="154"/>
      <c r="DXL43" s="154"/>
      <c r="DXM43" s="154"/>
      <c r="DXN43" s="154"/>
      <c r="DXO43" s="154"/>
      <c r="DXP43" s="154"/>
      <c r="DXQ43" s="154"/>
      <c r="DXR43" s="154"/>
      <c r="DXS43" s="154"/>
      <c r="DXT43" s="154"/>
      <c r="DXU43" s="154"/>
      <c r="DXV43" s="154"/>
      <c r="DXW43" s="154"/>
      <c r="DXX43" s="154"/>
      <c r="DXY43" s="154"/>
      <c r="DXZ43" s="154"/>
      <c r="DYA43" s="154"/>
      <c r="DYB43" s="154"/>
      <c r="DYC43" s="154"/>
      <c r="DYD43" s="154"/>
      <c r="DYE43" s="154"/>
      <c r="DYF43" s="154"/>
      <c r="DYG43" s="154"/>
      <c r="DYH43" s="154"/>
      <c r="DYI43" s="154"/>
      <c r="DYJ43" s="154"/>
      <c r="DYK43" s="154"/>
      <c r="DYL43" s="154"/>
      <c r="DYM43" s="154"/>
      <c r="DYN43" s="154"/>
      <c r="DYO43" s="154"/>
      <c r="DYP43" s="154"/>
      <c r="DYQ43" s="154"/>
      <c r="DYR43" s="154"/>
      <c r="DYS43" s="154"/>
      <c r="DYT43" s="154"/>
      <c r="DYU43" s="154"/>
      <c r="DYV43" s="154"/>
      <c r="DYW43" s="154"/>
      <c r="DYX43" s="154"/>
      <c r="DYY43" s="154"/>
      <c r="DYZ43" s="154"/>
      <c r="DZA43" s="154"/>
      <c r="DZB43" s="154"/>
      <c r="DZC43" s="154"/>
      <c r="DZD43" s="154"/>
      <c r="DZE43" s="154"/>
      <c r="DZF43" s="154"/>
      <c r="DZG43" s="154"/>
      <c r="DZH43" s="154"/>
      <c r="DZI43" s="154"/>
      <c r="DZJ43" s="154"/>
      <c r="DZK43" s="154"/>
      <c r="DZL43" s="154"/>
      <c r="DZM43" s="154"/>
      <c r="DZN43" s="154"/>
      <c r="DZO43" s="154"/>
      <c r="DZP43" s="154"/>
      <c r="DZQ43" s="154"/>
      <c r="DZR43" s="154"/>
      <c r="DZS43" s="154"/>
      <c r="DZT43" s="154"/>
      <c r="DZU43" s="154"/>
      <c r="DZV43" s="154"/>
      <c r="DZW43" s="154"/>
      <c r="DZX43" s="154"/>
      <c r="DZY43" s="154"/>
      <c r="DZZ43" s="154"/>
      <c r="EAA43" s="154"/>
      <c r="EAB43" s="154"/>
      <c r="EAC43" s="154"/>
      <c r="EAD43" s="154"/>
      <c r="EAE43" s="154"/>
      <c r="EAF43" s="154"/>
      <c r="EAG43" s="154"/>
      <c r="EAH43" s="154"/>
      <c r="EAI43" s="154"/>
      <c r="EAJ43" s="154"/>
      <c r="EAK43" s="154"/>
      <c r="EAL43" s="154"/>
      <c r="EAM43" s="154"/>
      <c r="EAN43" s="154"/>
      <c r="EAO43" s="154"/>
      <c r="EAP43" s="154"/>
      <c r="EAQ43" s="154"/>
      <c r="EAR43" s="154"/>
      <c r="EAS43" s="154"/>
      <c r="EAT43" s="154"/>
      <c r="EAU43" s="154"/>
      <c r="EAV43" s="154"/>
      <c r="EAW43" s="154"/>
      <c r="EAX43" s="154"/>
      <c r="EAY43" s="154"/>
      <c r="EAZ43" s="154"/>
      <c r="EBA43" s="154"/>
      <c r="EBB43" s="154"/>
      <c r="EBC43" s="154"/>
      <c r="EBD43" s="154"/>
      <c r="EBE43" s="154"/>
      <c r="EBF43" s="154"/>
      <c r="EBG43" s="154"/>
      <c r="EBH43" s="154"/>
      <c r="EBI43" s="154"/>
      <c r="EBJ43" s="154"/>
      <c r="EBK43" s="154"/>
      <c r="EBL43" s="154"/>
      <c r="EBM43" s="154"/>
      <c r="EBN43" s="154"/>
      <c r="EBO43" s="154"/>
      <c r="EBP43" s="154"/>
      <c r="EBQ43" s="154"/>
      <c r="EBR43" s="154"/>
      <c r="EBS43" s="154"/>
      <c r="EBT43" s="154"/>
      <c r="EBU43" s="154"/>
      <c r="EBV43" s="154"/>
      <c r="EBW43" s="154"/>
      <c r="EBX43" s="154"/>
      <c r="EBY43" s="154"/>
      <c r="EBZ43" s="154"/>
      <c r="ECA43" s="154"/>
      <c r="ECB43" s="154"/>
      <c r="ECC43" s="154"/>
      <c r="ECD43" s="154"/>
      <c r="ECE43" s="154"/>
      <c r="ECF43" s="154"/>
      <c r="ECG43" s="154"/>
      <c r="ECH43" s="154"/>
      <c r="ECI43" s="154"/>
      <c r="ECJ43" s="154"/>
      <c r="ECK43" s="154"/>
      <c r="ECL43" s="154"/>
      <c r="ECM43" s="154"/>
      <c r="ECN43" s="154"/>
      <c r="ECO43" s="154"/>
      <c r="ECP43" s="154"/>
      <c r="ECQ43" s="154"/>
      <c r="ECR43" s="154"/>
      <c r="ECS43" s="154"/>
      <c r="ECT43" s="154"/>
      <c r="ECU43" s="154"/>
      <c r="ECV43" s="154"/>
      <c r="ECW43" s="154"/>
      <c r="ECX43" s="154"/>
      <c r="ECY43" s="154"/>
      <c r="ECZ43" s="154"/>
      <c r="EDA43" s="154"/>
      <c r="EDB43" s="154"/>
      <c r="EDC43" s="154"/>
      <c r="EDD43" s="154"/>
      <c r="EDE43" s="154"/>
      <c r="EDF43" s="154"/>
      <c r="EDG43" s="154"/>
      <c r="EDH43" s="154"/>
      <c r="EDI43" s="154"/>
      <c r="EDJ43" s="154"/>
      <c r="EDK43" s="154"/>
      <c r="EDL43" s="154"/>
      <c r="EDM43" s="154"/>
      <c r="EDN43" s="154"/>
      <c r="EDO43" s="154"/>
      <c r="EDP43" s="154"/>
      <c r="EDQ43" s="154"/>
      <c r="EDR43" s="154"/>
      <c r="EDS43" s="154"/>
      <c r="EDT43" s="154"/>
      <c r="EDU43" s="154"/>
      <c r="EDV43" s="154"/>
      <c r="EDW43" s="154"/>
      <c r="EDX43" s="154"/>
      <c r="EDY43" s="154"/>
      <c r="EDZ43" s="154"/>
      <c r="EEA43" s="154"/>
      <c r="EEB43" s="154"/>
      <c r="EEC43" s="154"/>
      <c r="EED43" s="154"/>
      <c r="EEE43" s="154"/>
      <c r="EEF43" s="154"/>
      <c r="EEG43" s="154"/>
      <c r="EEH43" s="154"/>
      <c r="EEI43" s="154"/>
      <c r="EEJ43" s="154"/>
      <c r="EEK43" s="154"/>
      <c r="EEL43" s="154"/>
      <c r="EEM43" s="154"/>
      <c r="EEN43" s="154"/>
      <c r="EEO43" s="154"/>
      <c r="EEP43" s="154"/>
      <c r="EEQ43" s="154"/>
      <c r="EER43" s="154"/>
      <c r="EES43" s="154"/>
      <c r="EET43" s="154"/>
      <c r="EEU43" s="154"/>
      <c r="EEV43" s="154"/>
      <c r="EEW43" s="154"/>
      <c r="EEX43" s="154"/>
      <c r="EEY43" s="154"/>
      <c r="EEZ43" s="154"/>
      <c r="EFA43" s="154"/>
      <c r="EFB43" s="154"/>
      <c r="EFC43" s="154"/>
      <c r="EFD43" s="154"/>
      <c r="EFE43" s="154"/>
      <c r="EFF43" s="154"/>
      <c r="EFG43" s="154"/>
      <c r="EFH43" s="154"/>
      <c r="EFI43" s="154"/>
      <c r="EFJ43" s="154"/>
      <c r="EFK43" s="154"/>
      <c r="EFL43" s="154"/>
      <c r="EFM43" s="154"/>
      <c r="EFN43" s="154"/>
      <c r="EFO43" s="154"/>
      <c r="EFP43" s="154"/>
      <c r="EFQ43" s="154"/>
      <c r="EFR43" s="154"/>
      <c r="EFS43" s="154"/>
      <c r="EFT43" s="154"/>
      <c r="EFU43" s="154"/>
      <c r="EFV43" s="154"/>
      <c r="EFW43" s="154"/>
      <c r="EFX43" s="154"/>
      <c r="EFY43" s="154"/>
      <c r="EFZ43" s="154"/>
      <c r="EGA43" s="154"/>
      <c r="EGB43" s="154"/>
      <c r="EGC43" s="154"/>
      <c r="EGD43" s="154"/>
      <c r="EGE43" s="154"/>
      <c r="EGF43" s="154"/>
      <c r="EGG43" s="154"/>
      <c r="EGH43" s="154"/>
      <c r="EGI43" s="154"/>
      <c r="EGJ43" s="154"/>
      <c r="EGK43" s="154"/>
      <c r="EGL43" s="154"/>
      <c r="EGM43" s="154"/>
      <c r="EGN43" s="154"/>
      <c r="EGO43" s="154"/>
      <c r="EGP43" s="154"/>
      <c r="EGQ43" s="154"/>
      <c r="EGR43" s="154"/>
      <c r="EGS43" s="154"/>
      <c r="EGT43" s="154"/>
      <c r="EGU43" s="154"/>
      <c r="EGV43" s="154"/>
      <c r="EGW43" s="154"/>
      <c r="EGX43" s="154"/>
      <c r="EGY43" s="154"/>
      <c r="EGZ43" s="154"/>
      <c r="EHA43" s="154"/>
      <c r="EHB43" s="154"/>
      <c r="EHC43" s="154"/>
      <c r="EHD43" s="154"/>
      <c r="EHE43" s="154"/>
      <c r="EHF43" s="154"/>
      <c r="EHG43" s="154"/>
      <c r="EHH43" s="154"/>
      <c r="EHI43" s="154"/>
      <c r="EHJ43" s="154"/>
      <c r="EHK43" s="154"/>
      <c r="EHL43" s="154"/>
      <c r="EHM43" s="154"/>
      <c r="EHN43" s="154"/>
      <c r="EHO43" s="154"/>
      <c r="EHP43" s="154"/>
      <c r="EHQ43" s="154"/>
      <c r="EHR43" s="154"/>
      <c r="EHS43" s="154"/>
      <c r="EHT43" s="154"/>
      <c r="EHU43" s="154"/>
      <c r="EHV43" s="154"/>
      <c r="EHW43" s="154"/>
      <c r="EHX43" s="154"/>
      <c r="EHY43" s="154"/>
      <c r="EHZ43" s="154"/>
      <c r="EIA43" s="154"/>
      <c r="EIB43" s="154"/>
      <c r="EIC43" s="154"/>
      <c r="EID43" s="154"/>
      <c r="EIE43" s="154"/>
      <c r="EIF43" s="154"/>
      <c r="EIG43" s="154"/>
      <c r="EIH43" s="154"/>
      <c r="EII43" s="154"/>
      <c r="EIJ43" s="154"/>
      <c r="EIK43" s="154"/>
      <c r="EIL43" s="154"/>
      <c r="EIM43" s="154"/>
      <c r="EIN43" s="154"/>
      <c r="EIO43" s="154"/>
      <c r="EIP43" s="154"/>
      <c r="EIQ43" s="154"/>
      <c r="EIR43" s="154"/>
      <c r="EIS43" s="154"/>
      <c r="EIT43" s="154"/>
      <c r="EIU43" s="154"/>
      <c r="EIV43" s="154"/>
      <c r="EIW43" s="154"/>
      <c r="EIX43" s="154"/>
      <c r="EIY43" s="154"/>
      <c r="EIZ43" s="154"/>
      <c r="EJA43" s="154"/>
      <c r="EJB43" s="154"/>
      <c r="EJC43" s="154"/>
      <c r="EJD43" s="154"/>
      <c r="EJE43" s="154"/>
      <c r="EJF43" s="154"/>
      <c r="EJG43" s="154"/>
      <c r="EJH43" s="154"/>
      <c r="EJI43" s="154"/>
      <c r="EJJ43" s="154"/>
      <c r="EJK43" s="154"/>
      <c r="EJL43" s="154"/>
      <c r="EJM43" s="154"/>
      <c r="EJN43" s="154"/>
      <c r="EJO43" s="154"/>
      <c r="EJP43" s="154"/>
      <c r="EJQ43" s="154"/>
      <c r="EJR43" s="154"/>
      <c r="EJS43" s="154"/>
      <c r="EJT43" s="154"/>
      <c r="EJU43" s="154"/>
      <c r="EJV43" s="154"/>
      <c r="EJW43" s="154"/>
      <c r="EJX43" s="154"/>
      <c r="EJY43" s="154"/>
      <c r="EJZ43" s="154"/>
      <c r="EKA43" s="154"/>
      <c r="EKB43" s="154"/>
      <c r="EKC43" s="154"/>
      <c r="EKD43" s="154"/>
      <c r="EKE43" s="154"/>
      <c r="EKF43" s="154"/>
      <c r="EKG43" s="154"/>
      <c r="EKH43" s="154"/>
      <c r="EKI43" s="154"/>
      <c r="EKJ43" s="154"/>
      <c r="EKK43" s="154"/>
      <c r="EKL43" s="154"/>
      <c r="EKM43" s="154"/>
      <c r="EKN43" s="154"/>
      <c r="EKO43" s="154"/>
      <c r="EKP43" s="154"/>
      <c r="EKQ43" s="154"/>
      <c r="EKR43" s="154"/>
      <c r="EKS43" s="154"/>
      <c r="EKT43" s="154"/>
      <c r="EKU43" s="154"/>
      <c r="EKV43" s="154"/>
      <c r="EKW43" s="154"/>
      <c r="EKX43" s="154"/>
      <c r="EKY43" s="154"/>
      <c r="EKZ43" s="154"/>
      <c r="ELA43" s="154"/>
      <c r="ELB43" s="154"/>
      <c r="ELC43" s="154"/>
      <c r="ELD43" s="154"/>
      <c r="ELE43" s="154"/>
      <c r="ELF43" s="154"/>
      <c r="ELG43" s="154"/>
      <c r="ELH43" s="154"/>
      <c r="ELI43" s="154"/>
      <c r="ELJ43" s="154"/>
      <c r="ELK43" s="154"/>
      <c r="ELL43" s="154"/>
      <c r="ELM43" s="154"/>
      <c r="ELN43" s="154"/>
      <c r="ELO43" s="154"/>
      <c r="ELP43" s="154"/>
      <c r="ELQ43" s="154"/>
      <c r="ELR43" s="154"/>
      <c r="ELS43" s="154"/>
      <c r="ELT43" s="154"/>
      <c r="ELU43" s="154"/>
      <c r="ELV43" s="154"/>
      <c r="ELW43" s="154"/>
      <c r="ELX43" s="154"/>
      <c r="ELY43" s="154"/>
      <c r="ELZ43" s="154"/>
      <c r="EMA43" s="154"/>
      <c r="EMB43" s="154"/>
      <c r="EMC43" s="154"/>
      <c r="EMD43" s="154"/>
      <c r="EME43" s="154"/>
      <c r="EMF43" s="154"/>
      <c r="EMG43" s="154"/>
      <c r="EMH43" s="154"/>
      <c r="EMI43" s="154"/>
      <c r="EMJ43" s="154"/>
      <c r="EMK43" s="154"/>
      <c r="EML43" s="154"/>
      <c r="EMM43" s="154"/>
      <c r="EMN43" s="154"/>
      <c r="EMO43" s="154"/>
      <c r="EMP43" s="154"/>
      <c r="EMQ43" s="154"/>
      <c r="EMR43" s="154"/>
      <c r="EMS43" s="154"/>
      <c r="EMT43" s="154"/>
      <c r="EMU43" s="154"/>
      <c r="EMV43" s="154"/>
      <c r="EMW43" s="154"/>
      <c r="EMX43" s="154"/>
      <c r="EMY43" s="154"/>
      <c r="EMZ43" s="154"/>
      <c r="ENA43" s="154"/>
      <c r="ENB43" s="154"/>
      <c r="ENC43" s="154"/>
      <c r="END43" s="154"/>
      <c r="ENE43" s="154"/>
      <c r="ENF43" s="154"/>
      <c r="ENG43" s="154"/>
      <c r="ENH43" s="154"/>
      <c r="ENI43" s="154"/>
      <c r="ENJ43" s="154"/>
      <c r="ENK43" s="154"/>
      <c r="ENL43" s="154"/>
      <c r="ENM43" s="154"/>
      <c r="ENN43" s="154"/>
      <c r="ENO43" s="154"/>
      <c r="ENP43" s="154"/>
      <c r="ENQ43" s="154"/>
      <c r="ENR43" s="154"/>
      <c r="ENS43" s="154"/>
      <c r="ENT43" s="154"/>
      <c r="ENU43" s="154"/>
      <c r="ENV43" s="154"/>
      <c r="ENW43" s="154"/>
      <c r="ENX43" s="154"/>
      <c r="ENY43" s="154"/>
      <c r="ENZ43" s="154"/>
      <c r="EOA43" s="154"/>
      <c r="EOB43" s="154"/>
      <c r="EOC43" s="154"/>
      <c r="EOD43" s="154"/>
      <c r="EOE43" s="154"/>
      <c r="EOF43" s="154"/>
      <c r="EOG43" s="154"/>
      <c r="EOH43" s="154"/>
      <c r="EOI43" s="154"/>
      <c r="EOJ43" s="154"/>
      <c r="EOK43" s="154"/>
      <c r="EOL43" s="154"/>
      <c r="EOM43" s="154"/>
      <c r="EON43" s="154"/>
      <c r="EOO43" s="154"/>
      <c r="EOP43" s="154"/>
      <c r="EOQ43" s="154"/>
      <c r="EOR43" s="154"/>
      <c r="EOS43" s="154"/>
      <c r="EOT43" s="154"/>
      <c r="EOU43" s="154"/>
      <c r="EOV43" s="154"/>
      <c r="EOW43" s="154"/>
      <c r="EOX43" s="154"/>
      <c r="EOY43" s="154"/>
      <c r="EOZ43" s="154"/>
      <c r="EPA43" s="154"/>
      <c r="EPB43" s="154"/>
      <c r="EPC43" s="154"/>
      <c r="EPD43" s="154"/>
      <c r="EPE43" s="154"/>
      <c r="EPF43" s="154"/>
      <c r="EPG43" s="154"/>
      <c r="EPH43" s="154"/>
      <c r="EPI43" s="154"/>
      <c r="EPJ43" s="154"/>
      <c r="EPK43" s="154"/>
      <c r="EPL43" s="154"/>
      <c r="EPM43" s="154"/>
      <c r="EPN43" s="154"/>
      <c r="EPO43" s="154"/>
      <c r="EPP43" s="154"/>
      <c r="EPQ43" s="154"/>
      <c r="EPR43" s="154"/>
      <c r="EPS43" s="154"/>
      <c r="EPT43" s="154"/>
      <c r="EPU43" s="154"/>
      <c r="EPV43" s="154"/>
      <c r="EPW43" s="154"/>
      <c r="EPX43" s="154"/>
      <c r="EPY43" s="154"/>
      <c r="EPZ43" s="154"/>
      <c r="EQA43" s="154"/>
      <c r="EQB43" s="154"/>
      <c r="EQC43" s="154"/>
      <c r="EQD43" s="154"/>
      <c r="EQE43" s="154"/>
      <c r="EQF43" s="154"/>
      <c r="EQG43" s="154"/>
      <c r="EQH43" s="154"/>
      <c r="EQI43" s="154"/>
      <c r="EQJ43" s="154"/>
      <c r="EQK43" s="154"/>
      <c r="EQL43" s="154"/>
      <c r="EQM43" s="154"/>
      <c r="EQN43" s="154"/>
      <c r="EQO43" s="154"/>
      <c r="EQP43" s="154"/>
      <c r="EQQ43" s="154"/>
      <c r="EQR43" s="154"/>
      <c r="EQS43" s="154"/>
      <c r="EQT43" s="154"/>
      <c r="EQU43" s="154"/>
      <c r="EQV43" s="154"/>
      <c r="EQW43" s="154"/>
      <c r="EQX43" s="154"/>
      <c r="EQY43" s="154"/>
      <c r="EQZ43" s="154"/>
      <c r="ERA43" s="154"/>
      <c r="ERB43" s="154"/>
      <c r="ERC43" s="154"/>
      <c r="ERD43" s="154"/>
      <c r="ERE43" s="154"/>
      <c r="ERF43" s="154"/>
      <c r="ERG43" s="154"/>
      <c r="ERH43" s="154"/>
      <c r="ERI43" s="154"/>
      <c r="ERJ43" s="154"/>
      <c r="ERK43" s="154"/>
      <c r="ERL43" s="154"/>
      <c r="ERM43" s="154"/>
      <c r="ERN43" s="154"/>
      <c r="ERO43" s="154"/>
      <c r="ERP43" s="154"/>
      <c r="ERQ43" s="154"/>
      <c r="ERR43" s="154"/>
      <c r="ERS43" s="154"/>
      <c r="ERT43" s="154"/>
      <c r="ERU43" s="154"/>
      <c r="ERV43" s="154"/>
      <c r="ERW43" s="154"/>
      <c r="ERX43" s="154"/>
      <c r="ERY43" s="154"/>
      <c r="ERZ43" s="154"/>
      <c r="ESA43" s="154"/>
      <c r="ESB43" s="154"/>
      <c r="ESC43" s="154"/>
      <c r="ESD43" s="154"/>
      <c r="ESE43" s="154"/>
      <c r="ESF43" s="154"/>
      <c r="ESG43" s="154"/>
      <c r="ESH43" s="154"/>
      <c r="ESI43" s="154"/>
      <c r="ESJ43" s="154"/>
      <c r="ESK43" s="154"/>
      <c r="ESL43" s="154"/>
      <c r="ESM43" s="154"/>
      <c r="ESN43" s="154"/>
      <c r="ESO43" s="154"/>
      <c r="ESP43" s="154"/>
      <c r="ESQ43" s="154"/>
      <c r="ESR43" s="154"/>
      <c r="ESS43" s="154"/>
      <c r="EST43" s="154"/>
      <c r="ESU43" s="154"/>
      <c r="ESV43" s="154"/>
      <c r="ESW43" s="154"/>
      <c r="ESX43" s="154"/>
      <c r="ESY43" s="154"/>
      <c r="ESZ43" s="154"/>
      <c r="ETA43" s="154"/>
      <c r="ETB43" s="154"/>
      <c r="ETC43" s="154"/>
      <c r="ETD43" s="154"/>
      <c r="ETE43" s="154"/>
      <c r="ETF43" s="154"/>
      <c r="ETG43" s="154"/>
      <c r="ETH43" s="154"/>
      <c r="ETI43" s="154"/>
      <c r="ETJ43" s="154"/>
      <c r="ETK43" s="154"/>
      <c r="ETL43" s="154"/>
      <c r="ETM43" s="154"/>
      <c r="ETN43" s="154"/>
      <c r="ETO43" s="154"/>
      <c r="ETP43" s="154"/>
      <c r="ETQ43" s="154"/>
      <c r="ETR43" s="154"/>
      <c r="ETS43" s="154"/>
      <c r="ETT43" s="154"/>
      <c r="ETU43" s="154"/>
      <c r="ETV43" s="154"/>
      <c r="ETW43" s="154"/>
      <c r="ETX43" s="154"/>
      <c r="ETY43" s="154"/>
      <c r="ETZ43" s="154"/>
      <c r="EUA43" s="154"/>
      <c r="EUB43" s="154"/>
      <c r="EUC43" s="154"/>
      <c r="EUD43" s="154"/>
      <c r="EUE43" s="154"/>
      <c r="EUF43" s="154"/>
      <c r="EUG43" s="154"/>
      <c r="EUH43" s="154"/>
      <c r="EUI43" s="154"/>
      <c r="EUJ43" s="154"/>
      <c r="EUK43" s="154"/>
      <c r="EUL43" s="154"/>
      <c r="EUM43" s="154"/>
      <c r="EUN43" s="154"/>
      <c r="EUO43" s="154"/>
      <c r="EUP43" s="154"/>
      <c r="EUQ43" s="154"/>
      <c r="EUR43" s="154"/>
      <c r="EUS43" s="154"/>
      <c r="EUT43" s="154"/>
      <c r="EUU43" s="154"/>
      <c r="EUV43" s="154"/>
      <c r="EUW43" s="154"/>
      <c r="EUX43" s="154"/>
      <c r="EUY43" s="154"/>
      <c r="EUZ43" s="154"/>
      <c r="EVA43" s="154"/>
      <c r="EVB43" s="154"/>
      <c r="EVC43" s="154"/>
      <c r="EVD43" s="154"/>
      <c r="EVE43" s="154"/>
      <c r="EVF43" s="154"/>
      <c r="EVG43" s="154"/>
      <c r="EVH43" s="154"/>
      <c r="EVI43" s="154"/>
      <c r="EVJ43" s="154"/>
      <c r="EVK43" s="154"/>
      <c r="EVL43" s="154"/>
      <c r="EVM43" s="154"/>
      <c r="EVN43" s="154"/>
      <c r="EVO43" s="154"/>
      <c r="EVP43" s="154"/>
      <c r="EVQ43" s="154"/>
      <c r="EVR43" s="154"/>
      <c r="EVS43" s="154"/>
      <c r="EVT43" s="154"/>
      <c r="EVU43" s="154"/>
      <c r="EVV43" s="154"/>
      <c r="EVW43" s="154"/>
      <c r="EVX43" s="154"/>
      <c r="EVY43" s="154"/>
      <c r="EVZ43" s="154"/>
      <c r="EWA43" s="154"/>
      <c r="EWB43" s="154"/>
      <c r="EWC43" s="154"/>
      <c r="EWD43" s="154"/>
      <c r="EWE43" s="154"/>
      <c r="EWF43" s="154"/>
      <c r="EWG43" s="154"/>
      <c r="EWH43" s="154"/>
      <c r="EWI43" s="154"/>
      <c r="EWJ43" s="154"/>
      <c r="EWK43" s="154"/>
      <c r="EWL43" s="154"/>
      <c r="EWM43" s="154"/>
      <c r="EWN43" s="154"/>
      <c r="EWO43" s="154"/>
      <c r="EWP43" s="154"/>
      <c r="EWQ43" s="154"/>
      <c r="EWR43" s="154"/>
      <c r="EWS43" s="154"/>
      <c r="EWT43" s="154"/>
      <c r="EWU43" s="154"/>
      <c r="EWV43" s="154"/>
      <c r="EWW43" s="154"/>
      <c r="EWX43" s="154"/>
      <c r="EWY43" s="154"/>
      <c r="EWZ43" s="154"/>
      <c r="EXA43" s="154"/>
      <c r="EXB43" s="154"/>
      <c r="EXC43" s="154"/>
      <c r="EXD43" s="154"/>
      <c r="EXE43" s="154"/>
      <c r="EXF43" s="154"/>
      <c r="EXG43" s="154"/>
      <c r="EXH43" s="154"/>
      <c r="EXI43" s="154"/>
      <c r="EXJ43" s="154"/>
      <c r="EXK43" s="154"/>
      <c r="EXL43" s="154"/>
      <c r="EXM43" s="154"/>
      <c r="EXN43" s="154"/>
      <c r="EXO43" s="154"/>
      <c r="EXP43" s="154"/>
      <c r="EXQ43" s="154"/>
      <c r="EXR43" s="154"/>
      <c r="EXS43" s="154"/>
      <c r="EXT43" s="154"/>
      <c r="EXU43" s="154"/>
      <c r="EXV43" s="154"/>
      <c r="EXW43" s="154"/>
      <c r="EXX43" s="154"/>
      <c r="EXY43" s="154"/>
      <c r="EXZ43" s="154"/>
      <c r="EYA43" s="154"/>
      <c r="EYB43" s="154"/>
      <c r="EYC43" s="154"/>
      <c r="EYD43" s="154"/>
      <c r="EYE43" s="154"/>
      <c r="EYF43" s="154"/>
      <c r="EYG43" s="154"/>
      <c r="EYH43" s="154"/>
      <c r="EYI43" s="154"/>
      <c r="EYJ43" s="154"/>
      <c r="EYK43" s="154"/>
      <c r="EYL43" s="154"/>
      <c r="EYM43" s="154"/>
      <c r="EYN43" s="154"/>
      <c r="EYO43" s="154"/>
      <c r="EYP43" s="154"/>
      <c r="EYQ43" s="154"/>
      <c r="EYR43" s="154"/>
      <c r="EYS43" s="154"/>
      <c r="EYT43" s="154"/>
      <c r="EYU43" s="154"/>
      <c r="EYV43" s="154"/>
      <c r="EYW43" s="154"/>
      <c r="EYX43" s="154"/>
      <c r="EYY43" s="154"/>
      <c r="EYZ43" s="154"/>
      <c r="EZA43" s="154"/>
      <c r="EZB43" s="154"/>
      <c r="EZC43" s="154"/>
      <c r="EZD43" s="154"/>
      <c r="EZE43" s="154"/>
      <c r="EZF43" s="154"/>
      <c r="EZG43" s="154"/>
      <c r="EZH43" s="154"/>
      <c r="EZI43" s="154"/>
      <c r="EZJ43" s="154"/>
      <c r="EZK43" s="154"/>
      <c r="EZL43" s="154"/>
      <c r="EZM43" s="154"/>
      <c r="EZN43" s="154"/>
      <c r="EZO43" s="154"/>
      <c r="EZP43" s="154"/>
      <c r="EZQ43" s="154"/>
      <c r="EZR43" s="154"/>
      <c r="EZS43" s="154"/>
      <c r="EZT43" s="154"/>
      <c r="EZU43" s="154"/>
      <c r="EZV43" s="154"/>
      <c r="EZW43" s="154"/>
      <c r="EZX43" s="154"/>
      <c r="EZY43" s="154"/>
      <c r="EZZ43" s="154"/>
      <c r="FAA43" s="154"/>
      <c r="FAB43" s="154"/>
      <c r="FAC43" s="154"/>
      <c r="FAD43" s="154"/>
      <c r="FAE43" s="154"/>
      <c r="FAF43" s="154"/>
      <c r="FAG43" s="154"/>
      <c r="FAH43" s="154"/>
      <c r="FAI43" s="154"/>
      <c r="FAJ43" s="154"/>
      <c r="FAK43" s="154"/>
      <c r="FAL43" s="154"/>
      <c r="FAM43" s="154"/>
      <c r="FAN43" s="154"/>
      <c r="FAO43" s="154"/>
      <c r="FAP43" s="154"/>
      <c r="FAQ43" s="154"/>
      <c r="FAR43" s="154"/>
      <c r="FAS43" s="154"/>
      <c r="FAT43" s="154"/>
      <c r="FAU43" s="154"/>
      <c r="FAV43" s="154"/>
      <c r="FAW43" s="154"/>
      <c r="FAX43" s="154"/>
      <c r="FAY43" s="154"/>
      <c r="FAZ43" s="154"/>
      <c r="FBA43" s="154"/>
      <c r="FBB43" s="154"/>
      <c r="FBC43" s="154"/>
      <c r="FBD43" s="154"/>
      <c r="FBE43" s="154"/>
      <c r="FBF43" s="154"/>
      <c r="FBG43" s="154"/>
      <c r="FBH43" s="154"/>
      <c r="FBI43" s="154"/>
      <c r="FBJ43" s="154"/>
      <c r="FBK43" s="154"/>
      <c r="FBL43" s="154"/>
      <c r="FBM43" s="154"/>
      <c r="FBN43" s="154"/>
      <c r="FBO43" s="154"/>
      <c r="FBP43" s="154"/>
      <c r="FBQ43" s="154"/>
      <c r="FBR43" s="154"/>
      <c r="FBS43" s="154"/>
      <c r="FBT43" s="154"/>
      <c r="FBU43" s="154"/>
      <c r="FBV43" s="154"/>
      <c r="FBW43" s="154"/>
      <c r="FBX43" s="154"/>
      <c r="FBY43" s="154"/>
      <c r="FBZ43" s="154"/>
      <c r="FCA43" s="154"/>
      <c r="FCB43" s="154"/>
      <c r="FCC43" s="154"/>
      <c r="FCD43" s="154"/>
      <c r="FCE43" s="154"/>
      <c r="FCF43" s="154"/>
      <c r="FCG43" s="154"/>
      <c r="FCH43" s="154"/>
      <c r="FCI43" s="154"/>
      <c r="FCJ43" s="154"/>
      <c r="FCK43" s="154"/>
      <c r="FCL43" s="154"/>
      <c r="FCM43" s="154"/>
      <c r="FCN43" s="154"/>
      <c r="FCO43" s="154"/>
      <c r="FCP43" s="154"/>
      <c r="FCQ43" s="154"/>
      <c r="FCR43" s="154"/>
      <c r="FCS43" s="154"/>
      <c r="FCT43" s="154"/>
      <c r="FCU43" s="154"/>
      <c r="FCV43" s="154"/>
      <c r="FCW43" s="154"/>
      <c r="FCX43" s="154"/>
      <c r="FCY43" s="154"/>
      <c r="FCZ43" s="154"/>
      <c r="FDA43" s="154"/>
      <c r="FDB43" s="154"/>
      <c r="FDC43" s="154"/>
      <c r="FDD43" s="154"/>
      <c r="FDE43" s="154"/>
      <c r="FDF43" s="154"/>
      <c r="FDG43" s="154"/>
      <c r="FDH43" s="154"/>
      <c r="FDI43" s="154"/>
      <c r="FDJ43" s="154"/>
      <c r="FDK43" s="154"/>
      <c r="FDL43" s="154"/>
      <c r="FDM43" s="154"/>
      <c r="FDN43" s="154"/>
      <c r="FDO43" s="154"/>
      <c r="FDP43" s="154"/>
      <c r="FDQ43" s="154"/>
      <c r="FDR43" s="154"/>
      <c r="FDS43" s="154"/>
      <c r="FDT43" s="154"/>
      <c r="FDU43" s="154"/>
      <c r="FDV43" s="154"/>
      <c r="FDW43" s="154"/>
      <c r="FDX43" s="154"/>
      <c r="FDY43" s="154"/>
      <c r="FDZ43" s="154"/>
      <c r="FEA43" s="154"/>
      <c r="FEB43" s="154"/>
      <c r="FEC43" s="154"/>
      <c r="FED43" s="154"/>
      <c r="FEE43" s="154"/>
      <c r="FEF43" s="154"/>
      <c r="FEG43" s="154"/>
      <c r="FEH43" s="154"/>
      <c r="FEI43" s="154"/>
      <c r="FEJ43" s="154"/>
      <c r="FEK43" s="154"/>
      <c r="FEL43" s="154"/>
      <c r="FEM43" s="154"/>
      <c r="FEN43" s="154"/>
      <c r="FEO43" s="154"/>
      <c r="FEP43" s="154"/>
      <c r="FEQ43" s="154"/>
      <c r="FER43" s="154"/>
      <c r="FES43" s="154"/>
      <c r="FET43" s="154"/>
      <c r="FEU43" s="154"/>
      <c r="FEV43" s="154"/>
      <c r="FEW43" s="154"/>
      <c r="FEX43" s="154"/>
      <c r="FEY43" s="154"/>
      <c r="FEZ43" s="154"/>
      <c r="FFA43" s="154"/>
      <c r="FFB43" s="154"/>
      <c r="FFC43" s="154"/>
      <c r="FFD43" s="154"/>
      <c r="FFE43" s="154"/>
      <c r="FFF43" s="154"/>
      <c r="FFG43" s="154"/>
      <c r="FFH43" s="154"/>
      <c r="FFI43" s="154"/>
      <c r="FFJ43" s="154"/>
      <c r="FFK43" s="154"/>
      <c r="FFL43" s="154"/>
      <c r="FFM43" s="154"/>
      <c r="FFN43" s="154"/>
      <c r="FFO43" s="154"/>
      <c r="FFP43" s="154"/>
      <c r="FFQ43" s="154"/>
      <c r="FFR43" s="154"/>
      <c r="FFS43" s="154"/>
      <c r="FFT43" s="154"/>
      <c r="FFU43" s="154"/>
      <c r="FFV43" s="154"/>
      <c r="FFW43" s="154"/>
      <c r="FFX43" s="154"/>
      <c r="FFY43" s="154"/>
      <c r="FFZ43" s="154"/>
      <c r="FGA43" s="154"/>
      <c r="FGB43" s="154"/>
      <c r="FGC43" s="154"/>
      <c r="FGD43" s="154"/>
      <c r="FGE43" s="154"/>
      <c r="FGF43" s="154"/>
      <c r="FGG43" s="154"/>
      <c r="FGH43" s="154"/>
      <c r="FGI43" s="154"/>
      <c r="FGJ43" s="154"/>
      <c r="FGK43" s="154"/>
      <c r="FGL43" s="154"/>
      <c r="FGM43" s="154"/>
      <c r="FGN43" s="154"/>
      <c r="FGO43" s="154"/>
      <c r="FGP43" s="154"/>
      <c r="FGQ43" s="154"/>
      <c r="FGR43" s="154"/>
      <c r="FGS43" s="154"/>
      <c r="FGT43" s="154"/>
      <c r="FGU43" s="154"/>
      <c r="FGV43" s="154"/>
      <c r="FGW43" s="154"/>
      <c r="FGX43" s="154"/>
      <c r="FGY43" s="154"/>
      <c r="FGZ43" s="154"/>
      <c r="FHA43" s="154"/>
      <c r="FHB43" s="154"/>
      <c r="FHC43" s="154"/>
      <c r="FHD43" s="154"/>
      <c r="FHE43" s="154"/>
      <c r="FHF43" s="154"/>
      <c r="FHG43" s="154"/>
      <c r="FHH43" s="154"/>
      <c r="FHI43" s="154"/>
      <c r="FHJ43" s="154"/>
      <c r="FHK43" s="154"/>
      <c r="FHL43" s="154"/>
      <c r="FHM43" s="154"/>
      <c r="FHN43" s="154"/>
      <c r="FHO43" s="154"/>
      <c r="FHP43" s="154"/>
      <c r="FHQ43" s="154"/>
      <c r="FHR43" s="154"/>
      <c r="FHS43" s="154"/>
      <c r="FHT43" s="154"/>
      <c r="FHU43" s="154"/>
      <c r="FHV43" s="154"/>
      <c r="FHW43" s="154"/>
      <c r="FHX43" s="154"/>
      <c r="FHY43" s="154"/>
      <c r="FHZ43" s="154"/>
      <c r="FIA43" s="154"/>
      <c r="FIB43" s="154"/>
      <c r="FIC43" s="154"/>
      <c r="FID43" s="154"/>
      <c r="FIE43" s="154"/>
      <c r="FIF43" s="154"/>
      <c r="FIG43" s="154"/>
      <c r="FIH43" s="154"/>
      <c r="FII43" s="154"/>
      <c r="FIJ43" s="154"/>
      <c r="FIK43" s="154"/>
      <c r="FIL43" s="154"/>
      <c r="FIM43" s="154"/>
      <c r="FIN43" s="154"/>
      <c r="FIO43" s="154"/>
      <c r="FIP43" s="154"/>
      <c r="FIQ43" s="154"/>
      <c r="FIR43" s="154"/>
      <c r="FIS43" s="154"/>
      <c r="FIT43" s="154"/>
      <c r="FIU43" s="154"/>
      <c r="FIV43" s="154"/>
      <c r="FIW43" s="154"/>
      <c r="FIX43" s="154"/>
      <c r="FIY43" s="154"/>
      <c r="FIZ43" s="154"/>
      <c r="FJA43" s="154"/>
      <c r="FJB43" s="154"/>
      <c r="FJC43" s="154"/>
      <c r="FJD43" s="154"/>
      <c r="FJE43" s="154"/>
      <c r="FJF43" s="154"/>
      <c r="FJG43" s="154"/>
      <c r="FJH43" s="154"/>
      <c r="FJI43" s="154"/>
      <c r="FJJ43" s="154"/>
      <c r="FJK43" s="154"/>
      <c r="FJL43" s="154"/>
      <c r="FJM43" s="154"/>
      <c r="FJN43" s="154"/>
      <c r="FJO43" s="154"/>
      <c r="FJP43" s="154"/>
      <c r="FJQ43" s="154"/>
      <c r="FJR43" s="154"/>
      <c r="FJS43" s="154"/>
      <c r="FJT43" s="154"/>
      <c r="FJU43" s="154"/>
      <c r="FJV43" s="154"/>
      <c r="FJW43" s="154"/>
      <c r="FJX43" s="154"/>
      <c r="FJY43" s="154"/>
      <c r="FJZ43" s="154"/>
      <c r="FKA43" s="154"/>
      <c r="FKB43" s="154"/>
      <c r="FKC43" s="154"/>
      <c r="FKD43" s="154"/>
      <c r="FKE43" s="154"/>
      <c r="FKF43" s="154"/>
      <c r="FKG43" s="154"/>
      <c r="FKH43" s="154"/>
      <c r="FKI43" s="154"/>
      <c r="FKJ43" s="154"/>
      <c r="FKK43" s="154"/>
      <c r="FKL43" s="154"/>
      <c r="FKM43" s="154"/>
      <c r="FKN43" s="154"/>
      <c r="FKO43" s="154"/>
      <c r="FKP43" s="154"/>
      <c r="FKQ43" s="154"/>
      <c r="FKR43" s="154"/>
      <c r="FKS43" s="154"/>
      <c r="FKT43" s="154"/>
      <c r="FKU43" s="154"/>
      <c r="FKV43" s="154"/>
      <c r="FKW43" s="154"/>
      <c r="FKX43" s="154"/>
      <c r="FKY43" s="154"/>
      <c r="FKZ43" s="154"/>
      <c r="FLA43" s="154"/>
      <c r="FLB43" s="154"/>
      <c r="FLC43" s="154"/>
      <c r="FLD43" s="154"/>
      <c r="FLE43" s="154"/>
      <c r="FLF43" s="154"/>
      <c r="FLG43" s="154"/>
      <c r="FLH43" s="154"/>
      <c r="FLI43" s="154"/>
      <c r="FLJ43" s="154"/>
      <c r="FLK43" s="154"/>
      <c r="FLL43" s="154"/>
      <c r="FLM43" s="154"/>
      <c r="FLN43" s="154"/>
      <c r="FLO43" s="154"/>
      <c r="FLP43" s="154"/>
      <c r="FLQ43" s="154"/>
      <c r="FLR43" s="154"/>
      <c r="FLS43" s="154"/>
      <c r="FLT43" s="154"/>
      <c r="FLU43" s="154"/>
      <c r="FLV43" s="154"/>
      <c r="FLW43" s="154"/>
      <c r="FLX43" s="154"/>
      <c r="FLY43" s="154"/>
      <c r="FLZ43" s="154"/>
      <c r="FMA43" s="154"/>
      <c r="FMB43" s="154"/>
      <c r="FMC43" s="154"/>
      <c r="FMD43" s="154"/>
      <c r="FME43" s="154"/>
      <c r="FMF43" s="154"/>
      <c r="FMG43" s="154"/>
      <c r="FMH43" s="154"/>
      <c r="FMI43" s="154"/>
      <c r="FMJ43" s="154"/>
      <c r="FMK43" s="154"/>
      <c r="FML43" s="154"/>
      <c r="FMM43" s="154"/>
      <c r="FMN43" s="154"/>
      <c r="FMO43" s="154"/>
      <c r="FMP43" s="154"/>
      <c r="FMQ43" s="154"/>
      <c r="FMR43" s="154"/>
      <c r="FMS43" s="154"/>
      <c r="FMT43" s="154"/>
      <c r="FMU43" s="154"/>
      <c r="FMV43" s="154"/>
      <c r="FMW43" s="154"/>
      <c r="FMX43" s="154"/>
      <c r="FMY43" s="154"/>
      <c r="FMZ43" s="154"/>
      <c r="FNA43" s="154"/>
      <c r="FNB43" s="154"/>
      <c r="FNC43" s="154"/>
      <c r="FND43" s="154"/>
      <c r="FNE43" s="154"/>
      <c r="FNF43" s="154"/>
      <c r="FNG43" s="154"/>
      <c r="FNH43" s="154"/>
      <c r="FNI43" s="154"/>
      <c r="FNJ43" s="154"/>
      <c r="FNK43" s="154"/>
      <c r="FNL43" s="154"/>
      <c r="FNM43" s="154"/>
      <c r="FNN43" s="154"/>
      <c r="FNO43" s="154"/>
      <c r="FNP43" s="154"/>
      <c r="FNQ43" s="154"/>
      <c r="FNR43" s="154"/>
      <c r="FNS43" s="154"/>
      <c r="FNT43" s="154"/>
      <c r="FNU43" s="154"/>
      <c r="FNV43" s="154"/>
      <c r="FNW43" s="154"/>
      <c r="FNX43" s="154"/>
      <c r="FNY43" s="154"/>
      <c r="FNZ43" s="154"/>
      <c r="FOA43" s="154"/>
      <c r="FOB43" s="154"/>
      <c r="FOC43" s="154"/>
      <c r="FOD43" s="154"/>
      <c r="FOE43" s="154"/>
      <c r="FOF43" s="154"/>
      <c r="FOG43" s="154"/>
      <c r="FOH43" s="154"/>
      <c r="FOI43" s="154"/>
      <c r="FOJ43" s="154"/>
      <c r="FOK43" s="154"/>
      <c r="FOL43" s="154"/>
      <c r="FOM43" s="154"/>
      <c r="FON43" s="154"/>
      <c r="FOO43" s="154"/>
      <c r="FOP43" s="154"/>
      <c r="FOQ43" s="154"/>
      <c r="FOR43" s="154"/>
      <c r="FOS43" s="154"/>
      <c r="FOT43" s="154"/>
      <c r="FOU43" s="154"/>
      <c r="FOV43" s="154"/>
      <c r="FOW43" s="154"/>
      <c r="FOX43" s="154"/>
      <c r="FOY43" s="154"/>
      <c r="FOZ43" s="154"/>
      <c r="FPA43" s="154"/>
      <c r="FPB43" s="154"/>
      <c r="FPC43" s="154"/>
      <c r="FPD43" s="154"/>
      <c r="FPE43" s="154"/>
      <c r="FPF43" s="154"/>
      <c r="FPG43" s="154"/>
      <c r="FPH43" s="154"/>
      <c r="FPI43" s="154"/>
      <c r="FPJ43" s="154"/>
      <c r="FPK43" s="154"/>
      <c r="FPL43" s="154"/>
      <c r="FPM43" s="154"/>
      <c r="FPN43" s="154"/>
      <c r="FPO43" s="154"/>
      <c r="FPP43" s="154"/>
      <c r="FPQ43" s="154"/>
      <c r="FPR43" s="154"/>
      <c r="FPS43" s="154"/>
      <c r="FPT43" s="154"/>
      <c r="FPU43" s="154"/>
      <c r="FPV43" s="154"/>
      <c r="FPW43" s="154"/>
      <c r="FPX43" s="154"/>
      <c r="FPY43" s="154"/>
      <c r="FPZ43" s="154"/>
      <c r="FQA43" s="154"/>
      <c r="FQB43" s="154"/>
      <c r="FQC43" s="154"/>
      <c r="FQD43" s="154"/>
      <c r="FQE43" s="154"/>
      <c r="FQF43" s="154"/>
      <c r="FQG43" s="154"/>
      <c r="FQH43" s="154"/>
      <c r="FQI43" s="154"/>
      <c r="FQJ43" s="154"/>
      <c r="FQK43" s="154"/>
      <c r="FQL43" s="154"/>
      <c r="FQM43" s="154"/>
      <c r="FQN43" s="154"/>
      <c r="FQO43" s="154"/>
      <c r="FQP43" s="154"/>
      <c r="FQQ43" s="154"/>
      <c r="FQR43" s="154"/>
      <c r="FQS43" s="154"/>
      <c r="FQT43" s="154"/>
      <c r="FQU43" s="154"/>
      <c r="FQV43" s="154"/>
      <c r="FQW43" s="154"/>
      <c r="FQX43" s="154"/>
      <c r="FQY43" s="154"/>
      <c r="FQZ43" s="154"/>
      <c r="FRA43" s="154"/>
      <c r="FRB43" s="154"/>
      <c r="FRC43" s="154"/>
      <c r="FRD43" s="154"/>
      <c r="FRE43" s="154"/>
      <c r="FRF43" s="154"/>
      <c r="FRG43" s="154"/>
      <c r="FRH43" s="154"/>
      <c r="FRI43" s="154"/>
      <c r="FRJ43" s="154"/>
      <c r="FRK43" s="154"/>
      <c r="FRL43" s="154"/>
      <c r="FRM43" s="154"/>
      <c r="FRN43" s="154"/>
      <c r="FRO43" s="154"/>
      <c r="FRP43" s="154"/>
      <c r="FRQ43" s="154"/>
      <c r="FRR43" s="154"/>
      <c r="FRS43" s="154"/>
      <c r="FRT43" s="154"/>
      <c r="FRU43" s="154"/>
      <c r="FRV43" s="154"/>
      <c r="FRW43" s="154"/>
      <c r="FRX43" s="154"/>
      <c r="FRY43" s="154"/>
      <c r="FRZ43" s="154"/>
      <c r="FSA43" s="154"/>
      <c r="FSB43" s="154"/>
      <c r="FSC43" s="154"/>
      <c r="FSD43" s="154"/>
      <c r="FSE43" s="154"/>
      <c r="FSF43" s="154"/>
      <c r="FSG43" s="154"/>
      <c r="FSH43" s="154"/>
      <c r="FSI43" s="154"/>
      <c r="FSJ43" s="154"/>
      <c r="FSK43" s="154"/>
      <c r="FSL43" s="154"/>
      <c r="FSM43" s="154"/>
      <c r="FSN43" s="154"/>
      <c r="FSO43" s="154"/>
      <c r="FSP43" s="154"/>
      <c r="FSQ43" s="154"/>
      <c r="FSR43" s="154"/>
      <c r="FSS43" s="154"/>
      <c r="FST43" s="154"/>
      <c r="FSU43" s="154"/>
      <c r="FSV43" s="154"/>
      <c r="FSW43" s="154"/>
      <c r="FSX43" s="154"/>
      <c r="FSY43" s="154"/>
      <c r="FSZ43" s="154"/>
      <c r="FTA43" s="154"/>
      <c r="FTB43" s="154"/>
      <c r="FTC43" s="154"/>
      <c r="FTD43" s="154"/>
      <c r="FTE43" s="154"/>
      <c r="FTF43" s="154"/>
      <c r="FTG43" s="154"/>
      <c r="FTH43" s="154"/>
      <c r="FTI43" s="154"/>
      <c r="FTJ43" s="154"/>
      <c r="FTK43" s="154"/>
      <c r="FTL43" s="154"/>
      <c r="FTM43" s="154"/>
      <c r="FTN43" s="154"/>
      <c r="FTO43" s="154"/>
      <c r="FTP43" s="154"/>
      <c r="FTQ43" s="154"/>
      <c r="FTR43" s="154"/>
      <c r="FTS43" s="154"/>
      <c r="FTT43" s="154"/>
      <c r="FTU43" s="154"/>
      <c r="FTV43" s="154"/>
      <c r="FTW43" s="154"/>
      <c r="FTX43" s="154"/>
      <c r="FTY43" s="154"/>
      <c r="FTZ43" s="154"/>
      <c r="FUA43" s="154"/>
      <c r="FUB43" s="154"/>
      <c r="FUC43" s="154"/>
      <c r="FUD43" s="154"/>
      <c r="FUE43" s="154"/>
      <c r="FUF43" s="154"/>
      <c r="FUG43" s="154"/>
      <c r="FUH43" s="154"/>
      <c r="FUI43" s="154"/>
      <c r="FUJ43" s="154"/>
      <c r="FUK43" s="154"/>
      <c r="FUL43" s="154"/>
      <c r="FUM43" s="154"/>
      <c r="FUN43" s="154"/>
      <c r="FUO43" s="154"/>
      <c r="FUP43" s="154"/>
      <c r="FUQ43" s="154"/>
      <c r="FUR43" s="154"/>
      <c r="FUS43" s="154"/>
      <c r="FUT43" s="154"/>
      <c r="FUU43" s="154"/>
      <c r="FUV43" s="154"/>
      <c r="FUW43" s="154"/>
      <c r="FUX43" s="154"/>
      <c r="FUY43" s="154"/>
      <c r="FUZ43" s="154"/>
      <c r="FVA43" s="154"/>
      <c r="FVB43" s="154"/>
      <c r="FVC43" s="154"/>
      <c r="FVD43" s="154"/>
      <c r="FVE43" s="154"/>
      <c r="FVF43" s="154"/>
      <c r="FVG43" s="154"/>
      <c r="FVH43" s="154"/>
      <c r="FVI43" s="154"/>
      <c r="FVJ43" s="154"/>
      <c r="FVK43" s="154"/>
      <c r="FVL43" s="154"/>
      <c r="FVM43" s="154"/>
      <c r="FVN43" s="154"/>
      <c r="FVO43" s="154"/>
      <c r="FVP43" s="154"/>
      <c r="FVQ43" s="154"/>
      <c r="FVR43" s="154"/>
      <c r="FVS43" s="154"/>
      <c r="FVT43" s="154"/>
      <c r="FVU43" s="154"/>
      <c r="FVV43" s="154"/>
      <c r="FVW43" s="154"/>
      <c r="FVX43" s="154"/>
      <c r="FVY43" s="154"/>
      <c r="FVZ43" s="154"/>
      <c r="FWA43" s="154"/>
      <c r="FWB43" s="154"/>
      <c r="FWC43" s="154"/>
      <c r="FWD43" s="154"/>
      <c r="FWE43" s="154"/>
      <c r="FWF43" s="154"/>
      <c r="FWG43" s="154"/>
      <c r="FWH43" s="154"/>
      <c r="FWI43" s="154"/>
      <c r="FWJ43" s="154"/>
      <c r="FWK43" s="154"/>
      <c r="FWL43" s="154"/>
      <c r="FWM43" s="154"/>
      <c r="FWN43" s="154"/>
      <c r="FWO43" s="154"/>
      <c r="FWP43" s="154"/>
      <c r="FWQ43" s="154"/>
      <c r="FWR43" s="154"/>
      <c r="FWS43" s="154"/>
      <c r="FWT43" s="154"/>
      <c r="FWU43" s="154"/>
      <c r="FWV43" s="154"/>
      <c r="FWW43" s="154"/>
      <c r="FWX43" s="154"/>
      <c r="FWY43" s="154"/>
      <c r="FWZ43" s="154"/>
      <c r="FXA43" s="154"/>
      <c r="FXB43" s="154"/>
      <c r="FXC43" s="154"/>
      <c r="FXD43" s="154"/>
      <c r="FXE43" s="154"/>
      <c r="FXF43" s="154"/>
      <c r="FXG43" s="154"/>
      <c r="FXH43" s="154"/>
      <c r="FXI43" s="154"/>
      <c r="FXJ43" s="154"/>
      <c r="FXK43" s="154"/>
      <c r="FXL43" s="154"/>
      <c r="FXM43" s="154"/>
      <c r="FXN43" s="154"/>
      <c r="FXO43" s="154"/>
      <c r="FXP43" s="154"/>
      <c r="FXQ43" s="154"/>
      <c r="FXR43" s="154"/>
      <c r="FXS43" s="154"/>
      <c r="FXT43" s="154"/>
      <c r="FXU43" s="154"/>
      <c r="FXV43" s="154"/>
      <c r="FXW43" s="154"/>
      <c r="FXX43" s="154"/>
      <c r="FXY43" s="154"/>
      <c r="FXZ43" s="154"/>
      <c r="FYA43" s="154"/>
      <c r="FYB43" s="154"/>
      <c r="FYC43" s="154"/>
      <c r="FYD43" s="154"/>
      <c r="FYE43" s="154"/>
      <c r="FYF43" s="154"/>
      <c r="FYG43" s="154"/>
      <c r="FYH43" s="154"/>
      <c r="FYI43" s="154"/>
      <c r="FYJ43" s="154"/>
      <c r="FYK43" s="154"/>
      <c r="FYL43" s="154"/>
      <c r="FYM43" s="154"/>
      <c r="FYN43" s="154"/>
      <c r="FYO43" s="154"/>
      <c r="FYP43" s="154"/>
      <c r="FYQ43" s="154"/>
      <c r="FYR43" s="154"/>
      <c r="FYS43" s="154"/>
      <c r="FYT43" s="154"/>
      <c r="FYU43" s="154"/>
      <c r="FYV43" s="154"/>
      <c r="FYW43" s="154"/>
      <c r="FYX43" s="154"/>
      <c r="FYY43" s="154"/>
      <c r="FYZ43" s="154"/>
      <c r="FZA43" s="154"/>
      <c r="FZB43" s="154"/>
      <c r="FZC43" s="154"/>
      <c r="FZD43" s="154"/>
      <c r="FZE43" s="154"/>
      <c r="FZF43" s="154"/>
      <c r="FZG43" s="154"/>
      <c r="FZH43" s="154"/>
      <c r="FZI43" s="154"/>
      <c r="FZJ43" s="154"/>
      <c r="FZK43" s="154"/>
      <c r="FZL43" s="154"/>
      <c r="FZM43" s="154"/>
      <c r="FZN43" s="154"/>
      <c r="FZO43" s="154"/>
      <c r="FZP43" s="154"/>
      <c r="FZQ43" s="154"/>
      <c r="FZR43" s="154"/>
      <c r="FZS43" s="154"/>
      <c r="FZT43" s="154"/>
      <c r="FZU43" s="154"/>
      <c r="FZV43" s="154"/>
      <c r="FZW43" s="154"/>
      <c r="FZX43" s="154"/>
      <c r="FZY43" s="154"/>
      <c r="FZZ43" s="154"/>
      <c r="GAA43" s="154"/>
      <c r="GAB43" s="154"/>
      <c r="GAC43" s="154"/>
      <c r="GAD43" s="154"/>
      <c r="GAE43" s="154"/>
      <c r="GAF43" s="154"/>
      <c r="GAG43" s="154"/>
      <c r="GAH43" s="154"/>
      <c r="GAI43" s="154"/>
      <c r="GAJ43" s="154"/>
      <c r="GAK43" s="154"/>
      <c r="GAL43" s="154"/>
      <c r="GAM43" s="154"/>
      <c r="GAN43" s="154"/>
      <c r="GAO43" s="154"/>
      <c r="GAP43" s="154"/>
      <c r="GAQ43" s="154"/>
      <c r="GAR43" s="154"/>
      <c r="GAS43" s="154"/>
      <c r="GAT43" s="154"/>
      <c r="GAU43" s="154"/>
      <c r="GAV43" s="154"/>
      <c r="GAW43" s="154"/>
      <c r="GAX43" s="154"/>
      <c r="GAY43" s="154"/>
      <c r="GAZ43" s="154"/>
      <c r="GBA43" s="154"/>
      <c r="GBB43" s="154"/>
      <c r="GBC43" s="154"/>
      <c r="GBD43" s="154"/>
      <c r="GBE43" s="154"/>
      <c r="GBF43" s="154"/>
      <c r="GBG43" s="154"/>
      <c r="GBH43" s="154"/>
      <c r="GBI43" s="154"/>
      <c r="GBJ43" s="154"/>
      <c r="GBK43" s="154"/>
      <c r="GBL43" s="154"/>
      <c r="GBM43" s="154"/>
      <c r="GBN43" s="154"/>
      <c r="GBO43" s="154"/>
      <c r="GBP43" s="154"/>
      <c r="GBQ43" s="154"/>
      <c r="GBR43" s="154"/>
      <c r="GBS43" s="154"/>
      <c r="GBT43" s="154"/>
      <c r="GBU43" s="154"/>
      <c r="GBV43" s="154"/>
      <c r="GBW43" s="154"/>
      <c r="GBX43" s="154"/>
      <c r="GBY43" s="154"/>
      <c r="GBZ43" s="154"/>
      <c r="GCA43" s="154"/>
      <c r="GCB43" s="154"/>
      <c r="GCC43" s="154"/>
      <c r="GCD43" s="154"/>
      <c r="GCE43" s="154"/>
      <c r="GCF43" s="154"/>
      <c r="GCG43" s="154"/>
      <c r="GCH43" s="154"/>
      <c r="GCI43" s="154"/>
      <c r="GCJ43" s="154"/>
      <c r="GCK43" s="154"/>
      <c r="GCL43" s="154"/>
      <c r="GCM43" s="154"/>
      <c r="GCN43" s="154"/>
      <c r="GCO43" s="154"/>
      <c r="GCP43" s="154"/>
      <c r="GCQ43" s="154"/>
      <c r="GCR43" s="154"/>
      <c r="GCS43" s="154"/>
      <c r="GCT43" s="154"/>
      <c r="GCU43" s="154"/>
      <c r="GCV43" s="154"/>
      <c r="GCW43" s="154"/>
      <c r="GCX43" s="154"/>
      <c r="GCY43" s="154"/>
      <c r="GCZ43" s="154"/>
      <c r="GDA43" s="154"/>
      <c r="GDB43" s="154"/>
      <c r="GDC43" s="154"/>
      <c r="GDD43" s="154"/>
      <c r="GDE43" s="154"/>
      <c r="GDF43" s="154"/>
      <c r="GDG43" s="154"/>
      <c r="GDH43" s="154"/>
      <c r="GDI43" s="154"/>
      <c r="GDJ43" s="154"/>
      <c r="GDK43" s="154"/>
      <c r="GDL43" s="154"/>
      <c r="GDM43" s="154"/>
      <c r="GDN43" s="154"/>
      <c r="GDO43" s="154"/>
      <c r="GDP43" s="154"/>
      <c r="GDQ43" s="154"/>
      <c r="GDR43" s="154"/>
      <c r="GDS43" s="154"/>
      <c r="GDT43" s="154"/>
      <c r="GDU43" s="154"/>
      <c r="GDV43" s="154"/>
      <c r="GDW43" s="154"/>
      <c r="GDX43" s="154"/>
      <c r="GDY43" s="154"/>
      <c r="GDZ43" s="154"/>
      <c r="GEA43" s="154"/>
      <c r="GEB43" s="154"/>
      <c r="GEC43" s="154"/>
      <c r="GED43" s="154"/>
      <c r="GEE43" s="154"/>
      <c r="GEF43" s="154"/>
      <c r="GEG43" s="154"/>
      <c r="GEH43" s="154"/>
      <c r="GEI43" s="154"/>
      <c r="GEJ43" s="154"/>
      <c r="GEK43" s="154"/>
      <c r="GEL43" s="154"/>
      <c r="GEM43" s="154"/>
      <c r="GEN43" s="154"/>
      <c r="GEO43" s="154"/>
      <c r="GEP43" s="154"/>
      <c r="GEQ43" s="154"/>
      <c r="GER43" s="154"/>
      <c r="GES43" s="154"/>
      <c r="GET43" s="154"/>
      <c r="GEU43" s="154"/>
      <c r="GEV43" s="154"/>
      <c r="GEW43" s="154"/>
      <c r="GEX43" s="154"/>
      <c r="GEY43" s="154"/>
      <c r="GEZ43" s="154"/>
      <c r="GFA43" s="154"/>
      <c r="GFB43" s="154"/>
      <c r="GFC43" s="154"/>
      <c r="GFD43" s="154"/>
      <c r="GFE43" s="154"/>
      <c r="GFF43" s="154"/>
      <c r="GFG43" s="154"/>
      <c r="GFH43" s="154"/>
      <c r="GFI43" s="154"/>
      <c r="GFJ43" s="154"/>
      <c r="GFK43" s="154"/>
      <c r="GFL43" s="154"/>
      <c r="GFM43" s="154"/>
      <c r="GFN43" s="154"/>
      <c r="GFO43" s="154"/>
      <c r="GFP43" s="154"/>
      <c r="GFQ43" s="154"/>
      <c r="GFR43" s="154"/>
      <c r="GFS43" s="154"/>
      <c r="GFT43" s="154"/>
      <c r="GFU43" s="154"/>
      <c r="GFV43" s="154"/>
      <c r="GFW43" s="154"/>
      <c r="GFX43" s="154"/>
      <c r="GFY43" s="154"/>
      <c r="GFZ43" s="154"/>
      <c r="GGA43" s="154"/>
      <c r="GGB43" s="154"/>
      <c r="GGC43" s="154"/>
      <c r="GGD43" s="154"/>
      <c r="GGE43" s="154"/>
      <c r="GGF43" s="154"/>
      <c r="GGG43" s="154"/>
      <c r="GGH43" s="154"/>
      <c r="GGI43" s="154"/>
      <c r="GGJ43" s="154"/>
      <c r="GGK43" s="154"/>
      <c r="GGL43" s="154"/>
      <c r="GGM43" s="154"/>
      <c r="GGN43" s="154"/>
      <c r="GGO43" s="154"/>
      <c r="GGP43" s="154"/>
      <c r="GGQ43" s="154"/>
      <c r="GGR43" s="154"/>
      <c r="GGS43" s="154"/>
      <c r="GGT43" s="154"/>
      <c r="GGU43" s="154"/>
      <c r="GGV43" s="154"/>
      <c r="GGW43" s="154"/>
      <c r="GGX43" s="154"/>
      <c r="GGY43" s="154"/>
      <c r="GGZ43" s="154"/>
      <c r="GHA43" s="154"/>
      <c r="GHB43" s="154"/>
      <c r="GHC43" s="154"/>
      <c r="GHD43" s="154"/>
      <c r="GHE43" s="154"/>
      <c r="GHF43" s="154"/>
      <c r="GHG43" s="154"/>
      <c r="GHH43" s="154"/>
      <c r="GHI43" s="154"/>
      <c r="GHJ43" s="154"/>
      <c r="GHK43" s="154"/>
      <c r="GHL43" s="154"/>
      <c r="GHM43" s="154"/>
      <c r="GHN43" s="154"/>
      <c r="GHO43" s="154"/>
      <c r="GHP43" s="154"/>
      <c r="GHQ43" s="154"/>
      <c r="GHR43" s="154"/>
      <c r="GHS43" s="154"/>
      <c r="GHT43" s="154"/>
      <c r="GHU43" s="154"/>
      <c r="GHV43" s="154"/>
      <c r="GHW43" s="154"/>
      <c r="GHX43" s="154"/>
      <c r="GHY43" s="154"/>
      <c r="GHZ43" s="154"/>
      <c r="GIA43" s="154"/>
      <c r="GIB43" s="154"/>
      <c r="GIC43" s="154"/>
      <c r="GID43" s="154"/>
      <c r="GIE43" s="154"/>
      <c r="GIF43" s="154"/>
      <c r="GIG43" s="154"/>
      <c r="GIH43" s="154"/>
      <c r="GII43" s="154"/>
      <c r="GIJ43" s="154"/>
      <c r="GIK43" s="154"/>
      <c r="GIL43" s="154"/>
      <c r="GIM43" s="154"/>
      <c r="GIN43" s="154"/>
      <c r="GIO43" s="154"/>
      <c r="GIP43" s="154"/>
      <c r="GIQ43" s="154"/>
      <c r="GIR43" s="154"/>
      <c r="GIS43" s="154"/>
      <c r="GIT43" s="154"/>
      <c r="GIU43" s="154"/>
      <c r="GIV43" s="154"/>
      <c r="GIW43" s="154"/>
      <c r="GIX43" s="154"/>
      <c r="GIY43" s="154"/>
      <c r="GIZ43" s="154"/>
      <c r="GJA43" s="154"/>
      <c r="GJB43" s="154"/>
      <c r="GJC43" s="154"/>
      <c r="GJD43" s="154"/>
      <c r="GJE43" s="154"/>
      <c r="GJF43" s="154"/>
      <c r="GJG43" s="154"/>
      <c r="GJH43" s="154"/>
      <c r="GJI43" s="154"/>
      <c r="GJJ43" s="154"/>
      <c r="GJK43" s="154"/>
      <c r="GJL43" s="154"/>
      <c r="GJM43" s="154"/>
      <c r="GJN43" s="154"/>
      <c r="GJO43" s="154"/>
      <c r="GJP43" s="154"/>
      <c r="GJQ43" s="154"/>
      <c r="GJR43" s="154"/>
      <c r="GJS43" s="154"/>
      <c r="GJT43" s="154"/>
      <c r="GJU43" s="154"/>
      <c r="GJV43" s="154"/>
      <c r="GJW43" s="154"/>
      <c r="GJX43" s="154"/>
      <c r="GJY43" s="154"/>
      <c r="GJZ43" s="154"/>
      <c r="GKA43" s="154"/>
      <c r="GKB43" s="154"/>
      <c r="GKC43" s="154"/>
      <c r="GKD43" s="154"/>
      <c r="GKE43" s="154"/>
      <c r="GKF43" s="154"/>
      <c r="GKG43" s="154"/>
      <c r="GKH43" s="154"/>
      <c r="GKI43" s="154"/>
      <c r="GKJ43" s="154"/>
      <c r="GKK43" s="154"/>
      <c r="GKL43" s="154"/>
      <c r="GKM43" s="154"/>
      <c r="GKN43" s="154"/>
      <c r="GKO43" s="154"/>
      <c r="GKP43" s="154"/>
      <c r="GKQ43" s="154"/>
      <c r="GKR43" s="154"/>
      <c r="GKS43" s="154"/>
      <c r="GKT43" s="154"/>
      <c r="GKU43" s="154"/>
      <c r="GKV43" s="154"/>
      <c r="GKW43" s="154"/>
      <c r="GKX43" s="154"/>
      <c r="GKY43" s="154"/>
      <c r="GKZ43" s="154"/>
      <c r="GLA43" s="154"/>
      <c r="GLB43" s="154"/>
      <c r="GLC43" s="154"/>
      <c r="GLD43" s="154"/>
      <c r="GLE43" s="154"/>
      <c r="GLF43" s="154"/>
      <c r="GLG43" s="154"/>
      <c r="GLH43" s="154"/>
      <c r="GLI43" s="154"/>
      <c r="GLJ43" s="154"/>
      <c r="GLK43" s="154"/>
      <c r="GLL43" s="154"/>
      <c r="GLM43" s="154"/>
      <c r="GLN43" s="154"/>
      <c r="GLO43" s="154"/>
      <c r="GLP43" s="154"/>
      <c r="GLQ43" s="154"/>
      <c r="GLR43" s="154"/>
      <c r="GLS43" s="154"/>
      <c r="GLT43" s="154"/>
      <c r="GLU43" s="154"/>
      <c r="GLV43" s="154"/>
      <c r="GLW43" s="154"/>
      <c r="GLX43" s="154"/>
      <c r="GLY43" s="154"/>
      <c r="GLZ43" s="154"/>
      <c r="GMA43" s="154"/>
      <c r="GMB43" s="154"/>
      <c r="GMC43" s="154"/>
      <c r="GMD43" s="154"/>
      <c r="GME43" s="154"/>
      <c r="GMF43" s="154"/>
      <c r="GMG43" s="154"/>
      <c r="GMH43" s="154"/>
      <c r="GMI43" s="154"/>
      <c r="GMJ43" s="154"/>
      <c r="GMK43" s="154"/>
      <c r="GML43" s="154"/>
      <c r="GMM43" s="154"/>
      <c r="GMN43" s="154"/>
      <c r="GMO43" s="154"/>
      <c r="GMP43" s="154"/>
      <c r="GMQ43" s="154"/>
      <c r="GMR43" s="154"/>
      <c r="GMS43" s="154"/>
      <c r="GMT43" s="154"/>
      <c r="GMU43" s="154"/>
      <c r="GMV43" s="154"/>
      <c r="GMW43" s="154"/>
      <c r="GMX43" s="154"/>
      <c r="GMY43" s="154"/>
      <c r="GMZ43" s="154"/>
      <c r="GNA43" s="154"/>
      <c r="GNB43" s="154"/>
      <c r="GNC43" s="154"/>
      <c r="GND43" s="154"/>
      <c r="GNE43" s="154"/>
      <c r="GNF43" s="154"/>
      <c r="GNG43" s="154"/>
      <c r="GNH43" s="154"/>
      <c r="GNI43" s="154"/>
      <c r="GNJ43" s="154"/>
      <c r="GNK43" s="154"/>
      <c r="GNL43" s="154"/>
      <c r="GNM43" s="154"/>
      <c r="GNN43" s="154"/>
      <c r="GNO43" s="154"/>
      <c r="GNP43" s="154"/>
      <c r="GNQ43" s="154"/>
      <c r="GNR43" s="154"/>
      <c r="GNS43" s="154"/>
      <c r="GNT43" s="154"/>
      <c r="GNU43" s="154"/>
      <c r="GNV43" s="154"/>
      <c r="GNW43" s="154"/>
      <c r="GNX43" s="154"/>
      <c r="GNY43" s="154"/>
      <c r="GNZ43" s="154"/>
      <c r="GOA43" s="154"/>
      <c r="GOB43" s="154"/>
      <c r="GOC43" s="154"/>
      <c r="GOD43" s="154"/>
      <c r="GOE43" s="154"/>
      <c r="GOF43" s="154"/>
      <c r="GOG43" s="154"/>
      <c r="GOH43" s="154"/>
      <c r="GOI43" s="154"/>
      <c r="GOJ43" s="154"/>
      <c r="GOK43" s="154"/>
      <c r="GOL43" s="154"/>
      <c r="GOM43" s="154"/>
      <c r="GON43" s="154"/>
      <c r="GOO43" s="154"/>
      <c r="GOP43" s="154"/>
      <c r="GOQ43" s="154"/>
      <c r="GOR43" s="154"/>
      <c r="GOS43" s="154"/>
      <c r="GOT43" s="154"/>
      <c r="GOU43" s="154"/>
      <c r="GOV43" s="154"/>
      <c r="GOW43" s="154"/>
      <c r="GOX43" s="154"/>
      <c r="GOY43" s="154"/>
      <c r="GOZ43" s="154"/>
      <c r="GPA43" s="154"/>
      <c r="GPB43" s="154"/>
      <c r="GPC43" s="154"/>
      <c r="GPD43" s="154"/>
      <c r="GPE43" s="154"/>
      <c r="GPF43" s="154"/>
      <c r="GPG43" s="154"/>
      <c r="GPH43" s="154"/>
      <c r="GPI43" s="154"/>
      <c r="GPJ43" s="154"/>
      <c r="GPK43" s="154"/>
      <c r="GPL43" s="154"/>
      <c r="GPM43" s="154"/>
      <c r="GPN43" s="154"/>
      <c r="GPO43" s="154"/>
      <c r="GPP43" s="154"/>
      <c r="GPQ43" s="154"/>
      <c r="GPR43" s="154"/>
      <c r="GPS43" s="154"/>
      <c r="GPT43" s="154"/>
      <c r="GPU43" s="154"/>
      <c r="GPV43" s="154"/>
      <c r="GPW43" s="154"/>
      <c r="GPX43" s="154"/>
      <c r="GPY43" s="154"/>
      <c r="GPZ43" s="154"/>
      <c r="GQA43" s="154"/>
      <c r="GQB43" s="154"/>
      <c r="GQC43" s="154"/>
      <c r="GQD43" s="154"/>
      <c r="GQE43" s="154"/>
      <c r="GQF43" s="154"/>
      <c r="GQG43" s="154"/>
      <c r="GQH43" s="154"/>
      <c r="GQI43" s="154"/>
      <c r="GQJ43" s="154"/>
      <c r="GQK43" s="154"/>
      <c r="GQL43" s="154"/>
      <c r="GQM43" s="154"/>
      <c r="GQN43" s="154"/>
      <c r="GQO43" s="154"/>
      <c r="GQP43" s="154"/>
      <c r="GQQ43" s="154"/>
      <c r="GQR43" s="154"/>
      <c r="GQS43" s="154"/>
      <c r="GQT43" s="154"/>
      <c r="GQU43" s="154"/>
      <c r="GQV43" s="154"/>
      <c r="GQW43" s="154"/>
      <c r="GQX43" s="154"/>
      <c r="GQY43" s="154"/>
      <c r="GQZ43" s="154"/>
      <c r="GRA43" s="154"/>
      <c r="GRB43" s="154"/>
      <c r="GRC43" s="154"/>
      <c r="GRD43" s="154"/>
      <c r="GRE43" s="154"/>
      <c r="GRF43" s="154"/>
      <c r="GRG43" s="154"/>
      <c r="GRH43" s="154"/>
      <c r="GRI43" s="154"/>
      <c r="GRJ43" s="154"/>
      <c r="GRK43" s="154"/>
      <c r="GRL43" s="154"/>
      <c r="GRM43" s="154"/>
      <c r="GRN43" s="154"/>
      <c r="GRO43" s="154"/>
      <c r="GRP43" s="154"/>
      <c r="GRQ43" s="154"/>
      <c r="GRR43" s="154"/>
      <c r="GRS43" s="154"/>
      <c r="GRT43" s="154"/>
      <c r="GRU43" s="154"/>
      <c r="GRV43" s="154"/>
      <c r="GRW43" s="154"/>
      <c r="GRX43" s="154"/>
      <c r="GRY43" s="154"/>
      <c r="GRZ43" s="154"/>
      <c r="GSA43" s="154"/>
      <c r="GSB43" s="154"/>
      <c r="GSC43" s="154"/>
      <c r="GSD43" s="154"/>
      <c r="GSE43" s="154"/>
      <c r="GSF43" s="154"/>
      <c r="GSG43" s="154"/>
      <c r="GSH43" s="154"/>
      <c r="GSI43" s="154"/>
      <c r="GSJ43" s="154"/>
      <c r="GSK43" s="154"/>
      <c r="GSL43" s="154"/>
      <c r="GSM43" s="154"/>
      <c r="GSN43" s="154"/>
      <c r="GSO43" s="154"/>
      <c r="GSP43" s="154"/>
      <c r="GSQ43" s="154"/>
      <c r="GSR43" s="154"/>
      <c r="GSS43" s="154"/>
      <c r="GST43" s="154"/>
      <c r="GSU43" s="154"/>
      <c r="GSV43" s="154"/>
      <c r="GSW43" s="154"/>
      <c r="GSX43" s="154"/>
      <c r="GSY43" s="154"/>
      <c r="GSZ43" s="154"/>
      <c r="GTA43" s="154"/>
      <c r="GTB43" s="154"/>
      <c r="GTC43" s="154"/>
      <c r="GTD43" s="154"/>
      <c r="GTE43" s="154"/>
      <c r="GTF43" s="154"/>
      <c r="GTG43" s="154"/>
      <c r="GTH43" s="154"/>
      <c r="GTI43" s="154"/>
      <c r="GTJ43" s="154"/>
      <c r="GTK43" s="154"/>
      <c r="GTL43" s="154"/>
      <c r="GTM43" s="154"/>
      <c r="GTN43" s="154"/>
      <c r="GTO43" s="154"/>
      <c r="GTP43" s="154"/>
      <c r="GTQ43" s="154"/>
      <c r="GTR43" s="154"/>
      <c r="GTS43" s="154"/>
      <c r="GTT43" s="154"/>
      <c r="GTU43" s="154"/>
      <c r="GTV43" s="154"/>
      <c r="GTW43" s="154"/>
      <c r="GTX43" s="154"/>
      <c r="GTY43" s="154"/>
      <c r="GTZ43" s="154"/>
      <c r="GUA43" s="154"/>
      <c r="GUB43" s="154"/>
      <c r="GUC43" s="154"/>
      <c r="GUD43" s="154"/>
      <c r="GUE43" s="154"/>
      <c r="GUF43" s="154"/>
      <c r="GUG43" s="154"/>
      <c r="GUH43" s="154"/>
      <c r="GUI43" s="154"/>
      <c r="GUJ43" s="154"/>
      <c r="GUK43" s="154"/>
      <c r="GUL43" s="154"/>
      <c r="GUM43" s="154"/>
      <c r="GUN43" s="154"/>
      <c r="GUO43" s="154"/>
      <c r="GUP43" s="154"/>
      <c r="GUQ43" s="154"/>
      <c r="GUR43" s="154"/>
      <c r="GUS43" s="154"/>
      <c r="GUT43" s="154"/>
      <c r="GUU43" s="154"/>
      <c r="GUV43" s="154"/>
      <c r="GUW43" s="154"/>
      <c r="GUX43" s="154"/>
      <c r="GUY43" s="154"/>
      <c r="GUZ43" s="154"/>
      <c r="GVA43" s="154"/>
      <c r="GVB43" s="154"/>
      <c r="GVC43" s="154"/>
      <c r="GVD43" s="154"/>
      <c r="GVE43" s="154"/>
      <c r="GVF43" s="154"/>
      <c r="GVG43" s="154"/>
      <c r="GVH43" s="154"/>
      <c r="GVI43" s="154"/>
      <c r="GVJ43" s="154"/>
      <c r="GVK43" s="154"/>
      <c r="GVL43" s="154"/>
      <c r="GVM43" s="154"/>
      <c r="GVN43" s="154"/>
      <c r="GVO43" s="154"/>
      <c r="GVP43" s="154"/>
      <c r="GVQ43" s="154"/>
      <c r="GVR43" s="154"/>
      <c r="GVS43" s="154"/>
      <c r="GVT43" s="154"/>
      <c r="GVU43" s="154"/>
      <c r="GVV43" s="154"/>
      <c r="GVW43" s="154"/>
      <c r="GVX43" s="154"/>
      <c r="GVY43" s="154"/>
      <c r="GVZ43" s="154"/>
      <c r="GWA43" s="154"/>
      <c r="GWB43" s="154"/>
      <c r="GWC43" s="154"/>
      <c r="GWD43" s="154"/>
      <c r="GWE43" s="154"/>
      <c r="GWF43" s="154"/>
      <c r="GWG43" s="154"/>
      <c r="GWH43" s="154"/>
      <c r="GWI43" s="154"/>
      <c r="GWJ43" s="154"/>
      <c r="GWK43" s="154"/>
      <c r="GWL43" s="154"/>
      <c r="GWM43" s="154"/>
      <c r="GWN43" s="154"/>
      <c r="GWO43" s="154"/>
      <c r="GWP43" s="154"/>
      <c r="GWQ43" s="154"/>
      <c r="GWR43" s="154"/>
      <c r="GWS43" s="154"/>
      <c r="GWT43" s="154"/>
      <c r="GWU43" s="154"/>
      <c r="GWV43" s="154"/>
      <c r="GWW43" s="154"/>
      <c r="GWX43" s="154"/>
      <c r="GWY43" s="154"/>
      <c r="GWZ43" s="154"/>
      <c r="GXA43" s="154"/>
      <c r="GXB43" s="154"/>
      <c r="GXC43" s="154"/>
      <c r="GXD43" s="154"/>
      <c r="GXE43" s="154"/>
      <c r="GXF43" s="154"/>
      <c r="GXG43" s="154"/>
      <c r="GXH43" s="154"/>
      <c r="GXI43" s="154"/>
      <c r="GXJ43" s="154"/>
      <c r="GXK43" s="154"/>
      <c r="GXL43" s="154"/>
      <c r="GXM43" s="154"/>
      <c r="GXN43" s="154"/>
      <c r="GXO43" s="154"/>
      <c r="GXP43" s="154"/>
      <c r="GXQ43" s="154"/>
      <c r="GXR43" s="154"/>
      <c r="GXS43" s="154"/>
      <c r="GXT43" s="154"/>
      <c r="GXU43" s="154"/>
      <c r="GXV43" s="154"/>
      <c r="GXW43" s="154"/>
      <c r="GXX43" s="154"/>
      <c r="GXY43" s="154"/>
      <c r="GXZ43" s="154"/>
      <c r="GYA43" s="154"/>
      <c r="GYB43" s="154"/>
      <c r="GYC43" s="154"/>
      <c r="GYD43" s="154"/>
      <c r="GYE43" s="154"/>
      <c r="GYF43" s="154"/>
      <c r="GYG43" s="154"/>
      <c r="GYH43" s="154"/>
      <c r="GYI43" s="154"/>
      <c r="GYJ43" s="154"/>
      <c r="GYK43" s="154"/>
      <c r="GYL43" s="154"/>
      <c r="GYM43" s="154"/>
      <c r="GYN43" s="154"/>
      <c r="GYO43" s="154"/>
      <c r="GYP43" s="154"/>
      <c r="GYQ43" s="154"/>
      <c r="GYR43" s="154"/>
      <c r="GYS43" s="154"/>
      <c r="GYT43" s="154"/>
      <c r="GYU43" s="154"/>
      <c r="GYV43" s="154"/>
      <c r="GYW43" s="154"/>
      <c r="GYX43" s="154"/>
      <c r="GYY43" s="154"/>
      <c r="GYZ43" s="154"/>
      <c r="GZA43" s="154"/>
      <c r="GZB43" s="154"/>
      <c r="GZC43" s="154"/>
      <c r="GZD43" s="154"/>
      <c r="GZE43" s="154"/>
      <c r="GZF43" s="154"/>
      <c r="GZG43" s="154"/>
      <c r="GZH43" s="154"/>
      <c r="GZI43" s="154"/>
      <c r="GZJ43" s="154"/>
      <c r="GZK43" s="154"/>
      <c r="GZL43" s="154"/>
      <c r="GZM43" s="154"/>
      <c r="GZN43" s="154"/>
      <c r="GZO43" s="154"/>
      <c r="GZP43" s="154"/>
      <c r="GZQ43" s="154"/>
      <c r="GZR43" s="154"/>
      <c r="GZS43" s="154"/>
      <c r="GZT43" s="154"/>
      <c r="GZU43" s="154"/>
      <c r="GZV43" s="154"/>
      <c r="GZW43" s="154"/>
      <c r="GZX43" s="154"/>
      <c r="GZY43" s="154"/>
      <c r="GZZ43" s="154"/>
      <c r="HAA43" s="154"/>
      <c r="HAB43" s="154"/>
      <c r="HAC43" s="154"/>
      <c r="HAD43" s="154"/>
      <c r="HAE43" s="154"/>
      <c r="HAF43" s="154"/>
      <c r="HAG43" s="154"/>
      <c r="HAH43" s="154"/>
      <c r="HAI43" s="154"/>
      <c r="HAJ43" s="154"/>
      <c r="HAK43" s="154"/>
      <c r="HAL43" s="154"/>
      <c r="HAM43" s="154"/>
      <c r="HAN43" s="154"/>
      <c r="HAO43" s="154"/>
      <c r="HAP43" s="154"/>
      <c r="HAQ43" s="154"/>
      <c r="HAR43" s="154"/>
      <c r="HAS43" s="154"/>
      <c r="HAT43" s="154"/>
      <c r="HAU43" s="154"/>
      <c r="HAV43" s="154"/>
      <c r="HAW43" s="154"/>
      <c r="HAX43" s="154"/>
      <c r="HAY43" s="154"/>
      <c r="HAZ43" s="154"/>
      <c r="HBA43" s="154"/>
      <c r="HBB43" s="154"/>
      <c r="HBC43" s="154"/>
      <c r="HBD43" s="154"/>
      <c r="HBE43" s="154"/>
      <c r="HBF43" s="154"/>
      <c r="HBG43" s="154"/>
      <c r="HBH43" s="154"/>
      <c r="HBI43" s="154"/>
      <c r="HBJ43" s="154"/>
      <c r="HBK43" s="154"/>
      <c r="HBL43" s="154"/>
      <c r="HBM43" s="154"/>
      <c r="HBN43" s="154"/>
      <c r="HBO43" s="154"/>
      <c r="HBP43" s="154"/>
      <c r="HBQ43" s="154"/>
      <c r="HBR43" s="154"/>
      <c r="HBS43" s="154"/>
      <c r="HBT43" s="154"/>
      <c r="HBU43" s="154"/>
      <c r="HBV43" s="154"/>
      <c r="HBW43" s="154"/>
      <c r="HBX43" s="154"/>
      <c r="HBY43" s="154"/>
      <c r="HBZ43" s="154"/>
      <c r="HCA43" s="154"/>
      <c r="HCB43" s="154"/>
      <c r="HCC43" s="154"/>
      <c r="HCD43" s="154"/>
      <c r="HCE43" s="154"/>
      <c r="HCF43" s="154"/>
      <c r="HCG43" s="154"/>
      <c r="HCH43" s="154"/>
      <c r="HCI43" s="154"/>
      <c r="HCJ43" s="154"/>
      <c r="HCK43" s="154"/>
      <c r="HCL43" s="154"/>
      <c r="HCM43" s="154"/>
      <c r="HCN43" s="154"/>
      <c r="HCO43" s="154"/>
      <c r="HCP43" s="154"/>
      <c r="HCQ43" s="154"/>
      <c r="HCR43" s="154"/>
      <c r="HCS43" s="154"/>
      <c r="HCT43" s="154"/>
      <c r="HCU43" s="154"/>
      <c r="HCV43" s="154"/>
      <c r="HCW43" s="154"/>
      <c r="HCX43" s="154"/>
      <c r="HCY43" s="154"/>
      <c r="HCZ43" s="154"/>
      <c r="HDA43" s="154"/>
      <c r="HDB43" s="154"/>
      <c r="HDC43" s="154"/>
      <c r="HDD43" s="154"/>
      <c r="HDE43" s="154"/>
      <c r="HDF43" s="154"/>
      <c r="HDG43" s="154"/>
      <c r="HDH43" s="154"/>
      <c r="HDI43" s="154"/>
      <c r="HDJ43" s="154"/>
      <c r="HDK43" s="154"/>
      <c r="HDL43" s="154"/>
      <c r="HDM43" s="154"/>
      <c r="HDN43" s="154"/>
      <c r="HDO43" s="154"/>
      <c r="HDP43" s="154"/>
      <c r="HDQ43" s="154"/>
      <c r="HDR43" s="154"/>
      <c r="HDS43" s="154"/>
      <c r="HDT43" s="154"/>
      <c r="HDU43" s="154"/>
      <c r="HDV43" s="154"/>
      <c r="HDW43" s="154"/>
      <c r="HDX43" s="154"/>
      <c r="HDY43" s="154"/>
      <c r="HDZ43" s="154"/>
      <c r="HEA43" s="154"/>
      <c r="HEB43" s="154"/>
      <c r="HEC43" s="154"/>
      <c r="HED43" s="154"/>
      <c r="HEE43" s="154"/>
      <c r="HEF43" s="154"/>
      <c r="HEG43" s="154"/>
      <c r="HEH43" s="154"/>
      <c r="HEI43" s="154"/>
      <c r="HEJ43" s="154"/>
      <c r="HEK43" s="154"/>
      <c r="HEL43" s="154"/>
      <c r="HEM43" s="154"/>
      <c r="HEN43" s="154"/>
      <c r="HEO43" s="154"/>
      <c r="HEP43" s="154"/>
      <c r="HEQ43" s="154"/>
      <c r="HER43" s="154"/>
      <c r="HES43" s="154"/>
      <c r="HET43" s="154"/>
      <c r="HEU43" s="154"/>
      <c r="HEV43" s="154"/>
      <c r="HEW43" s="154"/>
      <c r="HEX43" s="154"/>
      <c r="HEY43" s="154"/>
      <c r="HEZ43" s="154"/>
      <c r="HFA43" s="154"/>
      <c r="HFB43" s="154"/>
      <c r="HFC43" s="154"/>
      <c r="HFD43" s="154"/>
      <c r="HFE43" s="154"/>
      <c r="HFF43" s="154"/>
      <c r="HFG43" s="154"/>
      <c r="HFH43" s="154"/>
      <c r="HFI43" s="154"/>
      <c r="HFJ43" s="154"/>
      <c r="HFK43" s="154"/>
      <c r="HFL43" s="154"/>
      <c r="HFM43" s="154"/>
      <c r="HFN43" s="154"/>
      <c r="HFO43" s="154"/>
      <c r="HFP43" s="154"/>
      <c r="HFQ43" s="154"/>
      <c r="HFR43" s="154"/>
      <c r="HFS43" s="154"/>
      <c r="HFT43" s="154"/>
      <c r="HFU43" s="154"/>
      <c r="HFV43" s="154"/>
      <c r="HFW43" s="154"/>
      <c r="HFX43" s="154"/>
      <c r="HFY43" s="154"/>
      <c r="HFZ43" s="154"/>
      <c r="HGA43" s="154"/>
      <c r="HGB43" s="154"/>
      <c r="HGC43" s="154"/>
      <c r="HGD43" s="154"/>
      <c r="HGE43" s="154"/>
      <c r="HGF43" s="154"/>
      <c r="HGG43" s="154"/>
      <c r="HGH43" s="154"/>
      <c r="HGI43" s="154"/>
      <c r="HGJ43" s="154"/>
      <c r="HGK43" s="154"/>
      <c r="HGL43" s="154"/>
      <c r="HGM43" s="154"/>
      <c r="HGN43" s="154"/>
      <c r="HGO43" s="154"/>
      <c r="HGP43" s="154"/>
      <c r="HGQ43" s="154"/>
      <c r="HGR43" s="154"/>
      <c r="HGS43" s="154"/>
      <c r="HGT43" s="154"/>
      <c r="HGU43" s="154"/>
      <c r="HGV43" s="154"/>
      <c r="HGW43" s="154"/>
      <c r="HGX43" s="154"/>
      <c r="HGY43" s="154"/>
      <c r="HGZ43" s="154"/>
      <c r="HHA43" s="154"/>
      <c r="HHB43" s="154"/>
      <c r="HHC43" s="154"/>
      <c r="HHD43" s="154"/>
      <c r="HHE43" s="154"/>
      <c r="HHF43" s="154"/>
      <c r="HHG43" s="154"/>
      <c r="HHH43" s="154"/>
      <c r="HHI43" s="154"/>
      <c r="HHJ43" s="154"/>
      <c r="HHK43" s="154"/>
      <c r="HHL43" s="154"/>
      <c r="HHM43" s="154"/>
      <c r="HHN43" s="154"/>
      <c r="HHO43" s="154"/>
      <c r="HHP43" s="154"/>
      <c r="HHQ43" s="154"/>
      <c r="HHR43" s="154"/>
      <c r="HHS43" s="154"/>
      <c r="HHT43" s="154"/>
      <c r="HHU43" s="154"/>
      <c r="HHV43" s="154"/>
      <c r="HHW43" s="154"/>
      <c r="HHX43" s="154"/>
      <c r="HHY43" s="154"/>
      <c r="HHZ43" s="154"/>
      <c r="HIA43" s="154"/>
      <c r="HIB43" s="154"/>
      <c r="HIC43" s="154"/>
      <c r="HID43" s="154"/>
      <c r="HIE43" s="154"/>
      <c r="HIF43" s="154"/>
      <c r="HIG43" s="154"/>
      <c r="HIH43" s="154"/>
      <c r="HII43" s="154"/>
      <c r="HIJ43" s="154"/>
      <c r="HIK43" s="154"/>
      <c r="HIL43" s="154"/>
      <c r="HIM43" s="154"/>
      <c r="HIN43" s="154"/>
      <c r="HIO43" s="154"/>
      <c r="HIP43" s="154"/>
      <c r="HIQ43" s="154"/>
      <c r="HIR43" s="154"/>
      <c r="HIS43" s="154"/>
      <c r="HIT43" s="154"/>
      <c r="HIU43" s="154"/>
      <c r="HIV43" s="154"/>
      <c r="HIW43" s="154"/>
      <c r="HIX43" s="154"/>
      <c r="HIY43" s="154"/>
      <c r="HIZ43" s="154"/>
      <c r="HJA43" s="154"/>
      <c r="HJB43" s="154"/>
      <c r="HJC43" s="154"/>
      <c r="HJD43" s="154"/>
      <c r="HJE43" s="154"/>
      <c r="HJF43" s="154"/>
      <c r="HJG43" s="154"/>
      <c r="HJH43" s="154"/>
      <c r="HJI43" s="154"/>
      <c r="HJJ43" s="154"/>
      <c r="HJK43" s="154"/>
      <c r="HJL43" s="154"/>
      <c r="HJM43" s="154"/>
      <c r="HJN43" s="154"/>
      <c r="HJO43" s="154"/>
      <c r="HJP43" s="154"/>
      <c r="HJQ43" s="154"/>
      <c r="HJR43" s="154"/>
      <c r="HJS43" s="154"/>
      <c r="HJT43" s="154"/>
      <c r="HJU43" s="154"/>
      <c r="HJV43" s="154"/>
      <c r="HJW43" s="154"/>
      <c r="HJX43" s="154"/>
      <c r="HJY43" s="154"/>
      <c r="HJZ43" s="154"/>
      <c r="HKA43" s="154"/>
      <c r="HKB43" s="154"/>
      <c r="HKC43" s="154"/>
      <c r="HKD43" s="154"/>
      <c r="HKE43" s="154"/>
      <c r="HKF43" s="154"/>
      <c r="HKG43" s="154"/>
      <c r="HKH43" s="154"/>
      <c r="HKI43" s="154"/>
      <c r="HKJ43" s="154"/>
      <c r="HKK43" s="154"/>
      <c r="HKL43" s="154"/>
      <c r="HKM43" s="154"/>
      <c r="HKN43" s="154"/>
      <c r="HKO43" s="154"/>
      <c r="HKP43" s="154"/>
      <c r="HKQ43" s="154"/>
      <c r="HKR43" s="154"/>
      <c r="HKS43" s="154"/>
      <c r="HKT43" s="154"/>
      <c r="HKU43" s="154"/>
      <c r="HKV43" s="154"/>
      <c r="HKW43" s="154"/>
      <c r="HKX43" s="154"/>
      <c r="HKY43" s="154"/>
      <c r="HKZ43" s="154"/>
      <c r="HLA43" s="154"/>
      <c r="HLB43" s="154"/>
      <c r="HLC43" s="154"/>
      <c r="HLD43" s="154"/>
      <c r="HLE43" s="154"/>
      <c r="HLF43" s="154"/>
      <c r="HLG43" s="154"/>
      <c r="HLH43" s="154"/>
      <c r="HLI43" s="154"/>
      <c r="HLJ43" s="154"/>
      <c r="HLK43" s="154"/>
      <c r="HLL43" s="154"/>
      <c r="HLM43" s="154"/>
      <c r="HLN43" s="154"/>
      <c r="HLO43" s="154"/>
      <c r="HLP43" s="154"/>
      <c r="HLQ43" s="154"/>
      <c r="HLR43" s="154"/>
      <c r="HLS43" s="154"/>
      <c r="HLT43" s="154"/>
      <c r="HLU43" s="154"/>
      <c r="HLV43" s="154"/>
      <c r="HLW43" s="154"/>
      <c r="HLX43" s="154"/>
      <c r="HLY43" s="154"/>
      <c r="HLZ43" s="154"/>
      <c r="HMA43" s="154"/>
      <c r="HMB43" s="154"/>
      <c r="HMC43" s="154"/>
      <c r="HMD43" s="154"/>
      <c r="HME43" s="154"/>
      <c r="HMF43" s="154"/>
      <c r="HMG43" s="154"/>
      <c r="HMH43" s="154"/>
      <c r="HMI43" s="154"/>
      <c r="HMJ43" s="154"/>
      <c r="HMK43" s="154"/>
      <c r="HML43" s="154"/>
      <c r="HMM43" s="154"/>
      <c r="HMN43" s="154"/>
      <c r="HMO43" s="154"/>
      <c r="HMP43" s="154"/>
      <c r="HMQ43" s="154"/>
      <c r="HMR43" s="154"/>
      <c r="HMS43" s="154"/>
      <c r="HMT43" s="154"/>
      <c r="HMU43" s="154"/>
      <c r="HMV43" s="154"/>
      <c r="HMW43" s="154"/>
      <c r="HMX43" s="154"/>
      <c r="HMY43" s="154"/>
      <c r="HMZ43" s="154"/>
      <c r="HNA43" s="154"/>
      <c r="HNB43" s="154"/>
      <c r="HNC43" s="154"/>
      <c r="HND43" s="154"/>
      <c r="HNE43" s="154"/>
      <c r="HNF43" s="154"/>
      <c r="HNG43" s="154"/>
      <c r="HNH43" s="154"/>
      <c r="HNI43" s="154"/>
      <c r="HNJ43" s="154"/>
      <c r="HNK43" s="154"/>
      <c r="HNL43" s="154"/>
      <c r="HNM43" s="154"/>
      <c r="HNN43" s="154"/>
      <c r="HNO43" s="154"/>
      <c r="HNP43" s="154"/>
      <c r="HNQ43" s="154"/>
      <c r="HNR43" s="154"/>
      <c r="HNS43" s="154"/>
      <c r="HNT43" s="154"/>
      <c r="HNU43" s="154"/>
      <c r="HNV43" s="154"/>
      <c r="HNW43" s="154"/>
      <c r="HNX43" s="154"/>
      <c r="HNY43" s="154"/>
      <c r="HNZ43" s="154"/>
      <c r="HOA43" s="154"/>
      <c r="HOB43" s="154"/>
      <c r="HOC43" s="154"/>
      <c r="HOD43" s="154"/>
      <c r="HOE43" s="154"/>
      <c r="HOF43" s="154"/>
      <c r="HOG43" s="154"/>
      <c r="HOH43" s="154"/>
      <c r="HOI43" s="154"/>
      <c r="HOJ43" s="154"/>
      <c r="HOK43" s="154"/>
      <c r="HOL43" s="154"/>
      <c r="HOM43" s="154"/>
      <c r="HON43" s="154"/>
      <c r="HOO43" s="154"/>
      <c r="HOP43" s="154"/>
      <c r="HOQ43" s="154"/>
      <c r="HOR43" s="154"/>
      <c r="HOS43" s="154"/>
      <c r="HOT43" s="154"/>
      <c r="HOU43" s="154"/>
      <c r="HOV43" s="154"/>
      <c r="HOW43" s="154"/>
      <c r="HOX43" s="154"/>
      <c r="HOY43" s="154"/>
      <c r="HOZ43" s="154"/>
      <c r="HPA43" s="154"/>
      <c r="HPB43" s="154"/>
      <c r="HPC43" s="154"/>
      <c r="HPD43" s="154"/>
      <c r="HPE43" s="154"/>
      <c r="HPF43" s="154"/>
      <c r="HPG43" s="154"/>
      <c r="HPH43" s="154"/>
      <c r="HPI43" s="154"/>
      <c r="HPJ43" s="154"/>
      <c r="HPK43" s="154"/>
      <c r="HPL43" s="154"/>
      <c r="HPM43" s="154"/>
      <c r="HPN43" s="154"/>
      <c r="HPO43" s="154"/>
      <c r="HPP43" s="154"/>
      <c r="HPQ43" s="154"/>
      <c r="HPR43" s="154"/>
      <c r="HPS43" s="154"/>
      <c r="HPT43" s="154"/>
      <c r="HPU43" s="154"/>
      <c r="HPV43" s="154"/>
      <c r="HPW43" s="154"/>
      <c r="HPX43" s="154"/>
      <c r="HPY43" s="154"/>
      <c r="HPZ43" s="154"/>
      <c r="HQA43" s="154"/>
      <c r="HQB43" s="154"/>
      <c r="HQC43" s="154"/>
      <c r="HQD43" s="154"/>
      <c r="HQE43" s="154"/>
      <c r="HQF43" s="154"/>
      <c r="HQG43" s="154"/>
      <c r="HQH43" s="154"/>
      <c r="HQI43" s="154"/>
      <c r="HQJ43" s="154"/>
      <c r="HQK43" s="154"/>
      <c r="HQL43" s="154"/>
      <c r="HQM43" s="154"/>
      <c r="HQN43" s="154"/>
      <c r="HQO43" s="154"/>
      <c r="HQP43" s="154"/>
      <c r="HQQ43" s="154"/>
      <c r="HQR43" s="154"/>
      <c r="HQS43" s="154"/>
      <c r="HQT43" s="154"/>
      <c r="HQU43" s="154"/>
      <c r="HQV43" s="154"/>
      <c r="HQW43" s="154"/>
      <c r="HQX43" s="154"/>
      <c r="HQY43" s="154"/>
      <c r="HQZ43" s="154"/>
      <c r="HRA43" s="154"/>
      <c r="HRB43" s="154"/>
      <c r="HRC43" s="154"/>
      <c r="HRD43" s="154"/>
      <c r="HRE43" s="154"/>
      <c r="HRF43" s="154"/>
      <c r="HRG43" s="154"/>
      <c r="HRH43" s="154"/>
      <c r="HRI43" s="154"/>
      <c r="HRJ43" s="154"/>
      <c r="HRK43" s="154"/>
      <c r="HRL43" s="154"/>
      <c r="HRM43" s="154"/>
      <c r="HRN43" s="154"/>
      <c r="HRO43" s="154"/>
      <c r="HRP43" s="154"/>
      <c r="HRQ43" s="154"/>
      <c r="HRR43" s="154"/>
      <c r="HRS43" s="154"/>
      <c r="HRT43" s="154"/>
      <c r="HRU43" s="154"/>
      <c r="HRV43" s="154"/>
      <c r="HRW43" s="154"/>
      <c r="HRX43" s="154"/>
      <c r="HRY43" s="154"/>
      <c r="HRZ43" s="154"/>
      <c r="HSA43" s="154"/>
      <c r="HSB43" s="154"/>
      <c r="HSC43" s="154"/>
      <c r="HSD43" s="154"/>
      <c r="HSE43" s="154"/>
      <c r="HSF43" s="154"/>
      <c r="HSG43" s="154"/>
      <c r="HSH43" s="154"/>
      <c r="HSI43" s="154"/>
      <c r="HSJ43" s="154"/>
      <c r="HSK43" s="154"/>
      <c r="HSL43" s="154"/>
      <c r="HSM43" s="154"/>
      <c r="HSN43" s="154"/>
      <c r="HSO43" s="154"/>
      <c r="HSP43" s="154"/>
      <c r="HSQ43" s="154"/>
      <c r="HSR43" s="154"/>
      <c r="HSS43" s="154"/>
      <c r="HST43" s="154"/>
      <c r="HSU43" s="154"/>
      <c r="HSV43" s="154"/>
      <c r="HSW43" s="154"/>
      <c r="HSX43" s="154"/>
      <c r="HSY43" s="154"/>
      <c r="HSZ43" s="154"/>
      <c r="HTA43" s="154"/>
      <c r="HTB43" s="154"/>
      <c r="HTC43" s="154"/>
      <c r="HTD43" s="154"/>
      <c r="HTE43" s="154"/>
      <c r="HTF43" s="154"/>
      <c r="HTG43" s="154"/>
      <c r="HTH43" s="154"/>
      <c r="HTI43" s="154"/>
      <c r="HTJ43" s="154"/>
      <c r="HTK43" s="154"/>
      <c r="HTL43" s="154"/>
      <c r="HTM43" s="154"/>
      <c r="HTN43" s="154"/>
      <c r="HTO43" s="154"/>
      <c r="HTP43" s="154"/>
      <c r="HTQ43" s="154"/>
      <c r="HTR43" s="154"/>
      <c r="HTS43" s="154"/>
      <c r="HTT43" s="154"/>
      <c r="HTU43" s="154"/>
      <c r="HTV43" s="154"/>
      <c r="HTW43" s="154"/>
      <c r="HTX43" s="154"/>
      <c r="HTY43" s="154"/>
      <c r="HTZ43" s="154"/>
      <c r="HUA43" s="154"/>
      <c r="HUB43" s="154"/>
      <c r="HUC43" s="154"/>
      <c r="HUD43" s="154"/>
      <c r="HUE43" s="154"/>
      <c r="HUF43" s="154"/>
      <c r="HUG43" s="154"/>
      <c r="HUH43" s="154"/>
      <c r="HUI43" s="154"/>
      <c r="HUJ43" s="154"/>
      <c r="HUK43" s="154"/>
      <c r="HUL43" s="154"/>
      <c r="HUM43" s="154"/>
      <c r="HUN43" s="154"/>
      <c r="HUO43" s="154"/>
      <c r="HUP43" s="154"/>
      <c r="HUQ43" s="154"/>
      <c r="HUR43" s="154"/>
      <c r="HUS43" s="154"/>
      <c r="HUT43" s="154"/>
      <c r="HUU43" s="154"/>
      <c r="HUV43" s="154"/>
      <c r="HUW43" s="154"/>
      <c r="HUX43" s="154"/>
      <c r="HUY43" s="154"/>
      <c r="HUZ43" s="154"/>
      <c r="HVA43" s="154"/>
      <c r="HVB43" s="154"/>
      <c r="HVC43" s="154"/>
      <c r="HVD43" s="154"/>
      <c r="HVE43" s="154"/>
      <c r="HVF43" s="154"/>
      <c r="HVG43" s="154"/>
      <c r="HVH43" s="154"/>
      <c r="HVI43" s="154"/>
      <c r="HVJ43" s="154"/>
      <c r="HVK43" s="154"/>
      <c r="HVL43" s="154"/>
      <c r="HVM43" s="154"/>
      <c r="HVN43" s="154"/>
      <c r="HVO43" s="154"/>
      <c r="HVP43" s="154"/>
      <c r="HVQ43" s="154"/>
      <c r="HVR43" s="154"/>
      <c r="HVS43" s="154"/>
      <c r="HVT43" s="154"/>
      <c r="HVU43" s="154"/>
      <c r="HVV43" s="154"/>
      <c r="HVW43" s="154"/>
      <c r="HVX43" s="154"/>
      <c r="HVY43" s="154"/>
      <c r="HVZ43" s="154"/>
      <c r="HWA43" s="154"/>
      <c r="HWB43" s="154"/>
      <c r="HWC43" s="154"/>
      <c r="HWD43" s="154"/>
      <c r="HWE43" s="154"/>
      <c r="HWF43" s="154"/>
      <c r="HWG43" s="154"/>
      <c r="HWH43" s="154"/>
      <c r="HWI43" s="154"/>
      <c r="HWJ43" s="154"/>
      <c r="HWK43" s="154"/>
      <c r="HWL43" s="154"/>
      <c r="HWM43" s="154"/>
      <c r="HWN43" s="154"/>
      <c r="HWO43" s="154"/>
      <c r="HWP43" s="154"/>
      <c r="HWQ43" s="154"/>
      <c r="HWR43" s="154"/>
      <c r="HWS43" s="154"/>
      <c r="HWT43" s="154"/>
      <c r="HWU43" s="154"/>
      <c r="HWV43" s="154"/>
      <c r="HWW43" s="154"/>
      <c r="HWX43" s="154"/>
      <c r="HWY43" s="154"/>
      <c r="HWZ43" s="154"/>
      <c r="HXA43" s="154"/>
      <c r="HXB43" s="154"/>
      <c r="HXC43" s="154"/>
      <c r="HXD43" s="154"/>
      <c r="HXE43" s="154"/>
      <c r="HXF43" s="154"/>
      <c r="HXG43" s="154"/>
      <c r="HXH43" s="154"/>
      <c r="HXI43" s="154"/>
      <c r="HXJ43" s="154"/>
      <c r="HXK43" s="154"/>
      <c r="HXL43" s="154"/>
      <c r="HXM43" s="154"/>
      <c r="HXN43" s="154"/>
      <c r="HXO43" s="154"/>
      <c r="HXP43" s="154"/>
      <c r="HXQ43" s="154"/>
      <c r="HXR43" s="154"/>
      <c r="HXS43" s="154"/>
      <c r="HXT43" s="154"/>
      <c r="HXU43" s="154"/>
      <c r="HXV43" s="154"/>
      <c r="HXW43" s="154"/>
      <c r="HXX43" s="154"/>
      <c r="HXY43" s="154"/>
      <c r="HXZ43" s="154"/>
      <c r="HYA43" s="154"/>
      <c r="HYB43" s="154"/>
      <c r="HYC43" s="154"/>
      <c r="HYD43" s="154"/>
      <c r="HYE43" s="154"/>
      <c r="HYF43" s="154"/>
      <c r="HYG43" s="154"/>
      <c r="HYH43" s="154"/>
      <c r="HYI43" s="154"/>
      <c r="HYJ43" s="154"/>
      <c r="HYK43" s="154"/>
      <c r="HYL43" s="154"/>
      <c r="HYM43" s="154"/>
      <c r="HYN43" s="154"/>
      <c r="HYO43" s="154"/>
      <c r="HYP43" s="154"/>
      <c r="HYQ43" s="154"/>
      <c r="HYR43" s="154"/>
      <c r="HYS43" s="154"/>
      <c r="HYT43" s="154"/>
      <c r="HYU43" s="154"/>
      <c r="HYV43" s="154"/>
      <c r="HYW43" s="154"/>
      <c r="HYX43" s="154"/>
      <c r="HYY43" s="154"/>
      <c r="HYZ43" s="154"/>
      <c r="HZA43" s="154"/>
      <c r="HZB43" s="154"/>
      <c r="HZC43" s="154"/>
      <c r="HZD43" s="154"/>
      <c r="HZE43" s="154"/>
      <c r="HZF43" s="154"/>
      <c r="HZG43" s="154"/>
      <c r="HZH43" s="154"/>
      <c r="HZI43" s="154"/>
      <c r="HZJ43" s="154"/>
      <c r="HZK43" s="154"/>
      <c r="HZL43" s="154"/>
      <c r="HZM43" s="154"/>
      <c r="HZN43" s="154"/>
      <c r="HZO43" s="154"/>
      <c r="HZP43" s="154"/>
      <c r="HZQ43" s="154"/>
      <c r="HZR43" s="154"/>
      <c r="HZS43" s="154"/>
      <c r="HZT43" s="154"/>
      <c r="HZU43" s="154"/>
      <c r="HZV43" s="154"/>
      <c r="HZW43" s="154"/>
      <c r="HZX43" s="154"/>
      <c r="HZY43" s="154"/>
      <c r="HZZ43" s="154"/>
      <c r="IAA43" s="154"/>
      <c r="IAB43" s="154"/>
      <c r="IAC43" s="154"/>
      <c r="IAD43" s="154"/>
      <c r="IAE43" s="154"/>
      <c r="IAF43" s="154"/>
      <c r="IAG43" s="154"/>
      <c r="IAH43" s="154"/>
      <c r="IAI43" s="154"/>
      <c r="IAJ43" s="154"/>
      <c r="IAK43" s="154"/>
      <c r="IAL43" s="154"/>
      <c r="IAM43" s="154"/>
      <c r="IAN43" s="154"/>
      <c r="IAO43" s="154"/>
      <c r="IAP43" s="154"/>
      <c r="IAQ43" s="154"/>
      <c r="IAR43" s="154"/>
      <c r="IAS43" s="154"/>
      <c r="IAT43" s="154"/>
      <c r="IAU43" s="154"/>
      <c r="IAV43" s="154"/>
      <c r="IAW43" s="154"/>
      <c r="IAX43" s="154"/>
      <c r="IAY43" s="154"/>
      <c r="IAZ43" s="154"/>
      <c r="IBA43" s="154"/>
      <c r="IBB43" s="154"/>
      <c r="IBC43" s="154"/>
      <c r="IBD43" s="154"/>
      <c r="IBE43" s="154"/>
      <c r="IBF43" s="154"/>
      <c r="IBG43" s="154"/>
      <c r="IBH43" s="154"/>
      <c r="IBI43" s="154"/>
      <c r="IBJ43" s="154"/>
      <c r="IBK43" s="154"/>
      <c r="IBL43" s="154"/>
      <c r="IBM43" s="154"/>
      <c r="IBN43" s="154"/>
      <c r="IBO43" s="154"/>
      <c r="IBP43" s="154"/>
      <c r="IBQ43" s="154"/>
      <c r="IBR43" s="154"/>
      <c r="IBS43" s="154"/>
      <c r="IBT43" s="154"/>
      <c r="IBU43" s="154"/>
      <c r="IBV43" s="154"/>
      <c r="IBW43" s="154"/>
      <c r="IBX43" s="154"/>
      <c r="IBY43" s="154"/>
      <c r="IBZ43" s="154"/>
      <c r="ICA43" s="154"/>
      <c r="ICB43" s="154"/>
      <c r="ICC43" s="154"/>
      <c r="ICD43" s="154"/>
      <c r="ICE43" s="154"/>
      <c r="ICF43" s="154"/>
      <c r="ICG43" s="154"/>
      <c r="ICH43" s="154"/>
      <c r="ICI43" s="154"/>
      <c r="ICJ43" s="154"/>
      <c r="ICK43" s="154"/>
      <c r="ICL43" s="154"/>
      <c r="ICM43" s="154"/>
      <c r="ICN43" s="154"/>
      <c r="ICO43" s="154"/>
      <c r="ICP43" s="154"/>
      <c r="ICQ43" s="154"/>
      <c r="ICR43" s="154"/>
      <c r="ICS43" s="154"/>
      <c r="ICT43" s="154"/>
      <c r="ICU43" s="154"/>
      <c r="ICV43" s="154"/>
      <c r="ICW43" s="154"/>
      <c r="ICX43" s="154"/>
      <c r="ICY43" s="154"/>
      <c r="ICZ43" s="154"/>
      <c r="IDA43" s="154"/>
      <c r="IDB43" s="154"/>
      <c r="IDC43" s="154"/>
      <c r="IDD43" s="154"/>
      <c r="IDE43" s="154"/>
      <c r="IDF43" s="154"/>
      <c r="IDG43" s="154"/>
      <c r="IDH43" s="154"/>
      <c r="IDI43" s="154"/>
      <c r="IDJ43" s="154"/>
      <c r="IDK43" s="154"/>
      <c r="IDL43" s="154"/>
      <c r="IDM43" s="154"/>
      <c r="IDN43" s="154"/>
      <c r="IDO43" s="154"/>
      <c r="IDP43" s="154"/>
      <c r="IDQ43" s="154"/>
      <c r="IDR43" s="154"/>
      <c r="IDS43" s="154"/>
      <c r="IDT43" s="154"/>
      <c r="IDU43" s="154"/>
      <c r="IDV43" s="154"/>
      <c r="IDW43" s="154"/>
      <c r="IDX43" s="154"/>
      <c r="IDY43" s="154"/>
      <c r="IDZ43" s="154"/>
      <c r="IEA43" s="154"/>
      <c r="IEB43" s="154"/>
      <c r="IEC43" s="154"/>
      <c r="IED43" s="154"/>
      <c r="IEE43" s="154"/>
      <c r="IEF43" s="154"/>
      <c r="IEG43" s="154"/>
      <c r="IEH43" s="154"/>
      <c r="IEI43" s="154"/>
      <c r="IEJ43" s="154"/>
      <c r="IEK43" s="154"/>
      <c r="IEL43" s="154"/>
      <c r="IEM43" s="154"/>
      <c r="IEN43" s="154"/>
      <c r="IEO43" s="154"/>
      <c r="IEP43" s="154"/>
      <c r="IEQ43" s="154"/>
      <c r="IER43" s="154"/>
      <c r="IES43" s="154"/>
      <c r="IET43" s="154"/>
      <c r="IEU43" s="154"/>
      <c r="IEV43" s="154"/>
      <c r="IEW43" s="154"/>
      <c r="IEX43" s="154"/>
      <c r="IEY43" s="154"/>
      <c r="IEZ43" s="154"/>
      <c r="IFA43" s="154"/>
      <c r="IFB43" s="154"/>
      <c r="IFC43" s="154"/>
      <c r="IFD43" s="154"/>
      <c r="IFE43" s="154"/>
      <c r="IFF43" s="154"/>
      <c r="IFG43" s="154"/>
      <c r="IFH43" s="154"/>
      <c r="IFI43" s="154"/>
      <c r="IFJ43" s="154"/>
      <c r="IFK43" s="154"/>
      <c r="IFL43" s="154"/>
      <c r="IFM43" s="154"/>
      <c r="IFN43" s="154"/>
      <c r="IFO43" s="154"/>
      <c r="IFP43" s="154"/>
      <c r="IFQ43" s="154"/>
      <c r="IFR43" s="154"/>
      <c r="IFS43" s="154"/>
      <c r="IFT43" s="154"/>
      <c r="IFU43" s="154"/>
      <c r="IFV43" s="154"/>
      <c r="IFW43" s="154"/>
      <c r="IFX43" s="154"/>
      <c r="IFY43" s="154"/>
      <c r="IFZ43" s="154"/>
      <c r="IGA43" s="154"/>
      <c r="IGB43" s="154"/>
      <c r="IGC43" s="154"/>
      <c r="IGD43" s="154"/>
      <c r="IGE43" s="154"/>
      <c r="IGF43" s="154"/>
      <c r="IGG43" s="154"/>
      <c r="IGH43" s="154"/>
      <c r="IGI43" s="154"/>
      <c r="IGJ43" s="154"/>
      <c r="IGK43" s="154"/>
      <c r="IGL43" s="154"/>
      <c r="IGM43" s="154"/>
      <c r="IGN43" s="154"/>
      <c r="IGO43" s="154"/>
      <c r="IGP43" s="154"/>
      <c r="IGQ43" s="154"/>
      <c r="IGR43" s="154"/>
      <c r="IGS43" s="154"/>
      <c r="IGT43" s="154"/>
      <c r="IGU43" s="154"/>
      <c r="IGV43" s="154"/>
      <c r="IGW43" s="154"/>
      <c r="IGX43" s="154"/>
      <c r="IGY43" s="154"/>
      <c r="IGZ43" s="154"/>
      <c r="IHA43" s="154"/>
      <c r="IHB43" s="154"/>
      <c r="IHC43" s="154"/>
      <c r="IHD43" s="154"/>
      <c r="IHE43" s="154"/>
      <c r="IHF43" s="154"/>
      <c r="IHG43" s="154"/>
      <c r="IHH43" s="154"/>
      <c r="IHI43" s="154"/>
      <c r="IHJ43" s="154"/>
      <c r="IHK43" s="154"/>
      <c r="IHL43" s="154"/>
      <c r="IHM43" s="154"/>
      <c r="IHN43" s="154"/>
      <c r="IHO43" s="154"/>
      <c r="IHP43" s="154"/>
      <c r="IHQ43" s="154"/>
      <c r="IHR43" s="154"/>
      <c r="IHS43" s="154"/>
      <c r="IHT43" s="154"/>
      <c r="IHU43" s="154"/>
      <c r="IHV43" s="154"/>
      <c r="IHW43" s="154"/>
      <c r="IHX43" s="154"/>
      <c r="IHY43" s="154"/>
      <c r="IHZ43" s="154"/>
      <c r="IIA43" s="154"/>
      <c r="IIB43" s="154"/>
      <c r="IIC43" s="154"/>
      <c r="IID43" s="154"/>
      <c r="IIE43" s="154"/>
      <c r="IIF43" s="154"/>
      <c r="IIG43" s="154"/>
      <c r="IIH43" s="154"/>
      <c r="III43" s="154"/>
      <c r="IIJ43" s="154"/>
      <c r="IIK43" s="154"/>
      <c r="IIL43" s="154"/>
      <c r="IIM43" s="154"/>
      <c r="IIN43" s="154"/>
      <c r="IIO43" s="154"/>
      <c r="IIP43" s="154"/>
      <c r="IIQ43" s="154"/>
      <c r="IIR43" s="154"/>
      <c r="IIS43" s="154"/>
      <c r="IIT43" s="154"/>
      <c r="IIU43" s="154"/>
      <c r="IIV43" s="154"/>
      <c r="IIW43" s="154"/>
      <c r="IIX43" s="154"/>
      <c r="IIY43" s="154"/>
      <c r="IIZ43" s="154"/>
      <c r="IJA43" s="154"/>
      <c r="IJB43" s="154"/>
      <c r="IJC43" s="154"/>
      <c r="IJD43" s="154"/>
      <c r="IJE43" s="154"/>
      <c r="IJF43" s="154"/>
      <c r="IJG43" s="154"/>
      <c r="IJH43" s="154"/>
      <c r="IJI43" s="154"/>
      <c r="IJJ43" s="154"/>
      <c r="IJK43" s="154"/>
      <c r="IJL43" s="154"/>
      <c r="IJM43" s="154"/>
      <c r="IJN43" s="154"/>
      <c r="IJO43" s="154"/>
      <c r="IJP43" s="154"/>
      <c r="IJQ43" s="154"/>
      <c r="IJR43" s="154"/>
      <c r="IJS43" s="154"/>
      <c r="IJT43" s="154"/>
      <c r="IJU43" s="154"/>
      <c r="IJV43" s="154"/>
      <c r="IJW43" s="154"/>
      <c r="IJX43" s="154"/>
      <c r="IJY43" s="154"/>
      <c r="IJZ43" s="154"/>
      <c r="IKA43" s="154"/>
      <c r="IKB43" s="154"/>
      <c r="IKC43" s="154"/>
      <c r="IKD43" s="154"/>
      <c r="IKE43" s="154"/>
      <c r="IKF43" s="154"/>
      <c r="IKG43" s="154"/>
      <c r="IKH43" s="154"/>
      <c r="IKI43" s="154"/>
      <c r="IKJ43" s="154"/>
      <c r="IKK43" s="154"/>
      <c r="IKL43" s="154"/>
      <c r="IKM43" s="154"/>
      <c r="IKN43" s="154"/>
      <c r="IKO43" s="154"/>
      <c r="IKP43" s="154"/>
      <c r="IKQ43" s="154"/>
      <c r="IKR43" s="154"/>
      <c r="IKS43" s="154"/>
      <c r="IKT43" s="154"/>
      <c r="IKU43" s="154"/>
      <c r="IKV43" s="154"/>
      <c r="IKW43" s="154"/>
      <c r="IKX43" s="154"/>
      <c r="IKY43" s="154"/>
      <c r="IKZ43" s="154"/>
      <c r="ILA43" s="154"/>
      <c r="ILB43" s="154"/>
      <c r="ILC43" s="154"/>
      <c r="ILD43" s="154"/>
      <c r="ILE43" s="154"/>
      <c r="ILF43" s="154"/>
      <c r="ILG43" s="154"/>
      <c r="ILH43" s="154"/>
      <c r="ILI43" s="154"/>
      <c r="ILJ43" s="154"/>
      <c r="ILK43" s="154"/>
      <c r="ILL43" s="154"/>
      <c r="ILM43" s="154"/>
      <c r="ILN43" s="154"/>
      <c r="ILO43" s="154"/>
      <c r="ILP43" s="154"/>
      <c r="ILQ43" s="154"/>
      <c r="ILR43" s="154"/>
      <c r="ILS43" s="154"/>
      <c r="ILT43" s="154"/>
      <c r="ILU43" s="154"/>
      <c r="ILV43" s="154"/>
      <c r="ILW43" s="154"/>
      <c r="ILX43" s="154"/>
      <c r="ILY43" s="154"/>
      <c r="ILZ43" s="154"/>
      <c r="IMA43" s="154"/>
      <c r="IMB43" s="154"/>
      <c r="IMC43" s="154"/>
      <c r="IMD43" s="154"/>
      <c r="IME43" s="154"/>
      <c r="IMF43" s="154"/>
      <c r="IMG43" s="154"/>
      <c r="IMH43" s="154"/>
      <c r="IMI43" s="154"/>
      <c r="IMJ43" s="154"/>
      <c r="IMK43" s="154"/>
      <c r="IML43" s="154"/>
      <c r="IMM43" s="154"/>
      <c r="IMN43" s="154"/>
      <c r="IMO43" s="154"/>
      <c r="IMP43" s="154"/>
      <c r="IMQ43" s="154"/>
      <c r="IMR43" s="154"/>
      <c r="IMS43" s="154"/>
      <c r="IMT43" s="154"/>
      <c r="IMU43" s="154"/>
      <c r="IMV43" s="154"/>
      <c r="IMW43" s="154"/>
      <c r="IMX43" s="154"/>
      <c r="IMY43" s="154"/>
      <c r="IMZ43" s="154"/>
      <c r="INA43" s="154"/>
      <c r="INB43" s="154"/>
      <c r="INC43" s="154"/>
      <c r="IND43" s="154"/>
      <c r="INE43" s="154"/>
      <c r="INF43" s="154"/>
      <c r="ING43" s="154"/>
      <c r="INH43" s="154"/>
      <c r="INI43" s="154"/>
      <c r="INJ43" s="154"/>
      <c r="INK43" s="154"/>
      <c r="INL43" s="154"/>
      <c r="INM43" s="154"/>
      <c r="INN43" s="154"/>
      <c r="INO43" s="154"/>
      <c r="INP43" s="154"/>
      <c r="INQ43" s="154"/>
      <c r="INR43" s="154"/>
      <c r="INS43" s="154"/>
      <c r="INT43" s="154"/>
      <c r="INU43" s="154"/>
      <c r="INV43" s="154"/>
      <c r="INW43" s="154"/>
      <c r="INX43" s="154"/>
      <c r="INY43" s="154"/>
      <c r="INZ43" s="154"/>
      <c r="IOA43" s="154"/>
      <c r="IOB43" s="154"/>
      <c r="IOC43" s="154"/>
      <c r="IOD43" s="154"/>
      <c r="IOE43" s="154"/>
      <c r="IOF43" s="154"/>
      <c r="IOG43" s="154"/>
      <c r="IOH43" s="154"/>
      <c r="IOI43" s="154"/>
      <c r="IOJ43" s="154"/>
      <c r="IOK43" s="154"/>
      <c r="IOL43" s="154"/>
      <c r="IOM43" s="154"/>
      <c r="ION43" s="154"/>
      <c r="IOO43" s="154"/>
      <c r="IOP43" s="154"/>
      <c r="IOQ43" s="154"/>
      <c r="IOR43" s="154"/>
      <c r="IOS43" s="154"/>
      <c r="IOT43" s="154"/>
      <c r="IOU43" s="154"/>
      <c r="IOV43" s="154"/>
      <c r="IOW43" s="154"/>
      <c r="IOX43" s="154"/>
      <c r="IOY43" s="154"/>
      <c r="IOZ43" s="154"/>
      <c r="IPA43" s="154"/>
      <c r="IPB43" s="154"/>
      <c r="IPC43" s="154"/>
      <c r="IPD43" s="154"/>
      <c r="IPE43" s="154"/>
      <c r="IPF43" s="154"/>
      <c r="IPG43" s="154"/>
      <c r="IPH43" s="154"/>
      <c r="IPI43" s="154"/>
      <c r="IPJ43" s="154"/>
      <c r="IPK43" s="154"/>
      <c r="IPL43" s="154"/>
      <c r="IPM43" s="154"/>
      <c r="IPN43" s="154"/>
      <c r="IPO43" s="154"/>
      <c r="IPP43" s="154"/>
      <c r="IPQ43" s="154"/>
      <c r="IPR43" s="154"/>
      <c r="IPS43" s="154"/>
      <c r="IPT43" s="154"/>
      <c r="IPU43" s="154"/>
      <c r="IPV43" s="154"/>
      <c r="IPW43" s="154"/>
      <c r="IPX43" s="154"/>
      <c r="IPY43" s="154"/>
      <c r="IPZ43" s="154"/>
      <c r="IQA43" s="154"/>
      <c r="IQB43" s="154"/>
      <c r="IQC43" s="154"/>
      <c r="IQD43" s="154"/>
      <c r="IQE43" s="154"/>
      <c r="IQF43" s="154"/>
      <c r="IQG43" s="154"/>
      <c r="IQH43" s="154"/>
      <c r="IQI43" s="154"/>
      <c r="IQJ43" s="154"/>
      <c r="IQK43" s="154"/>
      <c r="IQL43" s="154"/>
      <c r="IQM43" s="154"/>
      <c r="IQN43" s="154"/>
      <c r="IQO43" s="154"/>
      <c r="IQP43" s="154"/>
      <c r="IQQ43" s="154"/>
      <c r="IQR43" s="154"/>
      <c r="IQS43" s="154"/>
      <c r="IQT43" s="154"/>
      <c r="IQU43" s="154"/>
      <c r="IQV43" s="154"/>
      <c r="IQW43" s="154"/>
      <c r="IQX43" s="154"/>
      <c r="IQY43" s="154"/>
      <c r="IQZ43" s="154"/>
      <c r="IRA43" s="154"/>
      <c r="IRB43" s="154"/>
      <c r="IRC43" s="154"/>
      <c r="IRD43" s="154"/>
      <c r="IRE43" s="154"/>
      <c r="IRF43" s="154"/>
      <c r="IRG43" s="154"/>
      <c r="IRH43" s="154"/>
      <c r="IRI43" s="154"/>
      <c r="IRJ43" s="154"/>
      <c r="IRK43" s="154"/>
      <c r="IRL43" s="154"/>
      <c r="IRM43" s="154"/>
      <c r="IRN43" s="154"/>
      <c r="IRO43" s="154"/>
      <c r="IRP43" s="154"/>
      <c r="IRQ43" s="154"/>
      <c r="IRR43" s="154"/>
      <c r="IRS43" s="154"/>
      <c r="IRT43" s="154"/>
      <c r="IRU43" s="154"/>
      <c r="IRV43" s="154"/>
      <c r="IRW43" s="154"/>
      <c r="IRX43" s="154"/>
      <c r="IRY43" s="154"/>
      <c r="IRZ43" s="154"/>
      <c r="ISA43" s="154"/>
      <c r="ISB43" s="154"/>
      <c r="ISC43" s="154"/>
      <c r="ISD43" s="154"/>
      <c r="ISE43" s="154"/>
      <c r="ISF43" s="154"/>
      <c r="ISG43" s="154"/>
      <c r="ISH43" s="154"/>
      <c r="ISI43" s="154"/>
      <c r="ISJ43" s="154"/>
      <c r="ISK43" s="154"/>
      <c r="ISL43" s="154"/>
      <c r="ISM43" s="154"/>
      <c r="ISN43" s="154"/>
      <c r="ISO43" s="154"/>
      <c r="ISP43" s="154"/>
      <c r="ISQ43" s="154"/>
      <c r="ISR43" s="154"/>
      <c r="ISS43" s="154"/>
      <c r="IST43" s="154"/>
      <c r="ISU43" s="154"/>
      <c r="ISV43" s="154"/>
      <c r="ISW43" s="154"/>
      <c r="ISX43" s="154"/>
      <c r="ISY43" s="154"/>
      <c r="ISZ43" s="154"/>
      <c r="ITA43" s="154"/>
      <c r="ITB43" s="154"/>
      <c r="ITC43" s="154"/>
      <c r="ITD43" s="154"/>
      <c r="ITE43" s="154"/>
      <c r="ITF43" s="154"/>
      <c r="ITG43" s="154"/>
      <c r="ITH43" s="154"/>
      <c r="ITI43" s="154"/>
      <c r="ITJ43" s="154"/>
      <c r="ITK43" s="154"/>
      <c r="ITL43" s="154"/>
      <c r="ITM43" s="154"/>
      <c r="ITN43" s="154"/>
      <c r="ITO43" s="154"/>
      <c r="ITP43" s="154"/>
      <c r="ITQ43" s="154"/>
      <c r="ITR43" s="154"/>
      <c r="ITS43" s="154"/>
      <c r="ITT43" s="154"/>
      <c r="ITU43" s="154"/>
      <c r="ITV43" s="154"/>
      <c r="ITW43" s="154"/>
      <c r="ITX43" s="154"/>
      <c r="ITY43" s="154"/>
      <c r="ITZ43" s="154"/>
      <c r="IUA43" s="154"/>
      <c r="IUB43" s="154"/>
      <c r="IUC43" s="154"/>
      <c r="IUD43" s="154"/>
      <c r="IUE43" s="154"/>
      <c r="IUF43" s="154"/>
      <c r="IUG43" s="154"/>
      <c r="IUH43" s="154"/>
      <c r="IUI43" s="154"/>
      <c r="IUJ43" s="154"/>
      <c r="IUK43" s="154"/>
      <c r="IUL43" s="154"/>
      <c r="IUM43" s="154"/>
      <c r="IUN43" s="154"/>
      <c r="IUO43" s="154"/>
      <c r="IUP43" s="154"/>
      <c r="IUQ43" s="154"/>
      <c r="IUR43" s="154"/>
      <c r="IUS43" s="154"/>
      <c r="IUT43" s="154"/>
      <c r="IUU43" s="154"/>
      <c r="IUV43" s="154"/>
      <c r="IUW43" s="154"/>
      <c r="IUX43" s="154"/>
      <c r="IUY43" s="154"/>
      <c r="IUZ43" s="154"/>
      <c r="IVA43" s="154"/>
      <c r="IVB43" s="154"/>
      <c r="IVC43" s="154"/>
      <c r="IVD43" s="154"/>
      <c r="IVE43" s="154"/>
      <c r="IVF43" s="154"/>
      <c r="IVG43" s="154"/>
      <c r="IVH43" s="154"/>
      <c r="IVI43" s="154"/>
      <c r="IVJ43" s="154"/>
      <c r="IVK43" s="154"/>
      <c r="IVL43" s="154"/>
      <c r="IVM43" s="154"/>
      <c r="IVN43" s="154"/>
      <c r="IVO43" s="154"/>
      <c r="IVP43" s="154"/>
      <c r="IVQ43" s="154"/>
      <c r="IVR43" s="154"/>
      <c r="IVS43" s="154"/>
      <c r="IVT43" s="154"/>
      <c r="IVU43" s="154"/>
      <c r="IVV43" s="154"/>
      <c r="IVW43" s="154"/>
      <c r="IVX43" s="154"/>
      <c r="IVY43" s="154"/>
      <c r="IVZ43" s="154"/>
      <c r="IWA43" s="154"/>
      <c r="IWB43" s="154"/>
      <c r="IWC43" s="154"/>
      <c r="IWD43" s="154"/>
      <c r="IWE43" s="154"/>
      <c r="IWF43" s="154"/>
      <c r="IWG43" s="154"/>
      <c r="IWH43" s="154"/>
      <c r="IWI43" s="154"/>
      <c r="IWJ43" s="154"/>
      <c r="IWK43" s="154"/>
      <c r="IWL43" s="154"/>
      <c r="IWM43" s="154"/>
      <c r="IWN43" s="154"/>
      <c r="IWO43" s="154"/>
      <c r="IWP43" s="154"/>
      <c r="IWQ43" s="154"/>
      <c r="IWR43" s="154"/>
      <c r="IWS43" s="154"/>
      <c r="IWT43" s="154"/>
      <c r="IWU43" s="154"/>
      <c r="IWV43" s="154"/>
      <c r="IWW43" s="154"/>
      <c r="IWX43" s="154"/>
      <c r="IWY43" s="154"/>
      <c r="IWZ43" s="154"/>
      <c r="IXA43" s="154"/>
      <c r="IXB43" s="154"/>
      <c r="IXC43" s="154"/>
      <c r="IXD43" s="154"/>
      <c r="IXE43" s="154"/>
      <c r="IXF43" s="154"/>
      <c r="IXG43" s="154"/>
      <c r="IXH43" s="154"/>
      <c r="IXI43" s="154"/>
      <c r="IXJ43" s="154"/>
      <c r="IXK43" s="154"/>
      <c r="IXL43" s="154"/>
      <c r="IXM43" s="154"/>
      <c r="IXN43" s="154"/>
      <c r="IXO43" s="154"/>
      <c r="IXP43" s="154"/>
      <c r="IXQ43" s="154"/>
      <c r="IXR43" s="154"/>
      <c r="IXS43" s="154"/>
      <c r="IXT43" s="154"/>
      <c r="IXU43" s="154"/>
      <c r="IXV43" s="154"/>
      <c r="IXW43" s="154"/>
      <c r="IXX43" s="154"/>
      <c r="IXY43" s="154"/>
      <c r="IXZ43" s="154"/>
      <c r="IYA43" s="154"/>
      <c r="IYB43" s="154"/>
      <c r="IYC43" s="154"/>
      <c r="IYD43" s="154"/>
      <c r="IYE43" s="154"/>
      <c r="IYF43" s="154"/>
      <c r="IYG43" s="154"/>
      <c r="IYH43" s="154"/>
      <c r="IYI43" s="154"/>
      <c r="IYJ43" s="154"/>
      <c r="IYK43" s="154"/>
      <c r="IYL43" s="154"/>
      <c r="IYM43" s="154"/>
      <c r="IYN43" s="154"/>
      <c r="IYO43" s="154"/>
      <c r="IYP43" s="154"/>
      <c r="IYQ43" s="154"/>
      <c r="IYR43" s="154"/>
      <c r="IYS43" s="154"/>
      <c r="IYT43" s="154"/>
      <c r="IYU43" s="154"/>
      <c r="IYV43" s="154"/>
      <c r="IYW43" s="154"/>
      <c r="IYX43" s="154"/>
      <c r="IYY43" s="154"/>
      <c r="IYZ43" s="154"/>
      <c r="IZA43" s="154"/>
      <c r="IZB43" s="154"/>
      <c r="IZC43" s="154"/>
      <c r="IZD43" s="154"/>
      <c r="IZE43" s="154"/>
      <c r="IZF43" s="154"/>
      <c r="IZG43" s="154"/>
      <c r="IZH43" s="154"/>
      <c r="IZI43" s="154"/>
      <c r="IZJ43" s="154"/>
      <c r="IZK43" s="154"/>
      <c r="IZL43" s="154"/>
      <c r="IZM43" s="154"/>
      <c r="IZN43" s="154"/>
      <c r="IZO43" s="154"/>
      <c r="IZP43" s="154"/>
      <c r="IZQ43" s="154"/>
      <c r="IZR43" s="154"/>
      <c r="IZS43" s="154"/>
      <c r="IZT43" s="154"/>
      <c r="IZU43" s="154"/>
      <c r="IZV43" s="154"/>
      <c r="IZW43" s="154"/>
      <c r="IZX43" s="154"/>
      <c r="IZY43" s="154"/>
      <c r="IZZ43" s="154"/>
      <c r="JAA43" s="154"/>
      <c r="JAB43" s="154"/>
      <c r="JAC43" s="154"/>
      <c r="JAD43" s="154"/>
      <c r="JAE43" s="154"/>
      <c r="JAF43" s="154"/>
      <c r="JAG43" s="154"/>
      <c r="JAH43" s="154"/>
      <c r="JAI43" s="154"/>
      <c r="JAJ43" s="154"/>
      <c r="JAK43" s="154"/>
      <c r="JAL43" s="154"/>
      <c r="JAM43" s="154"/>
      <c r="JAN43" s="154"/>
      <c r="JAO43" s="154"/>
      <c r="JAP43" s="154"/>
      <c r="JAQ43" s="154"/>
      <c r="JAR43" s="154"/>
      <c r="JAS43" s="154"/>
      <c r="JAT43" s="154"/>
      <c r="JAU43" s="154"/>
      <c r="JAV43" s="154"/>
      <c r="JAW43" s="154"/>
      <c r="JAX43" s="154"/>
      <c r="JAY43" s="154"/>
      <c r="JAZ43" s="154"/>
      <c r="JBA43" s="154"/>
      <c r="JBB43" s="154"/>
      <c r="JBC43" s="154"/>
      <c r="JBD43" s="154"/>
      <c r="JBE43" s="154"/>
      <c r="JBF43" s="154"/>
      <c r="JBG43" s="154"/>
      <c r="JBH43" s="154"/>
      <c r="JBI43" s="154"/>
      <c r="JBJ43" s="154"/>
      <c r="JBK43" s="154"/>
      <c r="JBL43" s="154"/>
      <c r="JBM43" s="154"/>
      <c r="JBN43" s="154"/>
      <c r="JBO43" s="154"/>
      <c r="JBP43" s="154"/>
      <c r="JBQ43" s="154"/>
      <c r="JBR43" s="154"/>
      <c r="JBS43" s="154"/>
      <c r="JBT43" s="154"/>
      <c r="JBU43" s="154"/>
      <c r="JBV43" s="154"/>
      <c r="JBW43" s="154"/>
      <c r="JBX43" s="154"/>
      <c r="JBY43" s="154"/>
      <c r="JBZ43" s="154"/>
      <c r="JCA43" s="154"/>
      <c r="JCB43" s="154"/>
      <c r="JCC43" s="154"/>
      <c r="JCD43" s="154"/>
      <c r="JCE43" s="154"/>
      <c r="JCF43" s="154"/>
      <c r="JCG43" s="154"/>
      <c r="JCH43" s="154"/>
      <c r="JCI43" s="154"/>
      <c r="JCJ43" s="154"/>
      <c r="JCK43" s="154"/>
      <c r="JCL43" s="154"/>
      <c r="JCM43" s="154"/>
      <c r="JCN43" s="154"/>
      <c r="JCO43" s="154"/>
      <c r="JCP43" s="154"/>
      <c r="JCQ43" s="154"/>
      <c r="JCR43" s="154"/>
      <c r="JCS43" s="154"/>
      <c r="JCT43" s="154"/>
      <c r="JCU43" s="154"/>
      <c r="JCV43" s="154"/>
      <c r="JCW43" s="154"/>
      <c r="JCX43" s="154"/>
      <c r="JCY43" s="154"/>
      <c r="JCZ43" s="154"/>
      <c r="JDA43" s="154"/>
      <c r="JDB43" s="154"/>
      <c r="JDC43" s="154"/>
      <c r="JDD43" s="154"/>
      <c r="JDE43" s="154"/>
      <c r="JDF43" s="154"/>
      <c r="JDG43" s="154"/>
      <c r="JDH43" s="154"/>
      <c r="JDI43" s="154"/>
      <c r="JDJ43" s="154"/>
      <c r="JDK43" s="154"/>
      <c r="JDL43" s="154"/>
      <c r="JDM43" s="154"/>
      <c r="JDN43" s="154"/>
      <c r="JDO43" s="154"/>
      <c r="JDP43" s="154"/>
      <c r="JDQ43" s="154"/>
      <c r="JDR43" s="154"/>
      <c r="JDS43" s="154"/>
      <c r="JDT43" s="154"/>
      <c r="JDU43" s="154"/>
      <c r="JDV43" s="154"/>
      <c r="JDW43" s="154"/>
      <c r="JDX43" s="154"/>
      <c r="JDY43" s="154"/>
      <c r="JDZ43" s="154"/>
      <c r="JEA43" s="154"/>
      <c r="JEB43" s="154"/>
      <c r="JEC43" s="154"/>
      <c r="JED43" s="154"/>
      <c r="JEE43" s="154"/>
      <c r="JEF43" s="154"/>
      <c r="JEG43" s="154"/>
      <c r="JEH43" s="154"/>
      <c r="JEI43" s="154"/>
      <c r="JEJ43" s="154"/>
      <c r="JEK43" s="154"/>
      <c r="JEL43" s="154"/>
      <c r="JEM43" s="154"/>
      <c r="JEN43" s="154"/>
      <c r="JEO43" s="154"/>
      <c r="JEP43" s="154"/>
      <c r="JEQ43" s="154"/>
      <c r="JER43" s="154"/>
      <c r="JES43" s="154"/>
      <c r="JET43" s="154"/>
      <c r="JEU43" s="154"/>
      <c r="JEV43" s="154"/>
      <c r="JEW43" s="154"/>
      <c r="JEX43" s="154"/>
      <c r="JEY43" s="154"/>
      <c r="JEZ43" s="154"/>
      <c r="JFA43" s="154"/>
      <c r="JFB43" s="154"/>
      <c r="JFC43" s="154"/>
      <c r="JFD43" s="154"/>
      <c r="JFE43" s="154"/>
      <c r="JFF43" s="154"/>
      <c r="JFG43" s="154"/>
      <c r="JFH43" s="154"/>
      <c r="JFI43" s="154"/>
      <c r="JFJ43" s="154"/>
      <c r="JFK43" s="154"/>
      <c r="JFL43" s="154"/>
      <c r="JFM43" s="154"/>
      <c r="JFN43" s="154"/>
      <c r="JFO43" s="154"/>
      <c r="JFP43" s="154"/>
      <c r="JFQ43" s="154"/>
      <c r="JFR43" s="154"/>
      <c r="JFS43" s="154"/>
      <c r="JFT43" s="154"/>
      <c r="JFU43" s="154"/>
      <c r="JFV43" s="154"/>
      <c r="JFW43" s="154"/>
      <c r="JFX43" s="154"/>
      <c r="JFY43" s="154"/>
      <c r="JFZ43" s="154"/>
      <c r="JGA43" s="154"/>
      <c r="JGB43" s="154"/>
      <c r="JGC43" s="154"/>
      <c r="JGD43" s="154"/>
      <c r="JGE43" s="154"/>
      <c r="JGF43" s="154"/>
      <c r="JGG43" s="154"/>
      <c r="JGH43" s="154"/>
      <c r="JGI43" s="154"/>
      <c r="JGJ43" s="154"/>
      <c r="JGK43" s="154"/>
      <c r="JGL43" s="154"/>
      <c r="JGM43" s="154"/>
      <c r="JGN43" s="154"/>
      <c r="JGO43" s="154"/>
      <c r="JGP43" s="154"/>
      <c r="JGQ43" s="154"/>
      <c r="JGR43" s="154"/>
      <c r="JGS43" s="154"/>
      <c r="JGT43" s="154"/>
      <c r="JGU43" s="154"/>
      <c r="JGV43" s="154"/>
      <c r="JGW43" s="154"/>
      <c r="JGX43" s="154"/>
      <c r="JGY43" s="154"/>
      <c r="JGZ43" s="154"/>
      <c r="JHA43" s="154"/>
      <c r="JHB43" s="154"/>
      <c r="JHC43" s="154"/>
      <c r="JHD43" s="154"/>
      <c r="JHE43" s="154"/>
      <c r="JHF43" s="154"/>
      <c r="JHG43" s="154"/>
      <c r="JHH43" s="154"/>
      <c r="JHI43" s="154"/>
      <c r="JHJ43" s="154"/>
      <c r="JHK43" s="154"/>
      <c r="JHL43" s="154"/>
      <c r="JHM43" s="154"/>
      <c r="JHN43" s="154"/>
      <c r="JHO43" s="154"/>
      <c r="JHP43" s="154"/>
      <c r="JHQ43" s="154"/>
      <c r="JHR43" s="154"/>
      <c r="JHS43" s="154"/>
      <c r="JHT43" s="154"/>
      <c r="JHU43" s="154"/>
      <c r="JHV43" s="154"/>
      <c r="JHW43" s="154"/>
      <c r="JHX43" s="154"/>
      <c r="JHY43" s="154"/>
      <c r="JHZ43" s="154"/>
      <c r="JIA43" s="154"/>
      <c r="JIB43" s="154"/>
      <c r="JIC43" s="154"/>
      <c r="JID43" s="154"/>
      <c r="JIE43" s="154"/>
      <c r="JIF43" s="154"/>
      <c r="JIG43" s="154"/>
      <c r="JIH43" s="154"/>
      <c r="JII43" s="154"/>
      <c r="JIJ43" s="154"/>
      <c r="JIK43" s="154"/>
      <c r="JIL43" s="154"/>
      <c r="JIM43" s="154"/>
      <c r="JIN43" s="154"/>
      <c r="JIO43" s="154"/>
      <c r="JIP43" s="154"/>
      <c r="JIQ43" s="154"/>
      <c r="JIR43" s="154"/>
      <c r="JIS43" s="154"/>
      <c r="JIT43" s="154"/>
      <c r="JIU43" s="154"/>
      <c r="JIV43" s="154"/>
      <c r="JIW43" s="154"/>
      <c r="JIX43" s="154"/>
      <c r="JIY43" s="154"/>
      <c r="JIZ43" s="154"/>
      <c r="JJA43" s="154"/>
      <c r="JJB43" s="154"/>
      <c r="JJC43" s="154"/>
      <c r="JJD43" s="154"/>
      <c r="JJE43" s="154"/>
      <c r="JJF43" s="154"/>
      <c r="JJG43" s="154"/>
      <c r="JJH43" s="154"/>
      <c r="JJI43" s="154"/>
      <c r="JJJ43" s="154"/>
      <c r="JJK43" s="154"/>
      <c r="JJL43" s="154"/>
      <c r="JJM43" s="154"/>
      <c r="JJN43" s="154"/>
      <c r="JJO43" s="154"/>
      <c r="JJP43" s="154"/>
      <c r="JJQ43" s="154"/>
      <c r="JJR43" s="154"/>
      <c r="JJS43" s="154"/>
      <c r="JJT43" s="154"/>
      <c r="JJU43" s="154"/>
      <c r="JJV43" s="154"/>
      <c r="JJW43" s="154"/>
      <c r="JJX43" s="154"/>
      <c r="JJY43" s="154"/>
      <c r="JJZ43" s="154"/>
      <c r="JKA43" s="154"/>
      <c r="JKB43" s="154"/>
      <c r="JKC43" s="154"/>
      <c r="JKD43" s="154"/>
      <c r="JKE43" s="154"/>
      <c r="JKF43" s="154"/>
      <c r="JKG43" s="154"/>
      <c r="JKH43" s="154"/>
      <c r="JKI43" s="154"/>
      <c r="JKJ43" s="154"/>
      <c r="JKK43" s="154"/>
      <c r="JKL43" s="154"/>
      <c r="JKM43" s="154"/>
      <c r="JKN43" s="154"/>
      <c r="JKO43" s="154"/>
      <c r="JKP43" s="154"/>
      <c r="JKQ43" s="154"/>
      <c r="JKR43" s="154"/>
      <c r="JKS43" s="154"/>
      <c r="JKT43" s="154"/>
      <c r="JKU43" s="154"/>
      <c r="JKV43" s="154"/>
      <c r="JKW43" s="154"/>
      <c r="JKX43" s="154"/>
      <c r="JKY43" s="154"/>
      <c r="JKZ43" s="154"/>
      <c r="JLA43" s="154"/>
      <c r="JLB43" s="154"/>
      <c r="JLC43" s="154"/>
      <c r="JLD43" s="154"/>
      <c r="JLE43" s="154"/>
      <c r="JLF43" s="154"/>
      <c r="JLG43" s="154"/>
      <c r="JLH43" s="154"/>
      <c r="JLI43" s="154"/>
      <c r="JLJ43" s="154"/>
      <c r="JLK43" s="154"/>
      <c r="JLL43" s="154"/>
      <c r="JLM43" s="154"/>
      <c r="JLN43" s="154"/>
      <c r="JLO43" s="154"/>
      <c r="JLP43" s="154"/>
      <c r="JLQ43" s="154"/>
      <c r="JLR43" s="154"/>
      <c r="JLS43" s="154"/>
      <c r="JLT43" s="154"/>
      <c r="JLU43" s="154"/>
      <c r="JLV43" s="154"/>
      <c r="JLW43" s="154"/>
      <c r="JLX43" s="154"/>
      <c r="JLY43" s="154"/>
      <c r="JLZ43" s="154"/>
      <c r="JMA43" s="154"/>
      <c r="JMB43" s="154"/>
      <c r="JMC43" s="154"/>
      <c r="JMD43" s="154"/>
      <c r="JME43" s="154"/>
      <c r="JMF43" s="154"/>
      <c r="JMG43" s="154"/>
      <c r="JMH43" s="154"/>
      <c r="JMI43" s="154"/>
      <c r="JMJ43" s="154"/>
      <c r="JMK43" s="154"/>
      <c r="JML43" s="154"/>
      <c r="JMM43" s="154"/>
      <c r="JMN43" s="154"/>
      <c r="JMO43" s="154"/>
      <c r="JMP43" s="154"/>
      <c r="JMQ43" s="154"/>
      <c r="JMR43" s="154"/>
      <c r="JMS43" s="154"/>
      <c r="JMT43" s="154"/>
      <c r="JMU43" s="154"/>
      <c r="JMV43" s="154"/>
      <c r="JMW43" s="154"/>
      <c r="JMX43" s="154"/>
      <c r="JMY43" s="154"/>
      <c r="JMZ43" s="154"/>
      <c r="JNA43" s="154"/>
      <c r="JNB43" s="154"/>
      <c r="JNC43" s="154"/>
      <c r="JND43" s="154"/>
      <c r="JNE43" s="154"/>
      <c r="JNF43" s="154"/>
      <c r="JNG43" s="154"/>
      <c r="JNH43" s="154"/>
      <c r="JNI43" s="154"/>
      <c r="JNJ43" s="154"/>
      <c r="JNK43" s="154"/>
      <c r="JNL43" s="154"/>
      <c r="JNM43" s="154"/>
      <c r="JNN43" s="154"/>
      <c r="JNO43" s="154"/>
      <c r="JNP43" s="154"/>
      <c r="JNQ43" s="154"/>
      <c r="JNR43" s="154"/>
      <c r="JNS43" s="154"/>
      <c r="JNT43" s="154"/>
      <c r="JNU43" s="154"/>
      <c r="JNV43" s="154"/>
      <c r="JNW43" s="154"/>
      <c r="JNX43" s="154"/>
      <c r="JNY43" s="154"/>
      <c r="JNZ43" s="154"/>
      <c r="JOA43" s="154"/>
      <c r="JOB43" s="154"/>
      <c r="JOC43" s="154"/>
      <c r="JOD43" s="154"/>
      <c r="JOE43" s="154"/>
      <c r="JOF43" s="154"/>
      <c r="JOG43" s="154"/>
      <c r="JOH43" s="154"/>
      <c r="JOI43" s="154"/>
      <c r="JOJ43" s="154"/>
      <c r="JOK43" s="154"/>
      <c r="JOL43" s="154"/>
      <c r="JOM43" s="154"/>
      <c r="JON43" s="154"/>
      <c r="JOO43" s="154"/>
      <c r="JOP43" s="154"/>
      <c r="JOQ43" s="154"/>
      <c r="JOR43" s="154"/>
      <c r="JOS43" s="154"/>
      <c r="JOT43" s="154"/>
      <c r="JOU43" s="154"/>
      <c r="JOV43" s="154"/>
      <c r="JOW43" s="154"/>
      <c r="JOX43" s="154"/>
      <c r="JOY43" s="154"/>
      <c r="JOZ43" s="154"/>
      <c r="JPA43" s="154"/>
      <c r="JPB43" s="154"/>
      <c r="JPC43" s="154"/>
      <c r="JPD43" s="154"/>
      <c r="JPE43" s="154"/>
      <c r="JPF43" s="154"/>
      <c r="JPG43" s="154"/>
      <c r="JPH43" s="154"/>
      <c r="JPI43" s="154"/>
      <c r="JPJ43" s="154"/>
      <c r="JPK43" s="154"/>
      <c r="JPL43" s="154"/>
      <c r="JPM43" s="154"/>
      <c r="JPN43" s="154"/>
      <c r="JPO43" s="154"/>
      <c r="JPP43" s="154"/>
      <c r="JPQ43" s="154"/>
      <c r="JPR43" s="154"/>
      <c r="JPS43" s="154"/>
      <c r="JPT43" s="154"/>
      <c r="JPU43" s="154"/>
      <c r="JPV43" s="154"/>
      <c r="JPW43" s="154"/>
      <c r="JPX43" s="154"/>
      <c r="JPY43" s="154"/>
      <c r="JPZ43" s="154"/>
      <c r="JQA43" s="154"/>
      <c r="JQB43" s="154"/>
      <c r="JQC43" s="154"/>
      <c r="JQD43" s="154"/>
      <c r="JQE43" s="154"/>
      <c r="JQF43" s="154"/>
      <c r="JQG43" s="154"/>
      <c r="JQH43" s="154"/>
      <c r="JQI43" s="154"/>
      <c r="JQJ43" s="154"/>
      <c r="JQK43" s="154"/>
      <c r="JQL43" s="154"/>
      <c r="JQM43" s="154"/>
      <c r="JQN43" s="154"/>
      <c r="JQO43" s="154"/>
      <c r="JQP43" s="154"/>
      <c r="JQQ43" s="154"/>
      <c r="JQR43" s="154"/>
      <c r="JQS43" s="154"/>
      <c r="JQT43" s="154"/>
      <c r="JQU43" s="154"/>
      <c r="JQV43" s="154"/>
      <c r="JQW43" s="154"/>
      <c r="JQX43" s="154"/>
      <c r="JQY43" s="154"/>
      <c r="JQZ43" s="154"/>
      <c r="JRA43" s="154"/>
      <c r="JRB43" s="154"/>
      <c r="JRC43" s="154"/>
      <c r="JRD43" s="154"/>
      <c r="JRE43" s="154"/>
      <c r="JRF43" s="154"/>
      <c r="JRG43" s="154"/>
      <c r="JRH43" s="154"/>
      <c r="JRI43" s="154"/>
      <c r="JRJ43" s="154"/>
      <c r="JRK43" s="154"/>
      <c r="JRL43" s="154"/>
      <c r="JRM43" s="154"/>
      <c r="JRN43" s="154"/>
      <c r="JRO43" s="154"/>
      <c r="JRP43" s="154"/>
      <c r="JRQ43" s="154"/>
      <c r="JRR43" s="154"/>
      <c r="JRS43" s="154"/>
      <c r="JRT43" s="154"/>
      <c r="JRU43" s="154"/>
      <c r="JRV43" s="154"/>
      <c r="JRW43" s="154"/>
      <c r="JRX43" s="154"/>
      <c r="JRY43" s="154"/>
      <c r="JRZ43" s="154"/>
      <c r="JSA43" s="154"/>
      <c r="JSB43" s="154"/>
      <c r="JSC43" s="154"/>
      <c r="JSD43" s="154"/>
      <c r="JSE43" s="154"/>
      <c r="JSF43" s="154"/>
      <c r="JSG43" s="154"/>
      <c r="JSH43" s="154"/>
      <c r="JSI43" s="154"/>
      <c r="JSJ43" s="154"/>
      <c r="JSK43" s="154"/>
      <c r="JSL43" s="154"/>
      <c r="JSM43" s="154"/>
      <c r="JSN43" s="154"/>
      <c r="JSO43" s="154"/>
      <c r="JSP43" s="154"/>
      <c r="JSQ43" s="154"/>
      <c r="JSR43" s="154"/>
      <c r="JSS43" s="154"/>
      <c r="JST43" s="154"/>
      <c r="JSU43" s="154"/>
      <c r="JSV43" s="154"/>
      <c r="JSW43" s="154"/>
      <c r="JSX43" s="154"/>
      <c r="JSY43" s="154"/>
      <c r="JSZ43" s="154"/>
      <c r="JTA43" s="154"/>
      <c r="JTB43" s="154"/>
      <c r="JTC43" s="154"/>
      <c r="JTD43" s="154"/>
      <c r="JTE43" s="154"/>
      <c r="JTF43" s="154"/>
      <c r="JTG43" s="154"/>
      <c r="JTH43" s="154"/>
      <c r="JTI43" s="154"/>
      <c r="JTJ43" s="154"/>
      <c r="JTK43" s="154"/>
      <c r="JTL43" s="154"/>
      <c r="JTM43" s="154"/>
      <c r="JTN43" s="154"/>
      <c r="JTO43" s="154"/>
      <c r="JTP43" s="154"/>
      <c r="JTQ43" s="154"/>
      <c r="JTR43" s="154"/>
      <c r="JTS43" s="154"/>
      <c r="JTT43" s="154"/>
      <c r="JTU43" s="154"/>
      <c r="JTV43" s="154"/>
      <c r="JTW43" s="154"/>
      <c r="JTX43" s="154"/>
      <c r="JTY43" s="154"/>
      <c r="JTZ43" s="154"/>
      <c r="JUA43" s="154"/>
      <c r="JUB43" s="154"/>
      <c r="JUC43" s="154"/>
      <c r="JUD43" s="154"/>
      <c r="JUE43" s="154"/>
      <c r="JUF43" s="154"/>
      <c r="JUG43" s="154"/>
      <c r="JUH43" s="154"/>
      <c r="JUI43" s="154"/>
      <c r="JUJ43" s="154"/>
      <c r="JUK43" s="154"/>
      <c r="JUL43" s="154"/>
      <c r="JUM43" s="154"/>
      <c r="JUN43" s="154"/>
      <c r="JUO43" s="154"/>
      <c r="JUP43" s="154"/>
      <c r="JUQ43" s="154"/>
      <c r="JUR43" s="154"/>
      <c r="JUS43" s="154"/>
      <c r="JUT43" s="154"/>
      <c r="JUU43" s="154"/>
      <c r="JUV43" s="154"/>
      <c r="JUW43" s="154"/>
      <c r="JUX43" s="154"/>
      <c r="JUY43" s="154"/>
      <c r="JUZ43" s="154"/>
      <c r="JVA43" s="154"/>
      <c r="JVB43" s="154"/>
      <c r="JVC43" s="154"/>
      <c r="JVD43" s="154"/>
      <c r="JVE43" s="154"/>
      <c r="JVF43" s="154"/>
      <c r="JVG43" s="154"/>
      <c r="JVH43" s="154"/>
      <c r="JVI43" s="154"/>
      <c r="JVJ43" s="154"/>
      <c r="JVK43" s="154"/>
      <c r="JVL43" s="154"/>
      <c r="JVM43" s="154"/>
      <c r="JVN43" s="154"/>
      <c r="JVO43" s="154"/>
      <c r="JVP43" s="154"/>
      <c r="JVQ43" s="154"/>
      <c r="JVR43" s="154"/>
      <c r="JVS43" s="154"/>
      <c r="JVT43" s="154"/>
      <c r="JVU43" s="154"/>
      <c r="JVV43" s="154"/>
      <c r="JVW43" s="154"/>
      <c r="JVX43" s="154"/>
      <c r="JVY43" s="154"/>
      <c r="JVZ43" s="154"/>
      <c r="JWA43" s="154"/>
      <c r="JWB43" s="154"/>
      <c r="JWC43" s="154"/>
      <c r="JWD43" s="154"/>
      <c r="JWE43" s="154"/>
      <c r="JWF43" s="154"/>
      <c r="JWG43" s="154"/>
      <c r="JWH43" s="154"/>
      <c r="JWI43" s="154"/>
      <c r="JWJ43" s="154"/>
      <c r="JWK43" s="154"/>
      <c r="JWL43" s="154"/>
      <c r="JWM43" s="154"/>
      <c r="JWN43" s="154"/>
      <c r="JWO43" s="154"/>
      <c r="JWP43" s="154"/>
      <c r="JWQ43" s="154"/>
      <c r="JWR43" s="154"/>
      <c r="JWS43" s="154"/>
      <c r="JWT43" s="154"/>
      <c r="JWU43" s="154"/>
      <c r="JWV43" s="154"/>
      <c r="JWW43" s="154"/>
      <c r="JWX43" s="154"/>
      <c r="JWY43" s="154"/>
      <c r="JWZ43" s="154"/>
      <c r="JXA43" s="154"/>
      <c r="JXB43" s="154"/>
      <c r="JXC43" s="154"/>
      <c r="JXD43" s="154"/>
      <c r="JXE43" s="154"/>
      <c r="JXF43" s="154"/>
      <c r="JXG43" s="154"/>
      <c r="JXH43" s="154"/>
      <c r="JXI43" s="154"/>
      <c r="JXJ43" s="154"/>
      <c r="JXK43" s="154"/>
      <c r="JXL43" s="154"/>
      <c r="JXM43" s="154"/>
      <c r="JXN43" s="154"/>
      <c r="JXO43" s="154"/>
      <c r="JXP43" s="154"/>
      <c r="JXQ43" s="154"/>
      <c r="JXR43" s="154"/>
      <c r="JXS43" s="154"/>
      <c r="JXT43" s="154"/>
      <c r="JXU43" s="154"/>
      <c r="JXV43" s="154"/>
      <c r="JXW43" s="154"/>
      <c r="JXX43" s="154"/>
      <c r="JXY43" s="154"/>
      <c r="JXZ43" s="154"/>
      <c r="JYA43" s="154"/>
      <c r="JYB43" s="154"/>
      <c r="JYC43" s="154"/>
      <c r="JYD43" s="154"/>
      <c r="JYE43" s="154"/>
      <c r="JYF43" s="154"/>
      <c r="JYG43" s="154"/>
      <c r="JYH43" s="154"/>
      <c r="JYI43" s="154"/>
      <c r="JYJ43" s="154"/>
      <c r="JYK43" s="154"/>
      <c r="JYL43" s="154"/>
      <c r="JYM43" s="154"/>
      <c r="JYN43" s="154"/>
      <c r="JYO43" s="154"/>
      <c r="JYP43" s="154"/>
      <c r="JYQ43" s="154"/>
      <c r="JYR43" s="154"/>
      <c r="JYS43" s="154"/>
      <c r="JYT43" s="154"/>
      <c r="JYU43" s="154"/>
      <c r="JYV43" s="154"/>
      <c r="JYW43" s="154"/>
      <c r="JYX43" s="154"/>
      <c r="JYY43" s="154"/>
      <c r="JYZ43" s="154"/>
      <c r="JZA43" s="154"/>
      <c r="JZB43" s="154"/>
      <c r="JZC43" s="154"/>
      <c r="JZD43" s="154"/>
      <c r="JZE43" s="154"/>
      <c r="JZF43" s="154"/>
      <c r="JZG43" s="154"/>
      <c r="JZH43" s="154"/>
      <c r="JZI43" s="154"/>
      <c r="JZJ43" s="154"/>
      <c r="JZK43" s="154"/>
      <c r="JZL43" s="154"/>
      <c r="JZM43" s="154"/>
      <c r="JZN43" s="154"/>
      <c r="JZO43" s="154"/>
      <c r="JZP43" s="154"/>
      <c r="JZQ43" s="154"/>
      <c r="JZR43" s="154"/>
      <c r="JZS43" s="154"/>
      <c r="JZT43" s="154"/>
      <c r="JZU43" s="154"/>
      <c r="JZV43" s="154"/>
      <c r="JZW43" s="154"/>
      <c r="JZX43" s="154"/>
      <c r="JZY43" s="154"/>
      <c r="JZZ43" s="154"/>
      <c r="KAA43" s="154"/>
      <c r="KAB43" s="154"/>
      <c r="KAC43" s="154"/>
      <c r="KAD43" s="154"/>
      <c r="KAE43" s="154"/>
      <c r="KAF43" s="154"/>
      <c r="KAG43" s="154"/>
      <c r="KAH43" s="154"/>
      <c r="KAI43" s="154"/>
      <c r="KAJ43" s="154"/>
      <c r="KAK43" s="154"/>
      <c r="KAL43" s="154"/>
      <c r="KAM43" s="154"/>
      <c r="KAN43" s="154"/>
      <c r="KAO43" s="154"/>
      <c r="KAP43" s="154"/>
      <c r="KAQ43" s="154"/>
      <c r="KAR43" s="154"/>
      <c r="KAS43" s="154"/>
      <c r="KAT43" s="154"/>
      <c r="KAU43" s="154"/>
      <c r="KAV43" s="154"/>
      <c r="KAW43" s="154"/>
      <c r="KAX43" s="154"/>
      <c r="KAY43" s="154"/>
      <c r="KAZ43" s="154"/>
      <c r="KBA43" s="154"/>
      <c r="KBB43" s="154"/>
      <c r="KBC43" s="154"/>
      <c r="KBD43" s="154"/>
      <c r="KBE43" s="154"/>
      <c r="KBF43" s="154"/>
      <c r="KBG43" s="154"/>
      <c r="KBH43" s="154"/>
      <c r="KBI43" s="154"/>
      <c r="KBJ43" s="154"/>
      <c r="KBK43" s="154"/>
      <c r="KBL43" s="154"/>
      <c r="KBM43" s="154"/>
      <c r="KBN43" s="154"/>
      <c r="KBO43" s="154"/>
      <c r="KBP43" s="154"/>
      <c r="KBQ43" s="154"/>
      <c r="KBR43" s="154"/>
      <c r="KBS43" s="154"/>
      <c r="KBT43" s="154"/>
      <c r="KBU43" s="154"/>
      <c r="KBV43" s="154"/>
      <c r="KBW43" s="154"/>
      <c r="KBX43" s="154"/>
      <c r="KBY43" s="154"/>
      <c r="KBZ43" s="154"/>
      <c r="KCA43" s="154"/>
      <c r="KCB43" s="154"/>
      <c r="KCC43" s="154"/>
      <c r="KCD43" s="154"/>
      <c r="KCE43" s="154"/>
      <c r="KCF43" s="154"/>
      <c r="KCG43" s="154"/>
      <c r="KCH43" s="154"/>
      <c r="KCI43" s="154"/>
      <c r="KCJ43" s="154"/>
      <c r="KCK43" s="154"/>
      <c r="KCL43" s="154"/>
      <c r="KCM43" s="154"/>
      <c r="KCN43" s="154"/>
      <c r="KCO43" s="154"/>
      <c r="KCP43" s="154"/>
      <c r="KCQ43" s="154"/>
      <c r="KCR43" s="154"/>
      <c r="KCS43" s="154"/>
      <c r="KCT43" s="154"/>
      <c r="KCU43" s="154"/>
      <c r="KCV43" s="154"/>
      <c r="KCW43" s="154"/>
      <c r="KCX43" s="154"/>
      <c r="KCY43" s="154"/>
      <c r="KCZ43" s="154"/>
      <c r="KDA43" s="154"/>
      <c r="KDB43" s="154"/>
      <c r="KDC43" s="154"/>
      <c r="KDD43" s="154"/>
      <c r="KDE43" s="154"/>
      <c r="KDF43" s="154"/>
      <c r="KDG43" s="154"/>
      <c r="KDH43" s="154"/>
      <c r="KDI43" s="154"/>
      <c r="KDJ43" s="154"/>
      <c r="KDK43" s="154"/>
      <c r="KDL43" s="154"/>
      <c r="KDM43" s="154"/>
      <c r="KDN43" s="154"/>
      <c r="KDO43" s="154"/>
      <c r="KDP43" s="154"/>
      <c r="KDQ43" s="154"/>
      <c r="KDR43" s="154"/>
      <c r="KDS43" s="154"/>
      <c r="KDT43" s="154"/>
      <c r="KDU43" s="154"/>
      <c r="KDV43" s="154"/>
      <c r="KDW43" s="154"/>
      <c r="KDX43" s="154"/>
      <c r="KDY43" s="154"/>
      <c r="KDZ43" s="154"/>
      <c r="KEA43" s="154"/>
      <c r="KEB43" s="154"/>
      <c r="KEC43" s="154"/>
      <c r="KED43" s="154"/>
      <c r="KEE43" s="154"/>
      <c r="KEF43" s="154"/>
      <c r="KEG43" s="154"/>
      <c r="KEH43" s="154"/>
      <c r="KEI43" s="154"/>
      <c r="KEJ43" s="154"/>
      <c r="KEK43" s="154"/>
      <c r="KEL43" s="154"/>
      <c r="KEM43" s="154"/>
      <c r="KEN43" s="154"/>
      <c r="KEO43" s="154"/>
      <c r="KEP43" s="154"/>
      <c r="KEQ43" s="154"/>
      <c r="KER43" s="154"/>
      <c r="KES43" s="154"/>
      <c r="KET43" s="154"/>
      <c r="KEU43" s="154"/>
      <c r="KEV43" s="154"/>
      <c r="KEW43" s="154"/>
      <c r="KEX43" s="154"/>
      <c r="KEY43" s="154"/>
      <c r="KEZ43" s="154"/>
      <c r="KFA43" s="154"/>
      <c r="KFB43" s="154"/>
      <c r="KFC43" s="154"/>
      <c r="KFD43" s="154"/>
      <c r="KFE43" s="154"/>
      <c r="KFF43" s="154"/>
      <c r="KFG43" s="154"/>
      <c r="KFH43" s="154"/>
      <c r="KFI43" s="154"/>
      <c r="KFJ43" s="154"/>
      <c r="KFK43" s="154"/>
      <c r="KFL43" s="154"/>
      <c r="KFM43" s="154"/>
      <c r="KFN43" s="154"/>
      <c r="KFO43" s="154"/>
      <c r="KFP43" s="154"/>
      <c r="KFQ43" s="154"/>
      <c r="KFR43" s="154"/>
      <c r="KFS43" s="154"/>
      <c r="KFT43" s="154"/>
      <c r="KFU43" s="154"/>
      <c r="KFV43" s="154"/>
      <c r="KFW43" s="154"/>
      <c r="KFX43" s="154"/>
      <c r="KFY43" s="154"/>
      <c r="KFZ43" s="154"/>
      <c r="KGA43" s="154"/>
      <c r="KGB43" s="154"/>
      <c r="KGC43" s="154"/>
      <c r="KGD43" s="154"/>
      <c r="KGE43" s="154"/>
      <c r="KGF43" s="154"/>
      <c r="KGG43" s="154"/>
      <c r="KGH43" s="154"/>
      <c r="KGI43" s="154"/>
      <c r="KGJ43" s="154"/>
      <c r="KGK43" s="154"/>
      <c r="KGL43" s="154"/>
      <c r="KGM43" s="154"/>
      <c r="KGN43" s="154"/>
      <c r="KGO43" s="154"/>
      <c r="KGP43" s="154"/>
      <c r="KGQ43" s="154"/>
      <c r="KGR43" s="154"/>
      <c r="KGS43" s="154"/>
      <c r="KGT43" s="154"/>
      <c r="KGU43" s="154"/>
      <c r="KGV43" s="154"/>
      <c r="KGW43" s="154"/>
      <c r="KGX43" s="154"/>
      <c r="KGY43" s="154"/>
      <c r="KGZ43" s="154"/>
      <c r="KHA43" s="154"/>
      <c r="KHB43" s="154"/>
      <c r="KHC43" s="154"/>
      <c r="KHD43" s="154"/>
      <c r="KHE43" s="154"/>
      <c r="KHF43" s="154"/>
      <c r="KHG43" s="154"/>
      <c r="KHH43" s="154"/>
      <c r="KHI43" s="154"/>
      <c r="KHJ43" s="154"/>
      <c r="KHK43" s="154"/>
      <c r="KHL43" s="154"/>
      <c r="KHM43" s="154"/>
      <c r="KHN43" s="154"/>
      <c r="KHO43" s="154"/>
      <c r="KHP43" s="154"/>
      <c r="KHQ43" s="154"/>
      <c r="KHR43" s="154"/>
      <c r="KHS43" s="154"/>
      <c r="KHT43" s="154"/>
      <c r="KHU43" s="154"/>
      <c r="KHV43" s="154"/>
      <c r="KHW43" s="154"/>
      <c r="KHX43" s="154"/>
      <c r="KHY43" s="154"/>
      <c r="KHZ43" s="154"/>
      <c r="KIA43" s="154"/>
      <c r="KIB43" s="154"/>
      <c r="KIC43" s="154"/>
      <c r="KID43" s="154"/>
      <c r="KIE43" s="154"/>
      <c r="KIF43" s="154"/>
      <c r="KIG43" s="154"/>
      <c r="KIH43" s="154"/>
      <c r="KII43" s="154"/>
      <c r="KIJ43" s="154"/>
      <c r="KIK43" s="154"/>
      <c r="KIL43" s="154"/>
      <c r="KIM43" s="154"/>
      <c r="KIN43" s="154"/>
      <c r="KIO43" s="154"/>
      <c r="KIP43" s="154"/>
      <c r="KIQ43" s="154"/>
      <c r="KIR43" s="154"/>
      <c r="KIS43" s="154"/>
      <c r="KIT43" s="154"/>
      <c r="KIU43" s="154"/>
      <c r="KIV43" s="154"/>
      <c r="KIW43" s="154"/>
      <c r="KIX43" s="154"/>
      <c r="KIY43" s="154"/>
      <c r="KIZ43" s="154"/>
      <c r="KJA43" s="154"/>
      <c r="KJB43" s="154"/>
      <c r="KJC43" s="154"/>
      <c r="KJD43" s="154"/>
      <c r="KJE43" s="154"/>
      <c r="KJF43" s="154"/>
      <c r="KJG43" s="154"/>
      <c r="KJH43" s="154"/>
      <c r="KJI43" s="154"/>
      <c r="KJJ43" s="154"/>
      <c r="KJK43" s="154"/>
      <c r="KJL43" s="154"/>
      <c r="KJM43" s="154"/>
      <c r="KJN43" s="154"/>
      <c r="KJO43" s="154"/>
      <c r="KJP43" s="154"/>
      <c r="KJQ43" s="154"/>
      <c r="KJR43" s="154"/>
      <c r="KJS43" s="154"/>
      <c r="KJT43" s="154"/>
      <c r="KJU43" s="154"/>
      <c r="KJV43" s="154"/>
      <c r="KJW43" s="154"/>
      <c r="KJX43" s="154"/>
      <c r="KJY43" s="154"/>
      <c r="KJZ43" s="154"/>
      <c r="KKA43" s="154"/>
      <c r="KKB43" s="154"/>
      <c r="KKC43" s="154"/>
      <c r="KKD43" s="154"/>
      <c r="KKE43" s="154"/>
      <c r="KKF43" s="154"/>
      <c r="KKG43" s="154"/>
      <c r="KKH43" s="154"/>
      <c r="KKI43" s="154"/>
      <c r="KKJ43" s="154"/>
      <c r="KKK43" s="154"/>
      <c r="KKL43" s="154"/>
      <c r="KKM43" s="154"/>
      <c r="KKN43" s="154"/>
      <c r="KKO43" s="154"/>
      <c r="KKP43" s="154"/>
      <c r="KKQ43" s="154"/>
      <c r="KKR43" s="154"/>
      <c r="KKS43" s="154"/>
      <c r="KKT43" s="154"/>
      <c r="KKU43" s="154"/>
      <c r="KKV43" s="154"/>
      <c r="KKW43" s="154"/>
      <c r="KKX43" s="154"/>
      <c r="KKY43" s="154"/>
      <c r="KKZ43" s="154"/>
      <c r="KLA43" s="154"/>
      <c r="KLB43" s="154"/>
      <c r="KLC43" s="154"/>
      <c r="KLD43" s="154"/>
      <c r="KLE43" s="154"/>
      <c r="KLF43" s="154"/>
      <c r="KLG43" s="154"/>
      <c r="KLH43" s="154"/>
      <c r="KLI43" s="154"/>
      <c r="KLJ43" s="154"/>
      <c r="KLK43" s="154"/>
      <c r="KLL43" s="154"/>
      <c r="KLM43" s="154"/>
      <c r="KLN43" s="154"/>
      <c r="KLO43" s="154"/>
      <c r="KLP43" s="154"/>
      <c r="KLQ43" s="154"/>
      <c r="KLR43" s="154"/>
      <c r="KLS43" s="154"/>
      <c r="KLT43" s="154"/>
      <c r="KLU43" s="154"/>
      <c r="KLV43" s="154"/>
      <c r="KLW43" s="154"/>
      <c r="KLX43" s="154"/>
      <c r="KLY43" s="154"/>
      <c r="KLZ43" s="154"/>
      <c r="KMA43" s="154"/>
      <c r="KMB43" s="154"/>
      <c r="KMC43" s="154"/>
      <c r="KMD43" s="154"/>
      <c r="KME43" s="154"/>
      <c r="KMF43" s="154"/>
      <c r="KMG43" s="154"/>
      <c r="KMH43" s="154"/>
      <c r="KMI43" s="154"/>
      <c r="KMJ43" s="154"/>
      <c r="KMK43" s="154"/>
      <c r="KML43" s="154"/>
      <c r="KMM43" s="154"/>
      <c r="KMN43" s="154"/>
      <c r="KMO43" s="154"/>
      <c r="KMP43" s="154"/>
      <c r="KMQ43" s="154"/>
      <c r="KMR43" s="154"/>
      <c r="KMS43" s="154"/>
      <c r="KMT43" s="154"/>
      <c r="KMU43" s="154"/>
      <c r="KMV43" s="154"/>
      <c r="KMW43" s="154"/>
      <c r="KMX43" s="154"/>
      <c r="KMY43" s="154"/>
      <c r="KMZ43" s="154"/>
      <c r="KNA43" s="154"/>
      <c r="KNB43" s="154"/>
      <c r="KNC43" s="154"/>
      <c r="KND43" s="154"/>
      <c r="KNE43" s="154"/>
      <c r="KNF43" s="154"/>
      <c r="KNG43" s="154"/>
      <c r="KNH43" s="154"/>
      <c r="KNI43" s="154"/>
      <c r="KNJ43" s="154"/>
      <c r="KNK43" s="154"/>
      <c r="KNL43" s="154"/>
      <c r="KNM43" s="154"/>
      <c r="KNN43" s="154"/>
      <c r="KNO43" s="154"/>
      <c r="KNP43" s="154"/>
      <c r="KNQ43" s="154"/>
      <c r="KNR43" s="154"/>
      <c r="KNS43" s="154"/>
      <c r="KNT43" s="154"/>
      <c r="KNU43" s="154"/>
      <c r="KNV43" s="154"/>
      <c r="KNW43" s="154"/>
      <c r="KNX43" s="154"/>
      <c r="KNY43" s="154"/>
      <c r="KNZ43" s="154"/>
      <c r="KOA43" s="154"/>
      <c r="KOB43" s="154"/>
      <c r="KOC43" s="154"/>
      <c r="KOD43" s="154"/>
      <c r="KOE43" s="154"/>
      <c r="KOF43" s="154"/>
      <c r="KOG43" s="154"/>
      <c r="KOH43" s="154"/>
      <c r="KOI43" s="154"/>
      <c r="KOJ43" s="154"/>
      <c r="KOK43" s="154"/>
      <c r="KOL43" s="154"/>
      <c r="KOM43" s="154"/>
      <c r="KON43" s="154"/>
      <c r="KOO43" s="154"/>
      <c r="KOP43" s="154"/>
      <c r="KOQ43" s="154"/>
      <c r="KOR43" s="154"/>
      <c r="KOS43" s="154"/>
      <c r="KOT43" s="154"/>
      <c r="KOU43" s="154"/>
      <c r="KOV43" s="154"/>
      <c r="KOW43" s="154"/>
      <c r="KOX43" s="154"/>
      <c r="KOY43" s="154"/>
      <c r="KOZ43" s="154"/>
      <c r="KPA43" s="154"/>
      <c r="KPB43" s="154"/>
      <c r="KPC43" s="154"/>
      <c r="KPD43" s="154"/>
      <c r="KPE43" s="154"/>
      <c r="KPF43" s="154"/>
      <c r="KPG43" s="154"/>
      <c r="KPH43" s="154"/>
      <c r="KPI43" s="154"/>
      <c r="KPJ43" s="154"/>
      <c r="KPK43" s="154"/>
      <c r="KPL43" s="154"/>
      <c r="KPM43" s="154"/>
      <c r="KPN43" s="154"/>
      <c r="KPO43" s="154"/>
      <c r="KPP43" s="154"/>
      <c r="KPQ43" s="154"/>
      <c r="KPR43" s="154"/>
      <c r="KPS43" s="154"/>
      <c r="KPT43" s="154"/>
      <c r="KPU43" s="154"/>
      <c r="KPV43" s="154"/>
      <c r="KPW43" s="154"/>
      <c r="KPX43" s="154"/>
      <c r="KPY43" s="154"/>
      <c r="KPZ43" s="154"/>
      <c r="KQA43" s="154"/>
      <c r="KQB43" s="154"/>
      <c r="KQC43" s="154"/>
      <c r="KQD43" s="154"/>
      <c r="KQE43" s="154"/>
      <c r="KQF43" s="154"/>
      <c r="KQG43" s="154"/>
      <c r="KQH43" s="154"/>
      <c r="KQI43" s="154"/>
      <c r="KQJ43" s="154"/>
      <c r="KQK43" s="154"/>
      <c r="KQL43" s="154"/>
      <c r="KQM43" s="154"/>
      <c r="KQN43" s="154"/>
      <c r="KQO43" s="154"/>
      <c r="KQP43" s="154"/>
      <c r="KQQ43" s="154"/>
      <c r="KQR43" s="154"/>
      <c r="KQS43" s="154"/>
      <c r="KQT43" s="154"/>
      <c r="KQU43" s="154"/>
      <c r="KQV43" s="154"/>
      <c r="KQW43" s="154"/>
      <c r="KQX43" s="154"/>
      <c r="KQY43" s="154"/>
      <c r="KQZ43" s="154"/>
      <c r="KRA43" s="154"/>
      <c r="KRB43" s="154"/>
      <c r="KRC43" s="154"/>
      <c r="KRD43" s="154"/>
      <c r="KRE43" s="154"/>
      <c r="KRF43" s="154"/>
      <c r="KRG43" s="154"/>
      <c r="KRH43" s="154"/>
      <c r="KRI43" s="154"/>
      <c r="KRJ43" s="154"/>
      <c r="KRK43" s="154"/>
      <c r="KRL43" s="154"/>
      <c r="KRM43" s="154"/>
      <c r="KRN43" s="154"/>
      <c r="KRO43" s="154"/>
      <c r="KRP43" s="154"/>
      <c r="KRQ43" s="154"/>
      <c r="KRR43" s="154"/>
      <c r="KRS43" s="154"/>
      <c r="KRT43" s="154"/>
      <c r="KRU43" s="154"/>
      <c r="KRV43" s="154"/>
      <c r="KRW43" s="154"/>
      <c r="KRX43" s="154"/>
      <c r="KRY43" s="154"/>
      <c r="KRZ43" s="154"/>
      <c r="KSA43" s="154"/>
      <c r="KSB43" s="154"/>
      <c r="KSC43" s="154"/>
      <c r="KSD43" s="154"/>
      <c r="KSE43" s="154"/>
      <c r="KSF43" s="154"/>
      <c r="KSG43" s="154"/>
      <c r="KSH43" s="154"/>
      <c r="KSI43" s="154"/>
      <c r="KSJ43" s="154"/>
      <c r="KSK43" s="154"/>
      <c r="KSL43" s="154"/>
      <c r="KSM43" s="154"/>
      <c r="KSN43" s="154"/>
      <c r="KSO43" s="154"/>
      <c r="KSP43" s="154"/>
      <c r="KSQ43" s="154"/>
      <c r="KSR43" s="154"/>
      <c r="KSS43" s="154"/>
      <c r="KST43" s="154"/>
      <c r="KSU43" s="154"/>
      <c r="KSV43" s="154"/>
      <c r="KSW43" s="154"/>
      <c r="KSX43" s="154"/>
      <c r="KSY43" s="154"/>
      <c r="KSZ43" s="154"/>
      <c r="KTA43" s="154"/>
      <c r="KTB43" s="154"/>
      <c r="KTC43" s="154"/>
      <c r="KTD43" s="154"/>
      <c r="KTE43" s="154"/>
      <c r="KTF43" s="154"/>
      <c r="KTG43" s="154"/>
      <c r="KTH43" s="154"/>
      <c r="KTI43" s="154"/>
      <c r="KTJ43" s="154"/>
      <c r="KTK43" s="154"/>
      <c r="KTL43" s="154"/>
      <c r="KTM43" s="154"/>
      <c r="KTN43" s="154"/>
      <c r="KTO43" s="154"/>
      <c r="KTP43" s="154"/>
      <c r="KTQ43" s="154"/>
      <c r="KTR43" s="154"/>
      <c r="KTS43" s="154"/>
      <c r="KTT43" s="154"/>
      <c r="KTU43" s="154"/>
      <c r="KTV43" s="154"/>
      <c r="KTW43" s="154"/>
      <c r="KTX43" s="154"/>
      <c r="KTY43" s="154"/>
      <c r="KTZ43" s="154"/>
      <c r="KUA43" s="154"/>
      <c r="KUB43" s="154"/>
      <c r="KUC43" s="154"/>
      <c r="KUD43" s="154"/>
      <c r="KUE43" s="154"/>
      <c r="KUF43" s="154"/>
      <c r="KUG43" s="154"/>
      <c r="KUH43" s="154"/>
      <c r="KUI43" s="154"/>
      <c r="KUJ43" s="154"/>
      <c r="KUK43" s="154"/>
      <c r="KUL43" s="154"/>
      <c r="KUM43" s="154"/>
      <c r="KUN43" s="154"/>
      <c r="KUO43" s="154"/>
      <c r="KUP43" s="154"/>
      <c r="KUQ43" s="154"/>
      <c r="KUR43" s="154"/>
      <c r="KUS43" s="154"/>
      <c r="KUT43" s="154"/>
      <c r="KUU43" s="154"/>
      <c r="KUV43" s="154"/>
      <c r="KUW43" s="154"/>
      <c r="KUX43" s="154"/>
      <c r="KUY43" s="154"/>
      <c r="KUZ43" s="154"/>
      <c r="KVA43" s="154"/>
      <c r="KVB43" s="154"/>
      <c r="KVC43" s="154"/>
      <c r="KVD43" s="154"/>
      <c r="KVE43" s="154"/>
      <c r="KVF43" s="154"/>
      <c r="KVG43" s="154"/>
      <c r="KVH43" s="154"/>
      <c r="KVI43" s="154"/>
      <c r="KVJ43" s="154"/>
      <c r="KVK43" s="154"/>
      <c r="KVL43" s="154"/>
      <c r="KVM43" s="154"/>
      <c r="KVN43" s="154"/>
      <c r="KVO43" s="154"/>
      <c r="KVP43" s="154"/>
      <c r="KVQ43" s="154"/>
      <c r="KVR43" s="154"/>
      <c r="KVS43" s="154"/>
      <c r="KVT43" s="154"/>
      <c r="KVU43" s="154"/>
      <c r="KVV43" s="154"/>
      <c r="KVW43" s="154"/>
      <c r="KVX43" s="154"/>
      <c r="KVY43" s="154"/>
      <c r="KVZ43" s="154"/>
      <c r="KWA43" s="154"/>
      <c r="KWB43" s="154"/>
      <c r="KWC43" s="154"/>
      <c r="KWD43" s="154"/>
      <c r="KWE43" s="154"/>
      <c r="KWF43" s="154"/>
      <c r="KWG43" s="154"/>
      <c r="KWH43" s="154"/>
      <c r="KWI43" s="154"/>
      <c r="KWJ43" s="154"/>
      <c r="KWK43" s="154"/>
      <c r="KWL43" s="154"/>
      <c r="KWM43" s="154"/>
      <c r="KWN43" s="154"/>
      <c r="KWO43" s="154"/>
      <c r="KWP43" s="154"/>
      <c r="KWQ43" s="154"/>
      <c r="KWR43" s="154"/>
      <c r="KWS43" s="154"/>
      <c r="KWT43" s="154"/>
      <c r="KWU43" s="154"/>
      <c r="KWV43" s="154"/>
      <c r="KWW43" s="154"/>
      <c r="KWX43" s="154"/>
      <c r="KWY43" s="154"/>
      <c r="KWZ43" s="154"/>
      <c r="KXA43" s="154"/>
      <c r="KXB43" s="154"/>
      <c r="KXC43" s="154"/>
      <c r="KXD43" s="154"/>
      <c r="KXE43" s="154"/>
      <c r="KXF43" s="154"/>
      <c r="KXG43" s="154"/>
      <c r="KXH43" s="154"/>
      <c r="KXI43" s="154"/>
      <c r="KXJ43" s="154"/>
      <c r="KXK43" s="154"/>
      <c r="KXL43" s="154"/>
      <c r="KXM43" s="154"/>
      <c r="KXN43" s="154"/>
      <c r="KXO43" s="154"/>
      <c r="KXP43" s="154"/>
      <c r="KXQ43" s="154"/>
      <c r="KXR43" s="154"/>
      <c r="KXS43" s="154"/>
      <c r="KXT43" s="154"/>
      <c r="KXU43" s="154"/>
      <c r="KXV43" s="154"/>
      <c r="KXW43" s="154"/>
      <c r="KXX43" s="154"/>
      <c r="KXY43" s="154"/>
      <c r="KXZ43" s="154"/>
      <c r="KYA43" s="154"/>
      <c r="KYB43" s="154"/>
      <c r="KYC43" s="154"/>
      <c r="KYD43" s="154"/>
      <c r="KYE43" s="154"/>
      <c r="KYF43" s="154"/>
      <c r="KYG43" s="154"/>
      <c r="KYH43" s="154"/>
      <c r="KYI43" s="154"/>
      <c r="KYJ43" s="154"/>
      <c r="KYK43" s="154"/>
      <c r="KYL43" s="154"/>
      <c r="KYM43" s="154"/>
      <c r="KYN43" s="154"/>
      <c r="KYO43" s="154"/>
      <c r="KYP43" s="154"/>
      <c r="KYQ43" s="154"/>
      <c r="KYR43" s="154"/>
      <c r="KYS43" s="154"/>
      <c r="KYT43" s="154"/>
      <c r="KYU43" s="154"/>
      <c r="KYV43" s="154"/>
      <c r="KYW43" s="154"/>
      <c r="KYX43" s="154"/>
      <c r="KYY43" s="154"/>
      <c r="KYZ43" s="154"/>
      <c r="KZA43" s="154"/>
      <c r="KZB43" s="154"/>
      <c r="KZC43" s="154"/>
      <c r="KZD43" s="154"/>
      <c r="KZE43" s="154"/>
      <c r="KZF43" s="154"/>
      <c r="KZG43" s="154"/>
      <c r="KZH43" s="154"/>
      <c r="KZI43" s="154"/>
      <c r="KZJ43" s="154"/>
      <c r="KZK43" s="154"/>
      <c r="KZL43" s="154"/>
      <c r="KZM43" s="154"/>
      <c r="KZN43" s="154"/>
      <c r="KZO43" s="154"/>
      <c r="KZP43" s="154"/>
      <c r="KZQ43" s="154"/>
      <c r="KZR43" s="154"/>
      <c r="KZS43" s="154"/>
      <c r="KZT43" s="154"/>
      <c r="KZU43" s="154"/>
      <c r="KZV43" s="154"/>
      <c r="KZW43" s="154"/>
      <c r="KZX43" s="154"/>
      <c r="KZY43" s="154"/>
      <c r="KZZ43" s="154"/>
      <c r="LAA43" s="154"/>
      <c r="LAB43" s="154"/>
      <c r="LAC43" s="154"/>
      <c r="LAD43" s="154"/>
      <c r="LAE43" s="154"/>
      <c r="LAF43" s="154"/>
      <c r="LAG43" s="154"/>
      <c r="LAH43" s="154"/>
      <c r="LAI43" s="154"/>
      <c r="LAJ43" s="154"/>
      <c r="LAK43" s="154"/>
      <c r="LAL43" s="154"/>
      <c r="LAM43" s="154"/>
      <c r="LAN43" s="154"/>
      <c r="LAO43" s="154"/>
      <c r="LAP43" s="154"/>
      <c r="LAQ43" s="154"/>
      <c r="LAR43" s="154"/>
      <c r="LAS43" s="154"/>
      <c r="LAT43" s="154"/>
      <c r="LAU43" s="154"/>
      <c r="LAV43" s="154"/>
      <c r="LAW43" s="154"/>
      <c r="LAX43" s="154"/>
      <c r="LAY43" s="154"/>
      <c r="LAZ43" s="154"/>
      <c r="LBA43" s="154"/>
      <c r="LBB43" s="154"/>
      <c r="LBC43" s="154"/>
      <c r="LBD43" s="154"/>
      <c r="LBE43" s="154"/>
      <c r="LBF43" s="154"/>
      <c r="LBG43" s="154"/>
      <c r="LBH43" s="154"/>
      <c r="LBI43" s="154"/>
      <c r="LBJ43" s="154"/>
      <c r="LBK43" s="154"/>
      <c r="LBL43" s="154"/>
      <c r="LBM43" s="154"/>
      <c r="LBN43" s="154"/>
      <c r="LBO43" s="154"/>
      <c r="LBP43" s="154"/>
      <c r="LBQ43" s="154"/>
      <c r="LBR43" s="154"/>
      <c r="LBS43" s="154"/>
      <c r="LBT43" s="154"/>
      <c r="LBU43" s="154"/>
      <c r="LBV43" s="154"/>
      <c r="LBW43" s="154"/>
      <c r="LBX43" s="154"/>
      <c r="LBY43" s="154"/>
      <c r="LBZ43" s="154"/>
      <c r="LCA43" s="154"/>
      <c r="LCB43" s="154"/>
      <c r="LCC43" s="154"/>
      <c r="LCD43" s="154"/>
      <c r="LCE43" s="154"/>
      <c r="LCF43" s="154"/>
      <c r="LCG43" s="154"/>
      <c r="LCH43" s="154"/>
      <c r="LCI43" s="154"/>
      <c r="LCJ43" s="154"/>
      <c r="LCK43" s="154"/>
      <c r="LCL43" s="154"/>
      <c r="LCM43" s="154"/>
      <c r="LCN43" s="154"/>
      <c r="LCO43" s="154"/>
      <c r="LCP43" s="154"/>
      <c r="LCQ43" s="154"/>
      <c r="LCR43" s="154"/>
      <c r="LCS43" s="154"/>
      <c r="LCT43" s="154"/>
      <c r="LCU43" s="154"/>
      <c r="LCV43" s="154"/>
      <c r="LCW43" s="154"/>
      <c r="LCX43" s="154"/>
      <c r="LCY43" s="154"/>
      <c r="LCZ43" s="154"/>
      <c r="LDA43" s="154"/>
      <c r="LDB43" s="154"/>
      <c r="LDC43" s="154"/>
      <c r="LDD43" s="154"/>
      <c r="LDE43" s="154"/>
      <c r="LDF43" s="154"/>
      <c r="LDG43" s="154"/>
      <c r="LDH43" s="154"/>
      <c r="LDI43" s="154"/>
      <c r="LDJ43" s="154"/>
      <c r="LDK43" s="154"/>
      <c r="LDL43" s="154"/>
      <c r="LDM43" s="154"/>
      <c r="LDN43" s="154"/>
      <c r="LDO43" s="154"/>
      <c r="LDP43" s="154"/>
      <c r="LDQ43" s="154"/>
      <c r="LDR43" s="154"/>
      <c r="LDS43" s="154"/>
      <c r="LDT43" s="154"/>
      <c r="LDU43" s="154"/>
      <c r="LDV43" s="154"/>
      <c r="LDW43" s="154"/>
      <c r="LDX43" s="154"/>
      <c r="LDY43" s="154"/>
      <c r="LDZ43" s="154"/>
      <c r="LEA43" s="154"/>
      <c r="LEB43" s="154"/>
      <c r="LEC43" s="154"/>
      <c r="LED43" s="154"/>
      <c r="LEE43" s="154"/>
      <c r="LEF43" s="154"/>
      <c r="LEG43" s="154"/>
      <c r="LEH43" s="154"/>
      <c r="LEI43" s="154"/>
      <c r="LEJ43" s="154"/>
      <c r="LEK43" s="154"/>
      <c r="LEL43" s="154"/>
      <c r="LEM43" s="154"/>
      <c r="LEN43" s="154"/>
      <c r="LEO43" s="154"/>
      <c r="LEP43" s="154"/>
      <c r="LEQ43" s="154"/>
      <c r="LER43" s="154"/>
      <c r="LES43" s="154"/>
      <c r="LET43" s="154"/>
      <c r="LEU43" s="154"/>
      <c r="LEV43" s="154"/>
      <c r="LEW43" s="154"/>
      <c r="LEX43" s="154"/>
      <c r="LEY43" s="154"/>
      <c r="LEZ43" s="154"/>
      <c r="LFA43" s="154"/>
      <c r="LFB43" s="154"/>
      <c r="LFC43" s="154"/>
      <c r="LFD43" s="154"/>
      <c r="LFE43" s="154"/>
      <c r="LFF43" s="154"/>
      <c r="LFG43" s="154"/>
      <c r="LFH43" s="154"/>
      <c r="LFI43" s="154"/>
      <c r="LFJ43" s="154"/>
      <c r="LFK43" s="154"/>
      <c r="LFL43" s="154"/>
      <c r="LFM43" s="154"/>
      <c r="LFN43" s="154"/>
      <c r="LFO43" s="154"/>
      <c r="LFP43" s="154"/>
      <c r="LFQ43" s="154"/>
      <c r="LFR43" s="154"/>
      <c r="LFS43" s="154"/>
      <c r="LFT43" s="154"/>
      <c r="LFU43" s="154"/>
      <c r="LFV43" s="154"/>
      <c r="LFW43" s="154"/>
      <c r="LFX43" s="154"/>
      <c r="LFY43" s="154"/>
      <c r="LFZ43" s="154"/>
      <c r="LGA43" s="154"/>
      <c r="LGB43" s="154"/>
      <c r="LGC43" s="154"/>
      <c r="LGD43" s="154"/>
      <c r="LGE43" s="154"/>
      <c r="LGF43" s="154"/>
      <c r="LGG43" s="154"/>
      <c r="LGH43" s="154"/>
      <c r="LGI43" s="154"/>
      <c r="LGJ43" s="154"/>
      <c r="LGK43" s="154"/>
      <c r="LGL43" s="154"/>
      <c r="LGM43" s="154"/>
      <c r="LGN43" s="154"/>
      <c r="LGO43" s="154"/>
      <c r="LGP43" s="154"/>
      <c r="LGQ43" s="154"/>
      <c r="LGR43" s="154"/>
      <c r="LGS43" s="154"/>
      <c r="LGT43" s="154"/>
      <c r="LGU43" s="154"/>
      <c r="LGV43" s="154"/>
      <c r="LGW43" s="154"/>
      <c r="LGX43" s="154"/>
      <c r="LGY43" s="154"/>
      <c r="LGZ43" s="154"/>
      <c r="LHA43" s="154"/>
      <c r="LHB43" s="154"/>
      <c r="LHC43" s="154"/>
      <c r="LHD43" s="154"/>
      <c r="LHE43" s="154"/>
      <c r="LHF43" s="154"/>
      <c r="LHG43" s="154"/>
      <c r="LHH43" s="154"/>
      <c r="LHI43" s="154"/>
      <c r="LHJ43" s="154"/>
      <c r="LHK43" s="154"/>
      <c r="LHL43" s="154"/>
      <c r="LHM43" s="154"/>
      <c r="LHN43" s="154"/>
      <c r="LHO43" s="154"/>
      <c r="LHP43" s="154"/>
      <c r="LHQ43" s="154"/>
      <c r="LHR43" s="154"/>
      <c r="LHS43" s="154"/>
      <c r="LHT43" s="154"/>
      <c r="LHU43" s="154"/>
      <c r="LHV43" s="154"/>
      <c r="LHW43" s="154"/>
      <c r="LHX43" s="154"/>
      <c r="LHY43" s="154"/>
      <c r="LHZ43" s="154"/>
      <c r="LIA43" s="154"/>
      <c r="LIB43" s="154"/>
      <c r="LIC43" s="154"/>
      <c r="LID43" s="154"/>
      <c r="LIE43" s="154"/>
      <c r="LIF43" s="154"/>
      <c r="LIG43" s="154"/>
      <c r="LIH43" s="154"/>
      <c r="LII43" s="154"/>
      <c r="LIJ43" s="154"/>
      <c r="LIK43" s="154"/>
      <c r="LIL43" s="154"/>
      <c r="LIM43" s="154"/>
      <c r="LIN43" s="154"/>
      <c r="LIO43" s="154"/>
      <c r="LIP43" s="154"/>
      <c r="LIQ43" s="154"/>
      <c r="LIR43" s="154"/>
      <c r="LIS43" s="154"/>
      <c r="LIT43" s="154"/>
      <c r="LIU43" s="154"/>
      <c r="LIV43" s="154"/>
      <c r="LIW43" s="154"/>
      <c r="LIX43" s="154"/>
      <c r="LIY43" s="154"/>
      <c r="LIZ43" s="154"/>
      <c r="LJA43" s="154"/>
      <c r="LJB43" s="154"/>
      <c r="LJC43" s="154"/>
      <c r="LJD43" s="154"/>
      <c r="LJE43" s="154"/>
      <c r="LJF43" s="154"/>
      <c r="LJG43" s="154"/>
      <c r="LJH43" s="154"/>
      <c r="LJI43" s="154"/>
      <c r="LJJ43" s="154"/>
      <c r="LJK43" s="154"/>
      <c r="LJL43" s="154"/>
      <c r="LJM43" s="154"/>
      <c r="LJN43" s="154"/>
      <c r="LJO43" s="154"/>
      <c r="LJP43" s="154"/>
      <c r="LJQ43" s="154"/>
      <c r="LJR43" s="154"/>
      <c r="LJS43" s="154"/>
      <c r="LJT43" s="154"/>
      <c r="LJU43" s="154"/>
      <c r="LJV43" s="154"/>
      <c r="LJW43" s="154"/>
      <c r="LJX43" s="154"/>
      <c r="LJY43" s="154"/>
      <c r="LJZ43" s="154"/>
      <c r="LKA43" s="154"/>
      <c r="LKB43" s="154"/>
      <c r="LKC43" s="154"/>
      <c r="LKD43" s="154"/>
      <c r="LKE43" s="154"/>
      <c r="LKF43" s="154"/>
      <c r="LKG43" s="154"/>
      <c r="LKH43" s="154"/>
      <c r="LKI43" s="154"/>
      <c r="LKJ43" s="154"/>
      <c r="LKK43" s="154"/>
      <c r="LKL43" s="154"/>
      <c r="LKM43" s="154"/>
      <c r="LKN43" s="154"/>
      <c r="LKO43" s="154"/>
      <c r="LKP43" s="154"/>
      <c r="LKQ43" s="154"/>
      <c r="LKR43" s="154"/>
      <c r="LKS43" s="154"/>
      <c r="LKT43" s="154"/>
      <c r="LKU43" s="154"/>
      <c r="LKV43" s="154"/>
      <c r="LKW43" s="154"/>
      <c r="LKX43" s="154"/>
      <c r="LKY43" s="154"/>
      <c r="LKZ43" s="154"/>
      <c r="LLA43" s="154"/>
      <c r="LLB43" s="154"/>
      <c r="LLC43" s="154"/>
      <c r="LLD43" s="154"/>
      <c r="LLE43" s="154"/>
      <c r="LLF43" s="154"/>
      <c r="LLG43" s="154"/>
      <c r="LLH43" s="154"/>
      <c r="LLI43" s="154"/>
      <c r="LLJ43" s="154"/>
      <c r="LLK43" s="154"/>
      <c r="LLL43" s="154"/>
      <c r="LLM43" s="154"/>
      <c r="LLN43" s="154"/>
      <c r="LLO43" s="154"/>
      <c r="LLP43" s="154"/>
      <c r="LLQ43" s="154"/>
      <c r="LLR43" s="154"/>
      <c r="LLS43" s="154"/>
      <c r="LLT43" s="154"/>
      <c r="LLU43" s="154"/>
      <c r="LLV43" s="154"/>
      <c r="LLW43" s="154"/>
      <c r="LLX43" s="154"/>
      <c r="LLY43" s="154"/>
      <c r="LLZ43" s="154"/>
      <c r="LMA43" s="154"/>
      <c r="LMB43" s="154"/>
      <c r="LMC43" s="154"/>
      <c r="LMD43" s="154"/>
      <c r="LME43" s="154"/>
      <c r="LMF43" s="154"/>
      <c r="LMG43" s="154"/>
      <c r="LMH43" s="154"/>
      <c r="LMI43" s="154"/>
      <c r="LMJ43" s="154"/>
      <c r="LMK43" s="154"/>
      <c r="LML43" s="154"/>
      <c r="LMM43" s="154"/>
      <c r="LMN43" s="154"/>
      <c r="LMO43" s="154"/>
      <c r="LMP43" s="154"/>
      <c r="LMQ43" s="154"/>
      <c r="LMR43" s="154"/>
      <c r="LMS43" s="154"/>
      <c r="LMT43" s="154"/>
      <c r="LMU43" s="154"/>
      <c r="LMV43" s="154"/>
      <c r="LMW43" s="154"/>
      <c r="LMX43" s="154"/>
      <c r="LMY43" s="154"/>
      <c r="LMZ43" s="154"/>
      <c r="LNA43" s="154"/>
      <c r="LNB43" s="154"/>
      <c r="LNC43" s="154"/>
      <c r="LND43" s="154"/>
      <c r="LNE43" s="154"/>
      <c r="LNF43" s="154"/>
      <c r="LNG43" s="154"/>
      <c r="LNH43" s="154"/>
      <c r="LNI43" s="154"/>
      <c r="LNJ43" s="154"/>
      <c r="LNK43" s="154"/>
      <c r="LNL43" s="154"/>
      <c r="LNM43" s="154"/>
      <c r="LNN43" s="154"/>
      <c r="LNO43" s="154"/>
      <c r="LNP43" s="154"/>
      <c r="LNQ43" s="154"/>
      <c r="LNR43" s="154"/>
      <c r="LNS43" s="154"/>
      <c r="LNT43" s="154"/>
      <c r="LNU43" s="154"/>
      <c r="LNV43" s="154"/>
      <c r="LNW43" s="154"/>
      <c r="LNX43" s="154"/>
      <c r="LNY43" s="154"/>
      <c r="LNZ43" s="154"/>
      <c r="LOA43" s="154"/>
      <c r="LOB43" s="154"/>
      <c r="LOC43" s="154"/>
      <c r="LOD43" s="154"/>
      <c r="LOE43" s="154"/>
      <c r="LOF43" s="154"/>
      <c r="LOG43" s="154"/>
      <c r="LOH43" s="154"/>
      <c r="LOI43" s="154"/>
      <c r="LOJ43" s="154"/>
      <c r="LOK43" s="154"/>
      <c r="LOL43" s="154"/>
      <c r="LOM43" s="154"/>
      <c r="LON43" s="154"/>
      <c r="LOO43" s="154"/>
      <c r="LOP43" s="154"/>
      <c r="LOQ43" s="154"/>
      <c r="LOR43" s="154"/>
      <c r="LOS43" s="154"/>
      <c r="LOT43" s="154"/>
      <c r="LOU43" s="154"/>
      <c r="LOV43" s="154"/>
      <c r="LOW43" s="154"/>
      <c r="LOX43" s="154"/>
      <c r="LOY43" s="154"/>
      <c r="LOZ43" s="154"/>
      <c r="LPA43" s="154"/>
      <c r="LPB43" s="154"/>
      <c r="LPC43" s="154"/>
      <c r="LPD43" s="154"/>
      <c r="LPE43" s="154"/>
      <c r="LPF43" s="154"/>
      <c r="LPG43" s="154"/>
      <c r="LPH43" s="154"/>
      <c r="LPI43" s="154"/>
      <c r="LPJ43" s="154"/>
      <c r="LPK43" s="154"/>
      <c r="LPL43" s="154"/>
      <c r="LPM43" s="154"/>
      <c r="LPN43" s="154"/>
      <c r="LPO43" s="154"/>
      <c r="LPP43" s="154"/>
      <c r="LPQ43" s="154"/>
      <c r="LPR43" s="154"/>
      <c r="LPS43" s="154"/>
      <c r="LPT43" s="154"/>
      <c r="LPU43" s="154"/>
      <c r="LPV43" s="154"/>
      <c r="LPW43" s="154"/>
      <c r="LPX43" s="154"/>
      <c r="LPY43" s="154"/>
      <c r="LPZ43" s="154"/>
      <c r="LQA43" s="154"/>
      <c r="LQB43" s="154"/>
      <c r="LQC43" s="154"/>
      <c r="LQD43" s="154"/>
      <c r="LQE43" s="154"/>
      <c r="LQF43" s="154"/>
      <c r="LQG43" s="154"/>
      <c r="LQH43" s="154"/>
      <c r="LQI43" s="154"/>
      <c r="LQJ43" s="154"/>
      <c r="LQK43" s="154"/>
      <c r="LQL43" s="154"/>
      <c r="LQM43" s="154"/>
      <c r="LQN43" s="154"/>
      <c r="LQO43" s="154"/>
      <c r="LQP43" s="154"/>
      <c r="LQQ43" s="154"/>
      <c r="LQR43" s="154"/>
      <c r="LQS43" s="154"/>
      <c r="LQT43" s="154"/>
      <c r="LQU43" s="154"/>
      <c r="LQV43" s="154"/>
      <c r="LQW43" s="154"/>
      <c r="LQX43" s="154"/>
      <c r="LQY43" s="154"/>
      <c r="LQZ43" s="154"/>
      <c r="LRA43" s="154"/>
      <c r="LRB43" s="154"/>
      <c r="LRC43" s="154"/>
      <c r="LRD43" s="154"/>
      <c r="LRE43" s="154"/>
      <c r="LRF43" s="154"/>
      <c r="LRG43" s="154"/>
      <c r="LRH43" s="154"/>
      <c r="LRI43" s="154"/>
      <c r="LRJ43" s="154"/>
      <c r="LRK43" s="154"/>
      <c r="LRL43" s="154"/>
      <c r="LRM43" s="154"/>
      <c r="LRN43" s="154"/>
      <c r="LRO43" s="154"/>
      <c r="LRP43" s="154"/>
      <c r="LRQ43" s="154"/>
      <c r="LRR43" s="154"/>
      <c r="LRS43" s="154"/>
      <c r="LRT43" s="154"/>
      <c r="LRU43" s="154"/>
      <c r="LRV43" s="154"/>
      <c r="LRW43" s="154"/>
      <c r="LRX43" s="154"/>
      <c r="LRY43" s="154"/>
      <c r="LRZ43" s="154"/>
      <c r="LSA43" s="154"/>
      <c r="LSB43" s="154"/>
      <c r="LSC43" s="154"/>
      <c r="LSD43" s="154"/>
      <c r="LSE43" s="154"/>
      <c r="LSF43" s="154"/>
      <c r="LSG43" s="154"/>
      <c r="LSH43" s="154"/>
      <c r="LSI43" s="154"/>
      <c r="LSJ43" s="154"/>
      <c r="LSK43" s="154"/>
      <c r="LSL43" s="154"/>
      <c r="LSM43" s="154"/>
      <c r="LSN43" s="154"/>
      <c r="LSO43" s="154"/>
      <c r="LSP43" s="154"/>
      <c r="LSQ43" s="154"/>
      <c r="LSR43" s="154"/>
      <c r="LSS43" s="154"/>
      <c r="LST43" s="154"/>
      <c r="LSU43" s="154"/>
      <c r="LSV43" s="154"/>
      <c r="LSW43" s="154"/>
      <c r="LSX43" s="154"/>
      <c r="LSY43" s="154"/>
      <c r="LSZ43" s="154"/>
      <c r="LTA43" s="154"/>
      <c r="LTB43" s="154"/>
      <c r="LTC43" s="154"/>
      <c r="LTD43" s="154"/>
      <c r="LTE43" s="154"/>
      <c r="LTF43" s="154"/>
      <c r="LTG43" s="154"/>
      <c r="LTH43" s="154"/>
      <c r="LTI43" s="154"/>
      <c r="LTJ43" s="154"/>
      <c r="LTK43" s="154"/>
      <c r="LTL43" s="154"/>
      <c r="LTM43" s="154"/>
      <c r="LTN43" s="154"/>
      <c r="LTO43" s="154"/>
      <c r="LTP43" s="154"/>
      <c r="LTQ43" s="154"/>
      <c r="LTR43" s="154"/>
      <c r="LTS43" s="154"/>
      <c r="LTT43" s="154"/>
      <c r="LTU43" s="154"/>
      <c r="LTV43" s="154"/>
      <c r="LTW43" s="154"/>
      <c r="LTX43" s="154"/>
      <c r="LTY43" s="154"/>
      <c r="LTZ43" s="154"/>
      <c r="LUA43" s="154"/>
      <c r="LUB43" s="154"/>
      <c r="LUC43" s="154"/>
      <c r="LUD43" s="154"/>
      <c r="LUE43" s="154"/>
      <c r="LUF43" s="154"/>
      <c r="LUG43" s="154"/>
      <c r="LUH43" s="154"/>
      <c r="LUI43" s="154"/>
      <c r="LUJ43" s="154"/>
      <c r="LUK43" s="154"/>
      <c r="LUL43" s="154"/>
      <c r="LUM43" s="154"/>
      <c r="LUN43" s="154"/>
      <c r="LUO43" s="154"/>
      <c r="LUP43" s="154"/>
      <c r="LUQ43" s="154"/>
      <c r="LUR43" s="154"/>
      <c r="LUS43" s="154"/>
      <c r="LUT43" s="154"/>
      <c r="LUU43" s="154"/>
      <c r="LUV43" s="154"/>
      <c r="LUW43" s="154"/>
      <c r="LUX43" s="154"/>
      <c r="LUY43" s="154"/>
      <c r="LUZ43" s="154"/>
      <c r="LVA43" s="154"/>
      <c r="LVB43" s="154"/>
      <c r="LVC43" s="154"/>
      <c r="LVD43" s="154"/>
      <c r="LVE43" s="154"/>
      <c r="LVF43" s="154"/>
      <c r="LVG43" s="154"/>
      <c r="LVH43" s="154"/>
      <c r="LVI43" s="154"/>
      <c r="LVJ43" s="154"/>
      <c r="LVK43" s="154"/>
      <c r="LVL43" s="154"/>
      <c r="LVM43" s="154"/>
      <c r="LVN43" s="154"/>
      <c r="LVO43" s="154"/>
      <c r="LVP43" s="154"/>
      <c r="LVQ43" s="154"/>
      <c r="LVR43" s="154"/>
      <c r="LVS43" s="154"/>
      <c r="LVT43" s="154"/>
      <c r="LVU43" s="154"/>
      <c r="LVV43" s="154"/>
      <c r="LVW43" s="154"/>
      <c r="LVX43" s="154"/>
      <c r="LVY43" s="154"/>
      <c r="LVZ43" s="154"/>
      <c r="LWA43" s="154"/>
      <c r="LWB43" s="154"/>
      <c r="LWC43" s="154"/>
      <c r="LWD43" s="154"/>
      <c r="LWE43" s="154"/>
      <c r="LWF43" s="154"/>
      <c r="LWG43" s="154"/>
      <c r="LWH43" s="154"/>
      <c r="LWI43" s="154"/>
      <c r="LWJ43" s="154"/>
      <c r="LWK43" s="154"/>
      <c r="LWL43" s="154"/>
      <c r="LWM43" s="154"/>
      <c r="LWN43" s="154"/>
      <c r="LWO43" s="154"/>
      <c r="LWP43" s="154"/>
      <c r="LWQ43" s="154"/>
      <c r="LWR43" s="154"/>
      <c r="LWS43" s="154"/>
      <c r="LWT43" s="154"/>
      <c r="LWU43" s="154"/>
      <c r="LWV43" s="154"/>
      <c r="LWW43" s="154"/>
      <c r="LWX43" s="154"/>
      <c r="LWY43" s="154"/>
      <c r="LWZ43" s="154"/>
      <c r="LXA43" s="154"/>
      <c r="LXB43" s="154"/>
      <c r="LXC43" s="154"/>
      <c r="LXD43" s="154"/>
      <c r="LXE43" s="154"/>
      <c r="LXF43" s="154"/>
      <c r="LXG43" s="154"/>
      <c r="LXH43" s="154"/>
      <c r="LXI43" s="154"/>
      <c r="LXJ43" s="154"/>
      <c r="LXK43" s="154"/>
      <c r="LXL43" s="154"/>
      <c r="LXM43" s="154"/>
      <c r="LXN43" s="154"/>
      <c r="LXO43" s="154"/>
      <c r="LXP43" s="154"/>
      <c r="LXQ43" s="154"/>
      <c r="LXR43" s="154"/>
      <c r="LXS43" s="154"/>
      <c r="LXT43" s="154"/>
      <c r="LXU43" s="154"/>
      <c r="LXV43" s="154"/>
      <c r="LXW43" s="154"/>
      <c r="LXX43" s="154"/>
      <c r="LXY43" s="154"/>
      <c r="LXZ43" s="154"/>
      <c r="LYA43" s="154"/>
      <c r="LYB43" s="154"/>
      <c r="LYC43" s="154"/>
      <c r="LYD43" s="154"/>
      <c r="LYE43" s="154"/>
      <c r="LYF43" s="154"/>
      <c r="LYG43" s="154"/>
      <c r="LYH43" s="154"/>
      <c r="LYI43" s="154"/>
      <c r="LYJ43" s="154"/>
      <c r="LYK43" s="154"/>
      <c r="LYL43" s="154"/>
      <c r="LYM43" s="154"/>
      <c r="LYN43" s="154"/>
      <c r="LYO43" s="154"/>
      <c r="LYP43" s="154"/>
      <c r="LYQ43" s="154"/>
      <c r="LYR43" s="154"/>
      <c r="LYS43" s="154"/>
      <c r="LYT43" s="154"/>
      <c r="LYU43" s="154"/>
      <c r="LYV43" s="154"/>
      <c r="LYW43" s="154"/>
      <c r="LYX43" s="154"/>
      <c r="LYY43" s="154"/>
      <c r="LYZ43" s="154"/>
      <c r="LZA43" s="154"/>
      <c r="LZB43" s="154"/>
      <c r="LZC43" s="154"/>
      <c r="LZD43" s="154"/>
      <c r="LZE43" s="154"/>
      <c r="LZF43" s="154"/>
      <c r="LZG43" s="154"/>
      <c r="LZH43" s="154"/>
      <c r="LZI43" s="154"/>
      <c r="LZJ43" s="154"/>
      <c r="LZK43" s="154"/>
      <c r="LZL43" s="154"/>
      <c r="LZM43" s="154"/>
      <c r="LZN43" s="154"/>
      <c r="LZO43" s="154"/>
      <c r="LZP43" s="154"/>
      <c r="LZQ43" s="154"/>
      <c r="LZR43" s="154"/>
      <c r="LZS43" s="154"/>
      <c r="LZT43" s="154"/>
      <c r="LZU43" s="154"/>
      <c r="LZV43" s="154"/>
      <c r="LZW43" s="154"/>
      <c r="LZX43" s="154"/>
      <c r="LZY43" s="154"/>
      <c r="LZZ43" s="154"/>
      <c r="MAA43" s="154"/>
      <c r="MAB43" s="154"/>
      <c r="MAC43" s="154"/>
      <c r="MAD43" s="154"/>
      <c r="MAE43" s="154"/>
      <c r="MAF43" s="154"/>
      <c r="MAG43" s="154"/>
      <c r="MAH43" s="154"/>
      <c r="MAI43" s="154"/>
      <c r="MAJ43" s="154"/>
      <c r="MAK43" s="154"/>
      <c r="MAL43" s="154"/>
      <c r="MAM43" s="154"/>
      <c r="MAN43" s="154"/>
      <c r="MAO43" s="154"/>
      <c r="MAP43" s="154"/>
      <c r="MAQ43" s="154"/>
      <c r="MAR43" s="154"/>
      <c r="MAS43" s="154"/>
      <c r="MAT43" s="154"/>
      <c r="MAU43" s="154"/>
      <c r="MAV43" s="154"/>
      <c r="MAW43" s="154"/>
      <c r="MAX43" s="154"/>
      <c r="MAY43" s="154"/>
      <c r="MAZ43" s="154"/>
      <c r="MBA43" s="154"/>
      <c r="MBB43" s="154"/>
      <c r="MBC43" s="154"/>
      <c r="MBD43" s="154"/>
      <c r="MBE43" s="154"/>
      <c r="MBF43" s="154"/>
      <c r="MBG43" s="154"/>
      <c r="MBH43" s="154"/>
      <c r="MBI43" s="154"/>
      <c r="MBJ43" s="154"/>
      <c r="MBK43" s="154"/>
      <c r="MBL43" s="154"/>
      <c r="MBM43" s="154"/>
      <c r="MBN43" s="154"/>
      <c r="MBO43" s="154"/>
      <c r="MBP43" s="154"/>
      <c r="MBQ43" s="154"/>
      <c r="MBR43" s="154"/>
      <c r="MBS43" s="154"/>
      <c r="MBT43" s="154"/>
      <c r="MBU43" s="154"/>
      <c r="MBV43" s="154"/>
      <c r="MBW43" s="154"/>
      <c r="MBX43" s="154"/>
      <c r="MBY43" s="154"/>
      <c r="MBZ43" s="154"/>
      <c r="MCA43" s="154"/>
      <c r="MCB43" s="154"/>
      <c r="MCC43" s="154"/>
      <c r="MCD43" s="154"/>
      <c r="MCE43" s="154"/>
      <c r="MCF43" s="154"/>
      <c r="MCG43" s="154"/>
      <c r="MCH43" s="154"/>
      <c r="MCI43" s="154"/>
      <c r="MCJ43" s="154"/>
      <c r="MCK43" s="154"/>
      <c r="MCL43" s="154"/>
      <c r="MCM43" s="154"/>
      <c r="MCN43" s="154"/>
      <c r="MCO43" s="154"/>
      <c r="MCP43" s="154"/>
      <c r="MCQ43" s="154"/>
      <c r="MCR43" s="154"/>
      <c r="MCS43" s="154"/>
      <c r="MCT43" s="154"/>
      <c r="MCU43" s="154"/>
      <c r="MCV43" s="154"/>
      <c r="MCW43" s="154"/>
      <c r="MCX43" s="154"/>
      <c r="MCY43" s="154"/>
      <c r="MCZ43" s="154"/>
      <c r="MDA43" s="154"/>
      <c r="MDB43" s="154"/>
      <c r="MDC43" s="154"/>
      <c r="MDD43" s="154"/>
      <c r="MDE43" s="154"/>
      <c r="MDF43" s="154"/>
      <c r="MDG43" s="154"/>
      <c r="MDH43" s="154"/>
      <c r="MDI43" s="154"/>
      <c r="MDJ43" s="154"/>
      <c r="MDK43" s="154"/>
      <c r="MDL43" s="154"/>
      <c r="MDM43" s="154"/>
      <c r="MDN43" s="154"/>
      <c r="MDO43" s="154"/>
      <c r="MDP43" s="154"/>
      <c r="MDQ43" s="154"/>
      <c r="MDR43" s="154"/>
      <c r="MDS43" s="154"/>
      <c r="MDT43" s="154"/>
      <c r="MDU43" s="154"/>
      <c r="MDV43" s="154"/>
      <c r="MDW43" s="154"/>
      <c r="MDX43" s="154"/>
      <c r="MDY43" s="154"/>
      <c r="MDZ43" s="154"/>
      <c r="MEA43" s="154"/>
      <c r="MEB43" s="154"/>
      <c r="MEC43" s="154"/>
      <c r="MED43" s="154"/>
      <c r="MEE43" s="154"/>
      <c r="MEF43" s="154"/>
      <c r="MEG43" s="154"/>
      <c r="MEH43" s="154"/>
      <c r="MEI43" s="154"/>
      <c r="MEJ43" s="154"/>
      <c r="MEK43" s="154"/>
      <c r="MEL43" s="154"/>
      <c r="MEM43" s="154"/>
      <c r="MEN43" s="154"/>
      <c r="MEO43" s="154"/>
      <c r="MEP43" s="154"/>
      <c r="MEQ43" s="154"/>
      <c r="MER43" s="154"/>
      <c r="MES43" s="154"/>
      <c r="MET43" s="154"/>
      <c r="MEU43" s="154"/>
      <c r="MEV43" s="154"/>
      <c r="MEW43" s="154"/>
      <c r="MEX43" s="154"/>
      <c r="MEY43" s="154"/>
      <c r="MEZ43" s="154"/>
      <c r="MFA43" s="154"/>
      <c r="MFB43" s="154"/>
      <c r="MFC43" s="154"/>
      <c r="MFD43" s="154"/>
      <c r="MFE43" s="154"/>
      <c r="MFF43" s="154"/>
      <c r="MFG43" s="154"/>
      <c r="MFH43" s="154"/>
      <c r="MFI43" s="154"/>
      <c r="MFJ43" s="154"/>
      <c r="MFK43" s="154"/>
      <c r="MFL43" s="154"/>
      <c r="MFM43" s="154"/>
      <c r="MFN43" s="154"/>
      <c r="MFO43" s="154"/>
      <c r="MFP43" s="154"/>
      <c r="MFQ43" s="154"/>
      <c r="MFR43" s="154"/>
      <c r="MFS43" s="154"/>
      <c r="MFT43" s="154"/>
      <c r="MFU43" s="154"/>
      <c r="MFV43" s="154"/>
      <c r="MFW43" s="154"/>
      <c r="MFX43" s="154"/>
      <c r="MFY43" s="154"/>
      <c r="MFZ43" s="154"/>
      <c r="MGA43" s="154"/>
      <c r="MGB43" s="154"/>
      <c r="MGC43" s="154"/>
      <c r="MGD43" s="154"/>
      <c r="MGE43" s="154"/>
      <c r="MGF43" s="154"/>
      <c r="MGG43" s="154"/>
      <c r="MGH43" s="154"/>
      <c r="MGI43" s="154"/>
      <c r="MGJ43" s="154"/>
      <c r="MGK43" s="154"/>
      <c r="MGL43" s="154"/>
      <c r="MGM43" s="154"/>
      <c r="MGN43" s="154"/>
      <c r="MGO43" s="154"/>
      <c r="MGP43" s="154"/>
      <c r="MGQ43" s="154"/>
      <c r="MGR43" s="154"/>
      <c r="MGS43" s="154"/>
      <c r="MGT43" s="154"/>
      <c r="MGU43" s="154"/>
      <c r="MGV43" s="154"/>
      <c r="MGW43" s="154"/>
      <c r="MGX43" s="154"/>
      <c r="MGY43" s="154"/>
      <c r="MGZ43" s="154"/>
      <c r="MHA43" s="154"/>
      <c r="MHB43" s="154"/>
      <c r="MHC43" s="154"/>
      <c r="MHD43" s="154"/>
      <c r="MHE43" s="154"/>
      <c r="MHF43" s="154"/>
      <c r="MHG43" s="154"/>
      <c r="MHH43" s="154"/>
      <c r="MHI43" s="154"/>
      <c r="MHJ43" s="154"/>
      <c r="MHK43" s="154"/>
      <c r="MHL43" s="154"/>
      <c r="MHM43" s="154"/>
      <c r="MHN43" s="154"/>
      <c r="MHO43" s="154"/>
      <c r="MHP43" s="154"/>
      <c r="MHQ43" s="154"/>
      <c r="MHR43" s="154"/>
      <c r="MHS43" s="154"/>
      <c r="MHT43" s="154"/>
      <c r="MHU43" s="154"/>
      <c r="MHV43" s="154"/>
      <c r="MHW43" s="154"/>
      <c r="MHX43" s="154"/>
      <c r="MHY43" s="154"/>
      <c r="MHZ43" s="154"/>
      <c r="MIA43" s="154"/>
      <c r="MIB43" s="154"/>
      <c r="MIC43" s="154"/>
      <c r="MID43" s="154"/>
      <c r="MIE43" s="154"/>
      <c r="MIF43" s="154"/>
      <c r="MIG43" s="154"/>
      <c r="MIH43" s="154"/>
      <c r="MII43" s="154"/>
      <c r="MIJ43" s="154"/>
      <c r="MIK43" s="154"/>
      <c r="MIL43" s="154"/>
      <c r="MIM43" s="154"/>
      <c r="MIN43" s="154"/>
      <c r="MIO43" s="154"/>
      <c r="MIP43" s="154"/>
      <c r="MIQ43" s="154"/>
      <c r="MIR43" s="154"/>
      <c r="MIS43" s="154"/>
      <c r="MIT43" s="154"/>
      <c r="MIU43" s="154"/>
      <c r="MIV43" s="154"/>
      <c r="MIW43" s="154"/>
      <c r="MIX43" s="154"/>
      <c r="MIY43" s="154"/>
      <c r="MIZ43" s="154"/>
      <c r="MJA43" s="154"/>
      <c r="MJB43" s="154"/>
      <c r="MJC43" s="154"/>
      <c r="MJD43" s="154"/>
      <c r="MJE43" s="154"/>
      <c r="MJF43" s="154"/>
      <c r="MJG43" s="154"/>
      <c r="MJH43" s="154"/>
      <c r="MJI43" s="154"/>
      <c r="MJJ43" s="154"/>
      <c r="MJK43" s="154"/>
      <c r="MJL43" s="154"/>
      <c r="MJM43" s="154"/>
      <c r="MJN43" s="154"/>
      <c r="MJO43" s="154"/>
      <c r="MJP43" s="154"/>
      <c r="MJQ43" s="154"/>
      <c r="MJR43" s="154"/>
      <c r="MJS43" s="154"/>
      <c r="MJT43" s="154"/>
      <c r="MJU43" s="154"/>
      <c r="MJV43" s="154"/>
      <c r="MJW43" s="154"/>
      <c r="MJX43" s="154"/>
      <c r="MJY43" s="154"/>
      <c r="MJZ43" s="154"/>
      <c r="MKA43" s="154"/>
      <c r="MKB43" s="154"/>
      <c r="MKC43" s="154"/>
      <c r="MKD43" s="154"/>
      <c r="MKE43" s="154"/>
      <c r="MKF43" s="154"/>
      <c r="MKG43" s="154"/>
      <c r="MKH43" s="154"/>
      <c r="MKI43" s="154"/>
      <c r="MKJ43" s="154"/>
      <c r="MKK43" s="154"/>
      <c r="MKL43" s="154"/>
      <c r="MKM43" s="154"/>
      <c r="MKN43" s="154"/>
      <c r="MKO43" s="154"/>
      <c r="MKP43" s="154"/>
      <c r="MKQ43" s="154"/>
      <c r="MKR43" s="154"/>
      <c r="MKS43" s="154"/>
      <c r="MKT43" s="154"/>
      <c r="MKU43" s="154"/>
      <c r="MKV43" s="154"/>
      <c r="MKW43" s="154"/>
      <c r="MKX43" s="154"/>
      <c r="MKY43" s="154"/>
      <c r="MKZ43" s="154"/>
      <c r="MLA43" s="154"/>
      <c r="MLB43" s="154"/>
      <c r="MLC43" s="154"/>
      <c r="MLD43" s="154"/>
      <c r="MLE43" s="154"/>
      <c r="MLF43" s="154"/>
      <c r="MLG43" s="154"/>
      <c r="MLH43" s="154"/>
      <c r="MLI43" s="154"/>
      <c r="MLJ43" s="154"/>
      <c r="MLK43" s="154"/>
      <c r="MLL43" s="154"/>
      <c r="MLM43" s="154"/>
      <c r="MLN43" s="154"/>
      <c r="MLO43" s="154"/>
      <c r="MLP43" s="154"/>
      <c r="MLQ43" s="154"/>
      <c r="MLR43" s="154"/>
      <c r="MLS43" s="154"/>
      <c r="MLT43" s="154"/>
      <c r="MLU43" s="154"/>
      <c r="MLV43" s="154"/>
      <c r="MLW43" s="154"/>
      <c r="MLX43" s="154"/>
      <c r="MLY43" s="154"/>
      <c r="MLZ43" s="154"/>
      <c r="MMA43" s="154"/>
      <c r="MMB43" s="154"/>
      <c r="MMC43" s="154"/>
      <c r="MMD43" s="154"/>
      <c r="MME43" s="154"/>
      <c r="MMF43" s="154"/>
      <c r="MMG43" s="154"/>
      <c r="MMH43" s="154"/>
      <c r="MMI43" s="154"/>
      <c r="MMJ43" s="154"/>
      <c r="MMK43" s="154"/>
      <c r="MML43" s="154"/>
      <c r="MMM43" s="154"/>
      <c r="MMN43" s="154"/>
      <c r="MMO43" s="154"/>
      <c r="MMP43" s="154"/>
      <c r="MMQ43" s="154"/>
      <c r="MMR43" s="154"/>
      <c r="MMS43" s="154"/>
      <c r="MMT43" s="154"/>
      <c r="MMU43" s="154"/>
      <c r="MMV43" s="154"/>
      <c r="MMW43" s="154"/>
      <c r="MMX43" s="154"/>
      <c r="MMY43" s="154"/>
      <c r="MMZ43" s="154"/>
      <c r="MNA43" s="154"/>
      <c r="MNB43" s="154"/>
      <c r="MNC43" s="154"/>
      <c r="MND43" s="154"/>
      <c r="MNE43" s="154"/>
      <c r="MNF43" s="154"/>
      <c r="MNG43" s="154"/>
      <c r="MNH43" s="154"/>
      <c r="MNI43" s="154"/>
      <c r="MNJ43" s="154"/>
      <c r="MNK43" s="154"/>
      <c r="MNL43" s="154"/>
      <c r="MNM43" s="154"/>
      <c r="MNN43" s="154"/>
      <c r="MNO43" s="154"/>
      <c r="MNP43" s="154"/>
      <c r="MNQ43" s="154"/>
      <c r="MNR43" s="154"/>
      <c r="MNS43" s="154"/>
      <c r="MNT43" s="154"/>
      <c r="MNU43" s="154"/>
      <c r="MNV43" s="154"/>
      <c r="MNW43" s="154"/>
      <c r="MNX43" s="154"/>
      <c r="MNY43" s="154"/>
      <c r="MNZ43" s="154"/>
      <c r="MOA43" s="154"/>
      <c r="MOB43" s="154"/>
      <c r="MOC43" s="154"/>
      <c r="MOD43" s="154"/>
      <c r="MOE43" s="154"/>
      <c r="MOF43" s="154"/>
      <c r="MOG43" s="154"/>
      <c r="MOH43" s="154"/>
      <c r="MOI43" s="154"/>
      <c r="MOJ43" s="154"/>
      <c r="MOK43" s="154"/>
      <c r="MOL43" s="154"/>
      <c r="MOM43" s="154"/>
      <c r="MON43" s="154"/>
      <c r="MOO43" s="154"/>
      <c r="MOP43" s="154"/>
      <c r="MOQ43" s="154"/>
      <c r="MOR43" s="154"/>
      <c r="MOS43" s="154"/>
      <c r="MOT43" s="154"/>
      <c r="MOU43" s="154"/>
      <c r="MOV43" s="154"/>
      <c r="MOW43" s="154"/>
      <c r="MOX43" s="154"/>
      <c r="MOY43" s="154"/>
      <c r="MOZ43" s="154"/>
      <c r="MPA43" s="154"/>
      <c r="MPB43" s="154"/>
      <c r="MPC43" s="154"/>
      <c r="MPD43" s="154"/>
      <c r="MPE43" s="154"/>
      <c r="MPF43" s="154"/>
      <c r="MPG43" s="154"/>
      <c r="MPH43" s="154"/>
      <c r="MPI43" s="154"/>
      <c r="MPJ43" s="154"/>
      <c r="MPK43" s="154"/>
      <c r="MPL43" s="154"/>
      <c r="MPM43" s="154"/>
      <c r="MPN43" s="154"/>
      <c r="MPO43" s="154"/>
      <c r="MPP43" s="154"/>
      <c r="MPQ43" s="154"/>
      <c r="MPR43" s="154"/>
      <c r="MPS43" s="154"/>
      <c r="MPT43" s="154"/>
      <c r="MPU43" s="154"/>
      <c r="MPV43" s="154"/>
      <c r="MPW43" s="154"/>
      <c r="MPX43" s="154"/>
      <c r="MPY43" s="154"/>
      <c r="MPZ43" s="154"/>
      <c r="MQA43" s="154"/>
      <c r="MQB43" s="154"/>
      <c r="MQC43" s="154"/>
      <c r="MQD43" s="154"/>
      <c r="MQE43" s="154"/>
      <c r="MQF43" s="154"/>
      <c r="MQG43" s="154"/>
      <c r="MQH43" s="154"/>
      <c r="MQI43" s="154"/>
      <c r="MQJ43" s="154"/>
      <c r="MQK43" s="154"/>
      <c r="MQL43" s="154"/>
      <c r="MQM43" s="154"/>
      <c r="MQN43" s="154"/>
      <c r="MQO43" s="154"/>
      <c r="MQP43" s="154"/>
      <c r="MQQ43" s="154"/>
      <c r="MQR43" s="154"/>
      <c r="MQS43" s="154"/>
      <c r="MQT43" s="154"/>
      <c r="MQU43" s="154"/>
      <c r="MQV43" s="154"/>
      <c r="MQW43" s="154"/>
      <c r="MQX43" s="154"/>
      <c r="MQY43" s="154"/>
      <c r="MQZ43" s="154"/>
      <c r="MRA43" s="154"/>
      <c r="MRB43" s="154"/>
      <c r="MRC43" s="154"/>
      <c r="MRD43" s="154"/>
      <c r="MRE43" s="154"/>
      <c r="MRF43" s="154"/>
      <c r="MRG43" s="154"/>
      <c r="MRH43" s="154"/>
      <c r="MRI43" s="154"/>
      <c r="MRJ43" s="154"/>
      <c r="MRK43" s="154"/>
      <c r="MRL43" s="154"/>
      <c r="MRM43" s="154"/>
      <c r="MRN43" s="154"/>
      <c r="MRO43" s="154"/>
      <c r="MRP43" s="154"/>
      <c r="MRQ43" s="154"/>
      <c r="MRR43" s="154"/>
      <c r="MRS43" s="154"/>
      <c r="MRT43" s="154"/>
      <c r="MRU43" s="154"/>
      <c r="MRV43" s="154"/>
      <c r="MRW43" s="154"/>
      <c r="MRX43" s="154"/>
      <c r="MRY43" s="154"/>
      <c r="MRZ43" s="154"/>
      <c r="MSA43" s="154"/>
      <c r="MSB43" s="154"/>
      <c r="MSC43" s="154"/>
      <c r="MSD43" s="154"/>
      <c r="MSE43" s="154"/>
      <c r="MSF43" s="154"/>
      <c r="MSG43" s="154"/>
      <c r="MSH43" s="154"/>
      <c r="MSI43" s="154"/>
      <c r="MSJ43" s="154"/>
      <c r="MSK43" s="154"/>
      <c r="MSL43" s="154"/>
      <c r="MSM43" s="154"/>
      <c r="MSN43" s="154"/>
      <c r="MSO43" s="154"/>
      <c r="MSP43" s="154"/>
      <c r="MSQ43" s="154"/>
      <c r="MSR43" s="154"/>
      <c r="MSS43" s="154"/>
      <c r="MST43" s="154"/>
      <c r="MSU43" s="154"/>
      <c r="MSV43" s="154"/>
      <c r="MSW43" s="154"/>
      <c r="MSX43" s="154"/>
      <c r="MSY43" s="154"/>
      <c r="MSZ43" s="154"/>
      <c r="MTA43" s="154"/>
      <c r="MTB43" s="154"/>
      <c r="MTC43" s="154"/>
      <c r="MTD43" s="154"/>
      <c r="MTE43" s="154"/>
      <c r="MTF43" s="154"/>
      <c r="MTG43" s="154"/>
      <c r="MTH43" s="154"/>
      <c r="MTI43" s="154"/>
      <c r="MTJ43" s="154"/>
      <c r="MTK43" s="154"/>
      <c r="MTL43" s="154"/>
      <c r="MTM43" s="154"/>
      <c r="MTN43" s="154"/>
      <c r="MTO43" s="154"/>
      <c r="MTP43" s="154"/>
      <c r="MTQ43" s="154"/>
      <c r="MTR43" s="154"/>
      <c r="MTS43" s="154"/>
      <c r="MTT43" s="154"/>
      <c r="MTU43" s="154"/>
      <c r="MTV43" s="154"/>
      <c r="MTW43" s="154"/>
      <c r="MTX43" s="154"/>
      <c r="MTY43" s="154"/>
      <c r="MTZ43" s="154"/>
      <c r="MUA43" s="154"/>
      <c r="MUB43" s="154"/>
      <c r="MUC43" s="154"/>
      <c r="MUD43" s="154"/>
      <c r="MUE43" s="154"/>
      <c r="MUF43" s="154"/>
      <c r="MUG43" s="154"/>
      <c r="MUH43" s="154"/>
      <c r="MUI43" s="154"/>
      <c r="MUJ43" s="154"/>
      <c r="MUK43" s="154"/>
      <c r="MUL43" s="154"/>
      <c r="MUM43" s="154"/>
      <c r="MUN43" s="154"/>
      <c r="MUO43" s="154"/>
      <c r="MUP43" s="154"/>
      <c r="MUQ43" s="154"/>
      <c r="MUR43" s="154"/>
      <c r="MUS43" s="154"/>
      <c r="MUT43" s="154"/>
      <c r="MUU43" s="154"/>
      <c r="MUV43" s="154"/>
      <c r="MUW43" s="154"/>
      <c r="MUX43" s="154"/>
      <c r="MUY43" s="154"/>
      <c r="MUZ43" s="154"/>
      <c r="MVA43" s="154"/>
      <c r="MVB43" s="154"/>
      <c r="MVC43" s="154"/>
      <c r="MVD43" s="154"/>
      <c r="MVE43" s="154"/>
      <c r="MVF43" s="154"/>
      <c r="MVG43" s="154"/>
      <c r="MVH43" s="154"/>
      <c r="MVI43" s="154"/>
      <c r="MVJ43" s="154"/>
      <c r="MVK43" s="154"/>
      <c r="MVL43" s="154"/>
      <c r="MVM43" s="154"/>
      <c r="MVN43" s="154"/>
      <c r="MVO43" s="154"/>
      <c r="MVP43" s="154"/>
      <c r="MVQ43" s="154"/>
      <c r="MVR43" s="154"/>
      <c r="MVS43" s="154"/>
      <c r="MVT43" s="154"/>
      <c r="MVU43" s="154"/>
      <c r="MVV43" s="154"/>
      <c r="MVW43" s="154"/>
      <c r="MVX43" s="154"/>
      <c r="MVY43" s="154"/>
      <c r="MVZ43" s="154"/>
      <c r="MWA43" s="154"/>
      <c r="MWB43" s="154"/>
      <c r="MWC43" s="154"/>
      <c r="MWD43" s="154"/>
      <c r="MWE43" s="154"/>
      <c r="MWF43" s="154"/>
      <c r="MWG43" s="154"/>
      <c r="MWH43" s="154"/>
      <c r="MWI43" s="154"/>
      <c r="MWJ43" s="154"/>
      <c r="MWK43" s="154"/>
      <c r="MWL43" s="154"/>
      <c r="MWM43" s="154"/>
      <c r="MWN43" s="154"/>
      <c r="MWO43" s="154"/>
      <c r="MWP43" s="154"/>
      <c r="MWQ43" s="154"/>
      <c r="MWR43" s="154"/>
      <c r="MWS43" s="154"/>
      <c r="MWT43" s="154"/>
      <c r="MWU43" s="154"/>
      <c r="MWV43" s="154"/>
      <c r="MWW43" s="154"/>
      <c r="MWX43" s="154"/>
      <c r="MWY43" s="154"/>
      <c r="MWZ43" s="154"/>
      <c r="MXA43" s="154"/>
      <c r="MXB43" s="154"/>
      <c r="MXC43" s="154"/>
      <c r="MXD43" s="154"/>
      <c r="MXE43" s="154"/>
      <c r="MXF43" s="154"/>
      <c r="MXG43" s="154"/>
      <c r="MXH43" s="154"/>
      <c r="MXI43" s="154"/>
      <c r="MXJ43" s="154"/>
      <c r="MXK43" s="154"/>
      <c r="MXL43" s="154"/>
      <c r="MXM43" s="154"/>
      <c r="MXN43" s="154"/>
      <c r="MXO43" s="154"/>
      <c r="MXP43" s="154"/>
      <c r="MXQ43" s="154"/>
      <c r="MXR43" s="154"/>
      <c r="MXS43" s="154"/>
      <c r="MXT43" s="154"/>
      <c r="MXU43" s="154"/>
      <c r="MXV43" s="154"/>
      <c r="MXW43" s="154"/>
      <c r="MXX43" s="154"/>
      <c r="MXY43" s="154"/>
      <c r="MXZ43" s="154"/>
      <c r="MYA43" s="154"/>
      <c r="MYB43" s="154"/>
      <c r="MYC43" s="154"/>
      <c r="MYD43" s="154"/>
      <c r="MYE43" s="154"/>
      <c r="MYF43" s="154"/>
      <c r="MYG43" s="154"/>
      <c r="MYH43" s="154"/>
      <c r="MYI43" s="154"/>
      <c r="MYJ43" s="154"/>
      <c r="MYK43" s="154"/>
      <c r="MYL43" s="154"/>
      <c r="MYM43" s="154"/>
      <c r="MYN43" s="154"/>
      <c r="MYO43" s="154"/>
      <c r="MYP43" s="154"/>
      <c r="MYQ43" s="154"/>
      <c r="MYR43" s="154"/>
      <c r="MYS43" s="154"/>
      <c r="MYT43" s="154"/>
      <c r="MYU43" s="154"/>
      <c r="MYV43" s="154"/>
      <c r="MYW43" s="154"/>
      <c r="MYX43" s="154"/>
      <c r="MYY43" s="154"/>
      <c r="MYZ43" s="154"/>
      <c r="MZA43" s="154"/>
      <c r="MZB43" s="154"/>
      <c r="MZC43" s="154"/>
      <c r="MZD43" s="154"/>
      <c r="MZE43" s="154"/>
      <c r="MZF43" s="154"/>
      <c r="MZG43" s="154"/>
      <c r="MZH43" s="154"/>
      <c r="MZI43" s="154"/>
      <c r="MZJ43" s="154"/>
      <c r="MZK43" s="154"/>
      <c r="MZL43" s="154"/>
      <c r="MZM43" s="154"/>
      <c r="MZN43" s="154"/>
      <c r="MZO43" s="154"/>
      <c r="MZP43" s="154"/>
      <c r="MZQ43" s="154"/>
      <c r="MZR43" s="154"/>
      <c r="MZS43" s="154"/>
      <c r="MZT43" s="154"/>
      <c r="MZU43" s="154"/>
      <c r="MZV43" s="154"/>
      <c r="MZW43" s="154"/>
      <c r="MZX43" s="154"/>
      <c r="MZY43" s="154"/>
      <c r="MZZ43" s="154"/>
      <c r="NAA43" s="154"/>
      <c r="NAB43" s="154"/>
      <c r="NAC43" s="154"/>
      <c r="NAD43" s="154"/>
      <c r="NAE43" s="154"/>
      <c r="NAF43" s="154"/>
      <c r="NAG43" s="154"/>
      <c r="NAH43" s="154"/>
      <c r="NAI43" s="154"/>
      <c r="NAJ43" s="154"/>
      <c r="NAK43" s="154"/>
      <c r="NAL43" s="154"/>
      <c r="NAM43" s="154"/>
      <c r="NAN43" s="154"/>
      <c r="NAO43" s="154"/>
      <c r="NAP43" s="154"/>
      <c r="NAQ43" s="154"/>
      <c r="NAR43" s="154"/>
      <c r="NAS43" s="154"/>
      <c r="NAT43" s="154"/>
      <c r="NAU43" s="154"/>
      <c r="NAV43" s="154"/>
      <c r="NAW43" s="154"/>
      <c r="NAX43" s="154"/>
      <c r="NAY43" s="154"/>
      <c r="NAZ43" s="154"/>
      <c r="NBA43" s="154"/>
      <c r="NBB43" s="154"/>
      <c r="NBC43" s="154"/>
      <c r="NBD43" s="154"/>
      <c r="NBE43" s="154"/>
      <c r="NBF43" s="154"/>
      <c r="NBG43" s="154"/>
      <c r="NBH43" s="154"/>
      <c r="NBI43" s="154"/>
      <c r="NBJ43" s="154"/>
      <c r="NBK43" s="154"/>
      <c r="NBL43" s="154"/>
      <c r="NBM43" s="154"/>
      <c r="NBN43" s="154"/>
      <c r="NBO43" s="154"/>
      <c r="NBP43" s="154"/>
      <c r="NBQ43" s="154"/>
      <c r="NBR43" s="154"/>
      <c r="NBS43" s="154"/>
      <c r="NBT43" s="154"/>
      <c r="NBU43" s="154"/>
      <c r="NBV43" s="154"/>
      <c r="NBW43" s="154"/>
      <c r="NBX43" s="154"/>
      <c r="NBY43" s="154"/>
      <c r="NBZ43" s="154"/>
      <c r="NCA43" s="154"/>
      <c r="NCB43" s="154"/>
      <c r="NCC43" s="154"/>
      <c r="NCD43" s="154"/>
      <c r="NCE43" s="154"/>
      <c r="NCF43" s="154"/>
      <c r="NCG43" s="154"/>
      <c r="NCH43" s="154"/>
      <c r="NCI43" s="154"/>
      <c r="NCJ43" s="154"/>
      <c r="NCK43" s="154"/>
      <c r="NCL43" s="154"/>
      <c r="NCM43" s="154"/>
      <c r="NCN43" s="154"/>
      <c r="NCO43" s="154"/>
      <c r="NCP43" s="154"/>
      <c r="NCQ43" s="154"/>
      <c r="NCR43" s="154"/>
      <c r="NCS43" s="154"/>
      <c r="NCT43" s="154"/>
      <c r="NCU43" s="154"/>
      <c r="NCV43" s="154"/>
      <c r="NCW43" s="154"/>
      <c r="NCX43" s="154"/>
      <c r="NCY43" s="154"/>
      <c r="NCZ43" s="154"/>
      <c r="NDA43" s="154"/>
      <c r="NDB43" s="154"/>
      <c r="NDC43" s="154"/>
      <c r="NDD43" s="154"/>
      <c r="NDE43" s="154"/>
      <c r="NDF43" s="154"/>
      <c r="NDG43" s="154"/>
      <c r="NDH43" s="154"/>
      <c r="NDI43" s="154"/>
      <c r="NDJ43" s="154"/>
      <c r="NDK43" s="154"/>
      <c r="NDL43" s="154"/>
      <c r="NDM43" s="154"/>
      <c r="NDN43" s="154"/>
      <c r="NDO43" s="154"/>
      <c r="NDP43" s="154"/>
      <c r="NDQ43" s="154"/>
      <c r="NDR43" s="154"/>
      <c r="NDS43" s="154"/>
      <c r="NDT43" s="154"/>
      <c r="NDU43" s="154"/>
      <c r="NDV43" s="154"/>
      <c r="NDW43" s="154"/>
      <c r="NDX43" s="154"/>
      <c r="NDY43" s="154"/>
      <c r="NDZ43" s="154"/>
      <c r="NEA43" s="154"/>
      <c r="NEB43" s="154"/>
      <c r="NEC43" s="154"/>
      <c r="NED43" s="154"/>
      <c r="NEE43" s="154"/>
      <c r="NEF43" s="154"/>
      <c r="NEG43" s="154"/>
      <c r="NEH43" s="154"/>
      <c r="NEI43" s="154"/>
      <c r="NEJ43" s="154"/>
      <c r="NEK43" s="154"/>
      <c r="NEL43" s="154"/>
      <c r="NEM43" s="154"/>
      <c r="NEN43" s="154"/>
      <c r="NEO43" s="154"/>
      <c r="NEP43" s="154"/>
      <c r="NEQ43" s="154"/>
      <c r="NER43" s="154"/>
      <c r="NES43" s="154"/>
      <c r="NET43" s="154"/>
      <c r="NEU43" s="154"/>
      <c r="NEV43" s="154"/>
      <c r="NEW43" s="154"/>
      <c r="NEX43" s="154"/>
      <c r="NEY43" s="154"/>
      <c r="NEZ43" s="154"/>
      <c r="NFA43" s="154"/>
      <c r="NFB43" s="154"/>
      <c r="NFC43" s="154"/>
      <c r="NFD43" s="154"/>
      <c r="NFE43" s="154"/>
      <c r="NFF43" s="154"/>
      <c r="NFG43" s="154"/>
      <c r="NFH43" s="154"/>
      <c r="NFI43" s="154"/>
      <c r="NFJ43" s="154"/>
      <c r="NFK43" s="154"/>
      <c r="NFL43" s="154"/>
      <c r="NFM43" s="154"/>
      <c r="NFN43" s="154"/>
      <c r="NFO43" s="154"/>
      <c r="NFP43" s="154"/>
      <c r="NFQ43" s="154"/>
      <c r="NFR43" s="154"/>
      <c r="NFS43" s="154"/>
      <c r="NFT43" s="154"/>
      <c r="NFU43" s="154"/>
      <c r="NFV43" s="154"/>
      <c r="NFW43" s="154"/>
      <c r="NFX43" s="154"/>
      <c r="NFY43" s="154"/>
      <c r="NFZ43" s="154"/>
      <c r="NGA43" s="154"/>
      <c r="NGB43" s="154"/>
      <c r="NGC43" s="154"/>
      <c r="NGD43" s="154"/>
      <c r="NGE43" s="154"/>
      <c r="NGF43" s="154"/>
      <c r="NGG43" s="154"/>
      <c r="NGH43" s="154"/>
      <c r="NGI43" s="154"/>
      <c r="NGJ43" s="154"/>
      <c r="NGK43" s="154"/>
      <c r="NGL43" s="154"/>
      <c r="NGM43" s="154"/>
      <c r="NGN43" s="154"/>
      <c r="NGO43" s="154"/>
      <c r="NGP43" s="154"/>
      <c r="NGQ43" s="154"/>
      <c r="NGR43" s="154"/>
      <c r="NGS43" s="154"/>
      <c r="NGT43" s="154"/>
      <c r="NGU43" s="154"/>
      <c r="NGV43" s="154"/>
      <c r="NGW43" s="154"/>
      <c r="NGX43" s="154"/>
      <c r="NGY43" s="154"/>
      <c r="NGZ43" s="154"/>
      <c r="NHA43" s="154"/>
      <c r="NHB43" s="154"/>
      <c r="NHC43" s="154"/>
      <c r="NHD43" s="154"/>
      <c r="NHE43" s="154"/>
      <c r="NHF43" s="154"/>
      <c r="NHG43" s="154"/>
      <c r="NHH43" s="154"/>
      <c r="NHI43" s="154"/>
      <c r="NHJ43" s="154"/>
      <c r="NHK43" s="154"/>
      <c r="NHL43" s="154"/>
      <c r="NHM43" s="154"/>
      <c r="NHN43" s="154"/>
      <c r="NHO43" s="154"/>
      <c r="NHP43" s="154"/>
      <c r="NHQ43" s="154"/>
      <c r="NHR43" s="154"/>
      <c r="NHS43" s="154"/>
      <c r="NHT43" s="154"/>
      <c r="NHU43" s="154"/>
      <c r="NHV43" s="154"/>
      <c r="NHW43" s="154"/>
      <c r="NHX43" s="154"/>
      <c r="NHY43" s="154"/>
      <c r="NHZ43" s="154"/>
      <c r="NIA43" s="154"/>
      <c r="NIB43" s="154"/>
      <c r="NIC43" s="154"/>
      <c r="NID43" s="154"/>
      <c r="NIE43" s="154"/>
      <c r="NIF43" s="154"/>
      <c r="NIG43" s="154"/>
      <c r="NIH43" s="154"/>
      <c r="NII43" s="154"/>
      <c r="NIJ43" s="154"/>
      <c r="NIK43" s="154"/>
      <c r="NIL43" s="154"/>
      <c r="NIM43" s="154"/>
      <c r="NIN43" s="154"/>
      <c r="NIO43" s="154"/>
      <c r="NIP43" s="154"/>
      <c r="NIQ43" s="154"/>
      <c r="NIR43" s="154"/>
      <c r="NIS43" s="154"/>
      <c r="NIT43" s="154"/>
      <c r="NIU43" s="154"/>
      <c r="NIV43" s="154"/>
      <c r="NIW43" s="154"/>
      <c r="NIX43" s="154"/>
      <c r="NIY43" s="154"/>
      <c r="NIZ43" s="154"/>
      <c r="NJA43" s="154"/>
      <c r="NJB43" s="154"/>
      <c r="NJC43" s="154"/>
      <c r="NJD43" s="154"/>
      <c r="NJE43" s="154"/>
      <c r="NJF43" s="154"/>
      <c r="NJG43" s="154"/>
      <c r="NJH43" s="154"/>
      <c r="NJI43" s="154"/>
      <c r="NJJ43" s="154"/>
      <c r="NJK43" s="154"/>
      <c r="NJL43" s="154"/>
      <c r="NJM43" s="154"/>
      <c r="NJN43" s="154"/>
      <c r="NJO43" s="154"/>
      <c r="NJP43" s="154"/>
      <c r="NJQ43" s="154"/>
      <c r="NJR43" s="154"/>
      <c r="NJS43" s="154"/>
      <c r="NJT43" s="154"/>
      <c r="NJU43" s="154"/>
      <c r="NJV43" s="154"/>
      <c r="NJW43" s="154"/>
      <c r="NJX43" s="154"/>
      <c r="NJY43" s="154"/>
      <c r="NJZ43" s="154"/>
      <c r="NKA43" s="154"/>
      <c r="NKB43" s="154"/>
      <c r="NKC43" s="154"/>
      <c r="NKD43" s="154"/>
      <c r="NKE43" s="154"/>
      <c r="NKF43" s="154"/>
      <c r="NKG43" s="154"/>
      <c r="NKH43" s="154"/>
      <c r="NKI43" s="154"/>
      <c r="NKJ43" s="154"/>
      <c r="NKK43" s="154"/>
      <c r="NKL43" s="154"/>
      <c r="NKM43" s="154"/>
      <c r="NKN43" s="154"/>
      <c r="NKO43" s="154"/>
      <c r="NKP43" s="154"/>
      <c r="NKQ43" s="154"/>
      <c r="NKR43" s="154"/>
      <c r="NKS43" s="154"/>
      <c r="NKT43" s="154"/>
      <c r="NKU43" s="154"/>
      <c r="NKV43" s="154"/>
      <c r="NKW43" s="154"/>
      <c r="NKX43" s="154"/>
      <c r="NKY43" s="154"/>
      <c r="NKZ43" s="154"/>
      <c r="NLA43" s="154"/>
      <c r="NLB43" s="154"/>
      <c r="NLC43" s="154"/>
      <c r="NLD43" s="154"/>
      <c r="NLE43" s="154"/>
      <c r="NLF43" s="154"/>
      <c r="NLG43" s="154"/>
      <c r="NLH43" s="154"/>
      <c r="NLI43" s="154"/>
      <c r="NLJ43" s="154"/>
      <c r="NLK43" s="154"/>
      <c r="NLL43" s="154"/>
      <c r="NLM43" s="154"/>
      <c r="NLN43" s="154"/>
      <c r="NLO43" s="154"/>
      <c r="NLP43" s="154"/>
      <c r="NLQ43" s="154"/>
      <c r="NLR43" s="154"/>
      <c r="NLS43" s="154"/>
      <c r="NLT43" s="154"/>
      <c r="NLU43" s="154"/>
      <c r="NLV43" s="154"/>
      <c r="NLW43" s="154"/>
      <c r="NLX43" s="154"/>
      <c r="NLY43" s="154"/>
      <c r="NLZ43" s="154"/>
      <c r="NMA43" s="154"/>
      <c r="NMB43" s="154"/>
      <c r="NMC43" s="154"/>
      <c r="NMD43" s="154"/>
      <c r="NME43" s="154"/>
      <c r="NMF43" s="154"/>
      <c r="NMG43" s="154"/>
      <c r="NMH43" s="154"/>
      <c r="NMI43" s="154"/>
      <c r="NMJ43" s="154"/>
      <c r="NMK43" s="154"/>
      <c r="NML43" s="154"/>
      <c r="NMM43" s="154"/>
      <c r="NMN43" s="154"/>
      <c r="NMO43" s="154"/>
      <c r="NMP43" s="154"/>
      <c r="NMQ43" s="154"/>
      <c r="NMR43" s="154"/>
      <c r="NMS43" s="154"/>
      <c r="NMT43" s="154"/>
      <c r="NMU43" s="154"/>
      <c r="NMV43" s="154"/>
      <c r="NMW43" s="154"/>
      <c r="NMX43" s="154"/>
      <c r="NMY43" s="154"/>
      <c r="NMZ43" s="154"/>
      <c r="NNA43" s="154"/>
      <c r="NNB43" s="154"/>
      <c r="NNC43" s="154"/>
      <c r="NND43" s="154"/>
      <c r="NNE43" s="154"/>
      <c r="NNF43" s="154"/>
      <c r="NNG43" s="154"/>
      <c r="NNH43" s="154"/>
      <c r="NNI43" s="154"/>
      <c r="NNJ43" s="154"/>
      <c r="NNK43" s="154"/>
      <c r="NNL43" s="154"/>
      <c r="NNM43" s="154"/>
      <c r="NNN43" s="154"/>
      <c r="NNO43" s="154"/>
      <c r="NNP43" s="154"/>
      <c r="NNQ43" s="154"/>
      <c r="NNR43" s="154"/>
      <c r="NNS43" s="154"/>
      <c r="NNT43" s="154"/>
      <c r="NNU43" s="154"/>
      <c r="NNV43" s="154"/>
      <c r="NNW43" s="154"/>
      <c r="NNX43" s="154"/>
      <c r="NNY43" s="154"/>
      <c r="NNZ43" s="154"/>
      <c r="NOA43" s="154"/>
      <c r="NOB43" s="154"/>
      <c r="NOC43" s="154"/>
      <c r="NOD43" s="154"/>
      <c r="NOE43" s="154"/>
      <c r="NOF43" s="154"/>
      <c r="NOG43" s="154"/>
      <c r="NOH43" s="154"/>
      <c r="NOI43" s="154"/>
      <c r="NOJ43" s="154"/>
      <c r="NOK43" s="154"/>
      <c r="NOL43" s="154"/>
      <c r="NOM43" s="154"/>
      <c r="NON43" s="154"/>
      <c r="NOO43" s="154"/>
      <c r="NOP43" s="154"/>
      <c r="NOQ43" s="154"/>
      <c r="NOR43" s="154"/>
      <c r="NOS43" s="154"/>
      <c r="NOT43" s="154"/>
      <c r="NOU43" s="154"/>
      <c r="NOV43" s="154"/>
      <c r="NOW43" s="154"/>
      <c r="NOX43" s="154"/>
      <c r="NOY43" s="154"/>
      <c r="NOZ43" s="154"/>
      <c r="NPA43" s="154"/>
      <c r="NPB43" s="154"/>
      <c r="NPC43" s="154"/>
      <c r="NPD43" s="154"/>
      <c r="NPE43" s="154"/>
      <c r="NPF43" s="154"/>
      <c r="NPG43" s="154"/>
      <c r="NPH43" s="154"/>
      <c r="NPI43" s="154"/>
      <c r="NPJ43" s="154"/>
      <c r="NPK43" s="154"/>
      <c r="NPL43" s="154"/>
      <c r="NPM43" s="154"/>
      <c r="NPN43" s="154"/>
      <c r="NPO43" s="154"/>
      <c r="NPP43" s="154"/>
      <c r="NPQ43" s="154"/>
      <c r="NPR43" s="154"/>
      <c r="NPS43" s="154"/>
      <c r="NPT43" s="154"/>
      <c r="NPU43" s="154"/>
      <c r="NPV43" s="154"/>
      <c r="NPW43" s="154"/>
      <c r="NPX43" s="154"/>
      <c r="NPY43" s="154"/>
      <c r="NPZ43" s="154"/>
      <c r="NQA43" s="154"/>
      <c r="NQB43" s="154"/>
      <c r="NQC43" s="154"/>
      <c r="NQD43" s="154"/>
      <c r="NQE43" s="154"/>
      <c r="NQF43" s="154"/>
      <c r="NQG43" s="154"/>
      <c r="NQH43" s="154"/>
      <c r="NQI43" s="154"/>
      <c r="NQJ43" s="154"/>
      <c r="NQK43" s="154"/>
      <c r="NQL43" s="154"/>
      <c r="NQM43" s="154"/>
      <c r="NQN43" s="154"/>
      <c r="NQO43" s="154"/>
      <c r="NQP43" s="154"/>
      <c r="NQQ43" s="154"/>
      <c r="NQR43" s="154"/>
      <c r="NQS43" s="154"/>
      <c r="NQT43" s="154"/>
      <c r="NQU43" s="154"/>
      <c r="NQV43" s="154"/>
      <c r="NQW43" s="154"/>
      <c r="NQX43" s="154"/>
      <c r="NQY43" s="154"/>
      <c r="NQZ43" s="154"/>
      <c r="NRA43" s="154"/>
      <c r="NRB43" s="154"/>
      <c r="NRC43" s="154"/>
      <c r="NRD43" s="154"/>
      <c r="NRE43" s="154"/>
      <c r="NRF43" s="154"/>
      <c r="NRG43" s="154"/>
      <c r="NRH43" s="154"/>
      <c r="NRI43" s="154"/>
      <c r="NRJ43" s="154"/>
      <c r="NRK43" s="154"/>
      <c r="NRL43" s="154"/>
      <c r="NRM43" s="154"/>
      <c r="NRN43" s="154"/>
      <c r="NRO43" s="154"/>
      <c r="NRP43" s="154"/>
      <c r="NRQ43" s="154"/>
      <c r="NRR43" s="154"/>
      <c r="NRS43" s="154"/>
      <c r="NRT43" s="154"/>
      <c r="NRU43" s="154"/>
      <c r="NRV43" s="154"/>
      <c r="NRW43" s="154"/>
      <c r="NRX43" s="154"/>
      <c r="NRY43" s="154"/>
      <c r="NRZ43" s="154"/>
      <c r="NSA43" s="154"/>
      <c r="NSB43" s="154"/>
      <c r="NSC43" s="154"/>
      <c r="NSD43" s="154"/>
      <c r="NSE43" s="154"/>
      <c r="NSF43" s="154"/>
      <c r="NSG43" s="154"/>
      <c r="NSH43" s="154"/>
      <c r="NSI43" s="154"/>
      <c r="NSJ43" s="154"/>
      <c r="NSK43" s="154"/>
      <c r="NSL43" s="154"/>
      <c r="NSM43" s="154"/>
      <c r="NSN43" s="154"/>
      <c r="NSO43" s="154"/>
      <c r="NSP43" s="154"/>
      <c r="NSQ43" s="154"/>
      <c r="NSR43" s="154"/>
      <c r="NSS43" s="154"/>
      <c r="NST43" s="154"/>
      <c r="NSU43" s="154"/>
      <c r="NSV43" s="154"/>
      <c r="NSW43" s="154"/>
      <c r="NSX43" s="154"/>
      <c r="NSY43" s="154"/>
      <c r="NSZ43" s="154"/>
      <c r="NTA43" s="154"/>
      <c r="NTB43" s="154"/>
      <c r="NTC43" s="154"/>
      <c r="NTD43" s="154"/>
      <c r="NTE43" s="154"/>
      <c r="NTF43" s="154"/>
      <c r="NTG43" s="154"/>
      <c r="NTH43" s="154"/>
      <c r="NTI43" s="154"/>
      <c r="NTJ43" s="154"/>
      <c r="NTK43" s="154"/>
      <c r="NTL43" s="154"/>
      <c r="NTM43" s="154"/>
      <c r="NTN43" s="154"/>
      <c r="NTO43" s="154"/>
      <c r="NTP43" s="154"/>
      <c r="NTQ43" s="154"/>
      <c r="NTR43" s="154"/>
      <c r="NTS43" s="154"/>
      <c r="NTT43" s="154"/>
      <c r="NTU43" s="154"/>
      <c r="NTV43" s="154"/>
      <c r="NTW43" s="154"/>
      <c r="NTX43" s="154"/>
      <c r="NTY43" s="154"/>
      <c r="NTZ43" s="154"/>
      <c r="NUA43" s="154"/>
      <c r="NUB43" s="154"/>
      <c r="NUC43" s="154"/>
      <c r="NUD43" s="154"/>
      <c r="NUE43" s="154"/>
      <c r="NUF43" s="154"/>
      <c r="NUG43" s="154"/>
      <c r="NUH43" s="154"/>
      <c r="NUI43" s="154"/>
      <c r="NUJ43" s="154"/>
      <c r="NUK43" s="154"/>
      <c r="NUL43" s="154"/>
      <c r="NUM43" s="154"/>
      <c r="NUN43" s="154"/>
      <c r="NUO43" s="154"/>
      <c r="NUP43" s="154"/>
      <c r="NUQ43" s="154"/>
      <c r="NUR43" s="154"/>
      <c r="NUS43" s="154"/>
      <c r="NUT43" s="154"/>
      <c r="NUU43" s="154"/>
      <c r="NUV43" s="154"/>
      <c r="NUW43" s="154"/>
      <c r="NUX43" s="154"/>
      <c r="NUY43" s="154"/>
      <c r="NUZ43" s="154"/>
      <c r="NVA43" s="154"/>
      <c r="NVB43" s="154"/>
      <c r="NVC43" s="154"/>
      <c r="NVD43" s="154"/>
      <c r="NVE43" s="154"/>
      <c r="NVF43" s="154"/>
      <c r="NVG43" s="154"/>
      <c r="NVH43" s="154"/>
      <c r="NVI43" s="154"/>
      <c r="NVJ43" s="154"/>
      <c r="NVK43" s="154"/>
      <c r="NVL43" s="154"/>
      <c r="NVM43" s="154"/>
      <c r="NVN43" s="154"/>
      <c r="NVO43" s="154"/>
      <c r="NVP43" s="154"/>
      <c r="NVQ43" s="154"/>
      <c r="NVR43" s="154"/>
      <c r="NVS43" s="154"/>
      <c r="NVT43" s="154"/>
      <c r="NVU43" s="154"/>
      <c r="NVV43" s="154"/>
      <c r="NVW43" s="154"/>
      <c r="NVX43" s="154"/>
      <c r="NVY43" s="154"/>
      <c r="NVZ43" s="154"/>
      <c r="NWA43" s="154"/>
      <c r="NWB43" s="154"/>
      <c r="NWC43" s="154"/>
      <c r="NWD43" s="154"/>
      <c r="NWE43" s="154"/>
      <c r="NWF43" s="154"/>
      <c r="NWG43" s="154"/>
      <c r="NWH43" s="154"/>
      <c r="NWI43" s="154"/>
      <c r="NWJ43" s="154"/>
      <c r="NWK43" s="154"/>
      <c r="NWL43" s="154"/>
      <c r="NWM43" s="154"/>
      <c r="NWN43" s="154"/>
      <c r="NWO43" s="154"/>
      <c r="NWP43" s="154"/>
      <c r="NWQ43" s="154"/>
      <c r="NWR43" s="154"/>
      <c r="NWS43" s="154"/>
      <c r="NWT43" s="154"/>
      <c r="NWU43" s="154"/>
      <c r="NWV43" s="154"/>
      <c r="NWW43" s="154"/>
      <c r="NWX43" s="154"/>
      <c r="NWY43" s="154"/>
      <c r="NWZ43" s="154"/>
      <c r="NXA43" s="154"/>
      <c r="NXB43" s="154"/>
      <c r="NXC43" s="154"/>
      <c r="NXD43" s="154"/>
      <c r="NXE43" s="154"/>
      <c r="NXF43" s="154"/>
      <c r="NXG43" s="154"/>
      <c r="NXH43" s="154"/>
      <c r="NXI43" s="154"/>
      <c r="NXJ43" s="154"/>
      <c r="NXK43" s="154"/>
      <c r="NXL43" s="154"/>
      <c r="NXM43" s="154"/>
      <c r="NXN43" s="154"/>
      <c r="NXO43" s="154"/>
      <c r="NXP43" s="154"/>
      <c r="NXQ43" s="154"/>
      <c r="NXR43" s="154"/>
      <c r="NXS43" s="154"/>
      <c r="NXT43" s="154"/>
      <c r="NXU43" s="154"/>
      <c r="NXV43" s="154"/>
      <c r="NXW43" s="154"/>
      <c r="NXX43" s="154"/>
      <c r="NXY43" s="154"/>
      <c r="NXZ43" s="154"/>
      <c r="NYA43" s="154"/>
      <c r="NYB43" s="154"/>
      <c r="NYC43" s="154"/>
      <c r="NYD43" s="154"/>
      <c r="NYE43" s="154"/>
      <c r="NYF43" s="154"/>
      <c r="NYG43" s="154"/>
      <c r="NYH43" s="154"/>
      <c r="NYI43" s="154"/>
      <c r="NYJ43" s="154"/>
      <c r="NYK43" s="154"/>
      <c r="NYL43" s="154"/>
      <c r="NYM43" s="154"/>
      <c r="NYN43" s="154"/>
      <c r="NYO43" s="154"/>
      <c r="NYP43" s="154"/>
      <c r="NYQ43" s="154"/>
      <c r="NYR43" s="154"/>
      <c r="NYS43" s="154"/>
      <c r="NYT43" s="154"/>
      <c r="NYU43" s="154"/>
      <c r="NYV43" s="154"/>
      <c r="NYW43" s="154"/>
      <c r="NYX43" s="154"/>
      <c r="NYY43" s="154"/>
      <c r="NYZ43" s="154"/>
      <c r="NZA43" s="154"/>
      <c r="NZB43" s="154"/>
      <c r="NZC43" s="154"/>
      <c r="NZD43" s="154"/>
      <c r="NZE43" s="154"/>
      <c r="NZF43" s="154"/>
      <c r="NZG43" s="154"/>
      <c r="NZH43" s="154"/>
      <c r="NZI43" s="154"/>
      <c r="NZJ43" s="154"/>
      <c r="NZK43" s="154"/>
      <c r="NZL43" s="154"/>
      <c r="NZM43" s="154"/>
      <c r="NZN43" s="154"/>
      <c r="NZO43" s="154"/>
      <c r="NZP43" s="154"/>
      <c r="NZQ43" s="154"/>
      <c r="NZR43" s="154"/>
      <c r="NZS43" s="154"/>
      <c r="NZT43" s="154"/>
      <c r="NZU43" s="154"/>
      <c r="NZV43" s="154"/>
      <c r="NZW43" s="154"/>
      <c r="NZX43" s="154"/>
      <c r="NZY43" s="154"/>
      <c r="NZZ43" s="154"/>
      <c r="OAA43" s="154"/>
      <c r="OAB43" s="154"/>
      <c r="OAC43" s="154"/>
      <c r="OAD43" s="154"/>
      <c r="OAE43" s="154"/>
      <c r="OAF43" s="154"/>
      <c r="OAG43" s="154"/>
      <c r="OAH43" s="154"/>
      <c r="OAI43" s="154"/>
      <c r="OAJ43" s="154"/>
      <c r="OAK43" s="154"/>
      <c r="OAL43" s="154"/>
      <c r="OAM43" s="154"/>
      <c r="OAN43" s="154"/>
      <c r="OAO43" s="154"/>
      <c r="OAP43" s="154"/>
      <c r="OAQ43" s="154"/>
      <c r="OAR43" s="154"/>
      <c r="OAS43" s="154"/>
      <c r="OAT43" s="154"/>
      <c r="OAU43" s="154"/>
      <c r="OAV43" s="154"/>
      <c r="OAW43" s="154"/>
      <c r="OAX43" s="154"/>
      <c r="OAY43" s="154"/>
      <c r="OAZ43" s="154"/>
      <c r="OBA43" s="154"/>
      <c r="OBB43" s="154"/>
      <c r="OBC43" s="154"/>
      <c r="OBD43" s="154"/>
      <c r="OBE43" s="154"/>
      <c r="OBF43" s="154"/>
      <c r="OBG43" s="154"/>
      <c r="OBH43" s="154"/>
      <c r="OBI43" s="154"/>
      <c r="OBJ43" s="154"/>
      <c r="OBK43" s="154"/>
      <c r="OBL43" s="154"/>
      <c r="OBM43" s="154"/>
      <c r="OBN43" s="154"/>
      <c r="OBO43" s="154"/>
      <c r="OBP43" s="154"/>
      <c r="OBQ43" s="154"/>
      <c r="OBR43" s="154"/>
      <c r="OBS43" s="154"/>
      <c r="OBT43" s="154"/>
      <c r="OBU43" s="154"/>
      <c r="OBV43" s="154"/>
      <c r="OBW43" s="154"/>
      <c r="OBX43" s="154"/>
      <c r="OBY43" s="154"/>
      <c r="OBZ43" s="154"/>
      <c r="OCA43" s="154"/>
      <c r="OCB43" s="154"/>
      <c r="OCC43" s="154"/>
      <c r="OCD43" s="154"/>
      <c r="OCE43" s="154"/>
      <c r="OCF43" s="154"/>
      <c r="OCG43" s="154"/>
      <c r="OCH43" s="154"/>
      <c r="OCI43" s="154"/>
      <c r="OCJ43" s="154"/>
      <c r="OCK43" s="154"/>
      <c r="OCL43" s="154"/>
      <c r="OCM43" s="154"/>
      <c r="OCN43" s="154"/>
      <c r="OCO43" s="154"/>
      <c r="OCP43" s="154"/>
      <c r="OCQ43" s="154"/>
      <c r="OCR43" s="154"/>
      <c r="OCS43" s="154"/>
      <c r="OCT43" s="154"/>
      <c r="OCU43" s="154"/>
      <c r="OCV43" s="154"/>
      <c r="OCW43" s="154"/>
      <c r="OCX43" s="154"/>
      <c r="OCY43" s="154"/>
      <c r="OCZ43" s="154"/>
      <c r="ODA43" s="154"/>
      <c r="ODB43" s="154"/>
      <c r="ODC43" s="154"/>
      <c r="ODD43" s="154"/>
      <c r="ODE43" s="154"/>
      <c r="ODF43" s="154"/>
      <c r="ODG43" s="154"/>
      <c r="ODH43" s="154"/>
      <c r="ODI43" s="154"/>
      <c r="ODJ43" s="154"/>
      <c r="ODK43" s="154"/>
      <c r="ODL43" s="154"/>
      <c r="ODM43" s="154"/>
      <c r="ODN43" s="154"/>
      <c r="ODO43" s="154"/>
      <c r="ODP43" s="154"/>
      <c r="ODQ43" s="154"/>
      <c r="ODR43" s="154"/>
      <c r="ODS43" s="154"/>
      <c r="ODT43" s="154"/>
      <c r="ODU43" s="154"/>
      <c r="ODV43" s="154"/>
      <c r="ODW43" s="154"/>
      <c r="ODX43" s="154"/>
      <c r="ODY43" s="154"/>
      <c r="ODZ43" s="154"/>
      <c r="OEA43" s="154"/>
      <c r="OEB43" s="154"/>
      <c r="OEC43" s="154"/>
      <c r="OED43" s="154"/>
      <c r="OEE43" s="154"/>
      <c r="OEF43" s="154"/>
      <c r="OEG43" s="154"/>
      <c r="OEH43" s="154"/>
      <c r="OEI43" s="154"/>
      <c r="OEJ43" s="154"/>
      <c r="OEK43" s="154"/>
      <c r="OEL43" s="154"/>
      <c r="OEM43" s="154"/>
      <c r="OEN43" s="154"/>
      <c r="OEO43" s="154"/>
      <c r="OEP43" s="154"/>
      <c r="OEQ43" s="154"/>
      <c r="OER43" s="154"/>
      <c r="OES43" s="154"/>
      <c r="OET43" s="154"/>
      <c r="OEU43" s="154"/>
      <c r="OEV43" s="154"/>
      <c r="OEW43" s="154"/>
      <c r="OEX43" s="154"/>
      <c r="OEY43" s="154"/>
      <c r="OEZ43" s="154"/>
      <c r="OFA43" s="154"/>
      <c r="OFB43" s="154"/>
      <c r="OFC43" s="154"/>
      <c r="OFD43" s="154"/>
      <c r="OFE43" s="154"/>
      <c r="OFF43" s="154"/>
      <c r="OFG43" s="154"/>
      <c r="OFH43" s="154"/>
      <c r="OFI43" s="154"/>
      <c r="OFJ43" s="154"/>
      <c r="OFK43" s="154"/>
      <c r="OFL43" s="154"/>
      <c r="OFM43" s="154"/>
      <c r="OFN43" s="154"/>
      <c r="OFO43" s="154"/>
      <c r="OFP43" s="154"/>
      <c r="OFQ43" s="154"/>
      <c r="OFR43" s="154"/>
      <c r="OFS43" s="154"/>
      <c r="OFT43" s="154"/>
      <c r="OFU43" s="154"/>
      <c r="OFV43" s="154"/>
      <c r="OFW43" s="154"/>
      <c r="OFX43" s="154"/>
      <c r="OFY43" s="154"/>
      <c r="OFZ43" s="154"/>
      <c r="OGA43" s="154"/>
      <c r="OGB43" s="154"/>
      <c r="OGC43" s="154"/>
      <c r="OGD43" s="154"/>
      <c r="OGE43" s="154"/>
      <c r="OGF43" s="154"/>
      <c r="OGG43" s="154"/>
      <c r="OGH43" s="154"/>
      <c r="OGI43" s="154"/>
      <c r="OGJ43" s="154"/>
      <c r="OGK43" s="154"/>
      <c r="OGL43" s="154"/>
      <c r="OGM43" s="154"/>
      <c r="OGN43" s="154"/>
      <c r="OGO43" s="154"/>
      <c r="OGP43" s="154"/>
      <c r="OGQ43" s="154"/>
      <c r="OGR43" s="154"/>
      <c r="OGS43" s="154"/>
      <c r="OGT43" s="154"/>
      <c r="OGU43" s="154"/>
      <c r="OGV43" s="154"/>
      <c r="OGW43" s="154"/>
      <c r="OGX43" s="154"/>
      <c r="OGY43" s="154"/>
      <c r="OGZ43" s="154"/>
      <c r="OHA43" s="154"/>
      <c r="OHB43" s="154"/>
      <c r="OHC43" s="154"/>
      <c r="OHD43" s="154"/>
      <c r="OHE43" s="154"/>
      <c r="OHF43" s="154"/>
      <c r="OHG43" s="154"/>
      <c r="OHH43" s="154"/>
      <c r="OHI43" s="154"/>
      <c r="OHJ43" s="154"/>
      <c r="OHK43" s="154"/>
      <c r="OHL43" s="154"/>
      <c r="OHM43" s="154"/>
      <c r="OHN43" s="154"/>
      <c r="OHO43" s="154"/>
      <c r="OHP43" s="154"/>
      <c r="OHQ43" s="154"/>
      <c r="OHR43" s="154"/>
      <c r="OHS43" s="154"/>
      <c r="OHT43" s="154"/>
      <c r="OHU43" s="154"/>
      <c r="OHV43" s="154"/>
      <c r="OHW43" s="154"/>
      <c r="OHX43" s="154"/>
      <c r="OHY43" s="154"/>
      <c r="OHZ43" s="154"/>
      <c r="OIA43" s="154"/>
      <c r="OIB43" s="154"/>
      <c r="OIC43" s="154"/>
      <c r="OID43" s="154"/>
      <c r="OIE43" s="154"/>
      <c r="OIF43" s="154"/>
      <c r="OIG43" s="154"/>
      <c r="OIH43" s="154"/>
      <c r="OII43" s="154"/>
      <c r="OIJ43" s="154"/>
      <c r="OIK43" s="154"/>
      <c r="OIL43" s="154"/>
      <c r="OIM43" s="154"/>
      <c r="OIN43" s="154"/>
      <c r="OIO43" s="154"/>
      <c r="OIP43" s="154"/>
      <c r="OIQ43" s="154"/>
      <c r="OIR43" s="154"/>
      <c r="OIS43" s="154"/>
      <c r="OIT43" s="154"/>
      <c r="OIU43" s="154"/>
      <c r="OIV43" s="154"/>
      <c r="OIW43" s="154"/>
      <c r="OIX43" s="154"/>
      <c r="OIY43" s="154"/>
      <c r="OIZ43" s="154"/>
      <c r="OJA43" s="154"/>
      <c r="OJB43" s="154"/>
      <c r="OJC43" s="154"/>
      <c r="OJD43" s="154"/>
      <c r="OJE43" s="154"/>
      <c r="OJF43" s="154"/>
      <c r="OJG43" s="154"/>
      <c r="OJH43" s="154"/>
      <c r="OJI43" s="154"/>
      <c r="OJJ43" s="154"/>
      <c r="OJK43" s="154"/>
      <c r="OJL43" s="154"/>
      <c r="OJM43" s="154"/>
      <c r="OJN43" s="154"/>
      <c r="OJO43" s="154"/>
      <c r="OJP43" s="154"/>
      <c r="OJQ43" s="154"/>
      <c r="OJR43" s="154"/>
      <c r="OJS43" s="154"/>
      <c r="OJT43" s="154"/>
      <c r="OJU43" s="154"/>
      <c r="OJV43" s="154"/>
      <c r="OJW43" s="154"/>
      <c r="OJX43" s="154"/>
      <c r="OJY43" s="154"/>
      <c r="OJZ43" s="154"/>
      <c r="OKA43" s="154"/>
      <c r="OKB43" s="154"/>
      <c r="OKC43" s="154"/>
      <c r="OKD43" s="154"/>
      <c r="OKE43" s="154"/>
      <c r="OKF43" s="154"/>
      <c r="OKG43" s="154"/>
      <c r="OKH43" s="154"/>
      <c r="OKI43" s="154"/>
      <c r="OKJ43" s="154"/>
      <c r="OKK43" s="154"/>
      <c r="OKL43" s="154"/>
      <c r="OKM43" s="154"/>
      <c r="OKN43" s="154"/>
      <c r="OKO43" s="154"/>
      <c r="OKP43" s="154"/>
      <c r="OKQ43" s="154"/>
      <c r="OKR43" s="154"/>
      <c r="OKS43" s="154"/>
      <c r="OKT43" s="154"/>
      <c r="OKU43" s="154"/>
      <c r="OKV43" s="154"/>
      <c r="OKW43" s="154"/>
      <c r="OKX43" s="154"/>
      <c r="OKY43" s="154"/>
      <c r="OKZ43" s="154"/>
      <c r="OLA43" s="154"/>
      <c r="OLB43" s="154"/>
      <c r="OLC43" s="154"/>
      <c r="OLD43" s="154"/>
      <c r="OLE43" s="154"/>
      <c r="OLF43" s="154"/>
      <c r="OLG43" s="154"/>
      <c r="OLH43" s="154"/>
      <c r="OLI43" s="154"/>
      <c r="OLJ43" s="154"/>
      <c r="OLK43" s="154"/>
      <c r="OLL43" s="154"/>
      <c r="OLM43" s="154"/>
      <c r="OLN43" s="154"/>
      <c r="OLO43" s="154"/>
      <c r="OLP43" s="154"/>
      <c r="OLQ43" s="154"/>
      <c r="OLR43" s="154"/>
      <c r="OLS43" s="154"/>
      <c r="OLT43" s="154"/>
      <c r="OLU43" s="154"/>
      <c r="OLV43" s="154"/>
      <c r="OLW43" s="154"/>
      <c r="OLX43" s="154"/>
      <c r="OLY43" s="154"/>
      <c r="OLZ43" s="154"/>
      <c r="OMA43" s="154"/>
      <c r="OMB43" s="154"/>
      <c r="OMC43" s="154"/>
      <c r="OMD43" s="154"/>
      <c r="OME43" s="154"/>
      <c r="OMF43" s="154"/>
      <c r="OMG43" s="154"/>
      <c r="OMH43" s="154"/>
      <c r="OMI43" s="154"/>
      <c r="OMJ43" s="154"/>
      <c r="OMK43" s="154"/>
      <c r="OML43" s="154"/>
      <c r="OMM43" s="154"/>
      <c r="OMN43" s="154"/>
      <c r="OMO43" s="154"/>
      <c r="OMP43" s="154"/>
      <c r="OMQ43" s="154"/>
      <c r="OMR43" s="154"/>
      <c r="OMS43" s="154"/>
      <c r="OMT43" s="154"/>
      <c r="OMU43" s="154"/>
      <c r="OMV43" s="154"/>
      <c r="OMW43" s="154"/>
      <c r="OMX43" s="154"/>
      <c r="OMY43" s="154"/>
      <c r="OMZ43" s="154"/>
      <c r="ONA43" s="154"/>
      <c r="ONB43" s="154"/>
      <c r="ONC43" s="154"/>
      <c r="OND43" s="154"/>
      <c r="ONE43" s="154"/>
      <c r="ONF43" s="154"/>
      <c r="ONG43" s="154"/>
      <c r="ONH43" s="154"/>
      <c r="ONI43" s="154"/>
      <c r="ONJ43" s="154"/>
      <c r="ONK43" s="154"/>
      <c r="ONL43" s="154"/>
      <c r="ONM43" s="154"/>
      <c r="ONN43" s="154"/>
      <c r="ONO43" s="154"/>
      <c r="ONP43" s="154"/>
      <c r="ONQ43" s="154"/>
      <c r="ONR43" s="154"/>
      <c r="ONS43" s="154"/>
      <c r="ONT43" s="154"/>
      <c r="ONU43" s="154"/>
      <c r="ONV43" s="154"/>
      <c r="ONW43" s="154"/>
      <c r="ONX43" s="154"/>
      <c r="ONY43" s="154"/>
      <c r="ONZ43" s="154"/>
      <c r="OOA43" s="154"/>
      <c r="OOB43" s="154"/>
      <c r="OOC43" s="154"/>
      <c r="OOD43" s="154"/>
      <c r="OOE43" s="154"/>
      <c r="OOF43" s="154"/>
      <c r="OOG43" s="154"/>
      <c r="OOH43" s="154"/>
      <c r="OOI43" s="154"/>
      <c r="OOJ43" s="154"/>
      <c r="OOK43" s="154"/>
      <c r="OOL43" s="154"/>
      <c r="OOM43" s="154"/>
      <c r="OON43" s="154"/>
      <c r="OOO43" s="154"/>
      <c r="OOP43" s="154"/>
      <c r="OOQ43" s="154"/>
      <c r="OOR43" s="154"/>
      <c r="OOS43" s="154"/>
      <c r="OOT43" s="154"/>
      <c r="OOU43" s="154"/>
      <c r="OOV43" s="154"/>
      <c r="OOW43" s="154"/>
      <c r="OOX43" s="154"/>
      <c r="OOY43" s="154"/>
      <c r="OOZ43" s="154"/>
      <c r="OPA43" s="154"/>
      <c r="OPB43" s="154"/>
      <c r="OPC43" s="154"/>
      <c r="OPD43" s="154"/>
      <c r="OPE43" s="154"/>
      <c r="OPF43" s="154"/>
      <c r="OPG43" s="154"/>
      <c r="OPH43" s="154"/>
      <c r="OPI43" s="154"/>
      <c r="OPJ43" s="154"/>
      <c r="OPK43" s="154"/>
      <c r="OPL43" s="154"/>
      <c r="OPM43" s="154"/>
      <c r="OPN43" s="154"/>
      <c r="OPO43" s="154"/>
      <c r="OPP43" s="154"/>
      <c r="OPQ43" s="154"/>
      <c r="OPR43" s="154"/>
      <c r="OPS43" s="154"/>
      <c r="OPT43" s="154"/>
      <c r="OPU43" s="154"/>
      <c r="OPV43" s="154"/>
      <c r="OPW43" s="154"/>
      <c r="OPX43" s="154"/>
      <c r="OPY43" s="154"/>
      <c r="OPZ43" s="154"/>
      <c r="OQA43" s="154"/>
      <c r="OQB43" s="154"/>
      <c r="OQC43" s="154"/>
      <c r="OQD43" s="154"/>
      <c r="OQE43" s="154"/>
      <c r="OQF43" s="154"/>
      <c r="OQG43" s="154"/>
      <c r="OQH43" s="154"/>
      <c r="OQI43" s="154"/>
      <c r="OQJ43" s="154"/>
      <c r="OQK43" s="154"/>
      <c r="OQL43" s="154"/>
      <c r="OQM43" s="154"/>
      <c r="OQN43" s="154"/>
      <c r="OQO43" s="154"/>
      <c r="OQP43" s="154"/>
      <c r="OQQ43" s="154"/>
      <c r="OQR43" s="154"/>
      <c r="OQS43" s="154"/>
      <c r="OQT43" s="154"/>
      <c r="OQU43" s="154"/>
      <c r="OQV43" s="154"/>
      <c r="OQW43" s="154"/>
      <c r="OQX43" s="154"/>
      <c r="OQY43" s="154"/>
      <c r="OQZ43" s="154"/>
      <c r="ORA43" s="154"/>
      <c r="ORB43" s="154"/>
      <c r="ORC43" s="154"/>
      <c r="ORD43" s="154"/>
      <c r="ORE43" s="154"/>
      <c r="ORF43" s="154"/>
      <c r="ORG43" s="154"/>
      <c r="ORH43" s="154"/>
      <c r="ORI43" s="154"/>
      <c r="ORJ43" s="154"/>
      <c r="ORK43" s="154"/>
      <c r="ORL43" s="154"/>
      <c r="ORM43" s="154"/>
      <c r="ORN43" s="154"/>
      <c r="ORO43" s="154"/>
      <c r="ORP43" s="154"/>
      <c r="ORQ43" s="154"/>
      <c r="ORR43" s="154"/>
      <c r="ORS43" s="154"/>
      <c r="ORT43" s="154"/>
      <c r="ORU43" s="154"/>
      <c r="ORV43" s="154"/>
      <c r="ORW43" s="154"/>
      <c r="ORX43" s="154"/>
      <c r="ORY43" s="154"/>
      <c r="ORZ43" s="154"/>
      <c r="OSA43" s="154"/>
      <c r="OSB43" s="154"/>
      <c r="OSC43" s="154"/>
      <c r="OSD43" s="154"/>
      <c r="OSE43" s="154"/>
      <c r="OSF43" s="154"/>
      <c r="OSG43" s="154"/>
      <c r="OSH43" s="154"/>
      <c r="OSI43" s="154"/>
      <c r="OSJ43" s="154"/>
      <c r="OSK43" s="154"/>
      <c r="OSL43" s="154"/>
      <c r="OSM43" s="154"/>
      <c r="OSN43" s="154"/>
      <c r="OSO43" s="154"/>
      <c r="OSP43" s="154"/>
      <c r="OSQ43" s="154"/>
      <c r="OSR43" s="154"/>
      <c r="OSS43" s="154"/>
      <c r="OST43" s="154"/>
      <c r="OSU43" s="154"/>
      <c r="OSV43" s="154"/>
      <c r="OSW43" s="154"/>
      <c r="OSX43" s="154"/>
      <c r="OSY43" s="154"/>
      <c r="OSZ43" s="154"/>
      <c r="OTA43" s="154"/>
      <c r="OTB43" s="154"/>
      <c r="OTC43" s="154"/>
      <c r="OTD43" s="154"/>
      <c r="OTE43" s="154"/>
      <c r="OTF43" s="154"/>
      <c r="OTG43" s="154"/>
      <c r="OTH43" s="154"/>
      <c r="OTI43" s="154"/>
      <c r="OTJ43" s="154"/>
      <c r="OTK43" s="154"/>
      <c r="OTL43" s="154"/>
      <c r="OTM43" s="154"/>
      <c r="OTN43" s="154"/>
      <c r="OTO43" s="154"/>
      <c r="OTP43" s="154"/>
      <c r="OTQ43" s="154"/>
      <c r="OTR43" s="154"/>
      <c r="OTS43" s="154"/>
      <c r="OTT43" s="154"/>
      <c r="OTU43" s="154"/>
      <c r="OTV43" s="154"/>
      <c r="OTW43" s="154"/>
      <c r="OTX43" s="154"/>
      <c r="OTY43" s="154"/>
      <c r="OTZ43" s="154"/>
      <c r="OUA43" s="154"/>
      <c r="OUB43" s="154"/>
      <c r="OUC43" s="154"/>
      <c r="OUD43" s="154"/>
      <c r="OUE43" s="154"/>
      <c r="OUF43" s="154"/>
      <c r="OUG43" s="154"/>
      <c r="OUH43" s="154"/>
      <c r="OUI43" s="154"/>
      <c r="OUJ43" s="154"/>
      <c r="OUK43" s="154"/>
      <c r="OUL43" s="154"/>
      <c r="OUM43" s="154"/>
      <c r="OUN43" s="154"/>
      <c r="OUO43" s="154"/>
      <c r="OUP43" s="154"/>
      <c r="OUQ43" s="154"/>
      <c r="OUR43" s="154"/>
      <c r="OUS43" s="154"/>
      <c r="OUT43" s="154"/>
      <c r="OUU43" s="154"/>
      <c r="OUV43" s="154"/>
      <c r="OUW43" s="154"/>
      <c r="OUX43" s="154"/>
      <c r="OUY43" s="154"/>
      <c r="OUZ43" s="154"/>
      <c r="OVA43" s="154"/>
      <c r="OVB43" s="154"/>
      <c r="OVC43" s="154"/>
      <c r="OVD43" s="154"/>
      <c r="OVE43" s="154"/>
      <c r="OVF43" s="154"/>
      <c r="OVG43" s="154"/>
      <c r="OVH43" s="154"/>
      <c r="OVI43" s="154"/>
      <c r="OVJ43" s="154"/>
      <c r="OVK43" s="154"/>
      <c r="OVL43" s="154"/>
      <c r="OVM43" s="154"/>
      <c r="OVN43" s="154"/>
      <c r="OVO43" s="154"/>
      <c r="OVP43" s="154"/>
      <c r="OVQ43" s="154"/>
      <c r="OVR43" s="154"/>
      <c r="OVS43" s="154"/>
      <c r="OVT43" s="154"/>
      <c r="OVU43" s="154"/>
      <c r="OVV43" s="154"/>
      <c r="OVW43" s="154"/>
      <c r="OVX43" s="154"/>
      <c r="OVY43" s="154"/>
      <c r="OVZ43" s="154"/>
      <c r="OWA43" s="154"/>
      <c r="OWB43" s="154"/>
      <c r="OWC43" s="154"/>
      <c r="OWD43" s="154"/>
      <c r="OWE43" s="154"/>
      <c r="OWF43" s="154"/>
      <c r="OWG43" s="154"/>
      <c r="OWH43" s="154"/>
      <c r="OWI43" s="154"/>
      <c r="OWJ43" s="154"/>
      <c r="OWK43" s="154"/>
      <c r="OWL43" s="154"/>
      <c r="OWM43" s="154"/>
      <c r="OWN43" s="154"/>
      <c r="OWO43" s="154"/>
      <c r="OWP43" s="154"/>
      <c r="OWQ43" s="154"/>
      <c r="OWR43" s="154"/>
      <c r="OWS43" s="154"/>
      <c r="OWT43" s="154"/>
      <c r="OWU43" s="154"/>
      <c r="OWV43" s="154"/>
      <c r="OWW43" s="154"/>
      <c r="OWX43" s="154"/>
      <c r="OWY43" s="154"/>
      <c r="OWZ43" s="154"/>
      <c r="OXA43" s="154"/>
      <c r="OXB43" s="154"/>
      <c r="OXC43" s="154"/>
      <c r="OXD43" s="154"/>
      <c r="OXE43" s="154"/>
      <c r="OXF43" s="154"/>
      <c r="OXG43" s="154"/>
      <c r="OXH43" s="154"/>
      <c r="OXI43" s="154"/>
      <c r="OXJ43" s="154"/>
      <c r="OXK43" s="154"/>
      <c r="OXL43" s="154"/>
      <c r="OXM43" s="154"/>
      <c r="OXN43" s="154"/>
      <c r="OXO43" s="154"/>
      <c r="OXP43" s="154"/>
      <c r="OXQ43" s="154"/>
      <c r="OXR43" s="154"/>
      <c r="OXS43" s="154"/>
      <c r="OXT43" s="154"/>
      <c r="OXU43" s="154"/>
      <c r="OXV43" s="154"/>
      <c r="OXW43" s="154"/>
      <c r="OXX43" s="154"/>
      <c r="OXY43" s="154"/>
      <c r="OXZ43" s="154"/>
      <c r="OYA43" s="154"/>
      <c r="OYB43" s="154"/>
      <c r="OYC43" s="154"/>
      <c r="OYD43" s="154"/>
      <c r="OYE43" s="154"/>
      <c r="OYF43" s="154"/>
      <c r="OYG43" s="154"/>
      <c r="OYH43" s="154"/>
      <c r="OYI43" s="154"/>
      <c r="OYJ43" s="154"/>
      <c r="OYK43" s="154"/>
      <c r="OYL43" s="154"/>
      <c r="OYM43" s="154"/>
      <c r="OYN43" s="154"/>
      <c r="OYO43" s="154"/>
      <c r="OYP43" s="154"/>
      <c r="OYQ43" s="154"/>
      <c r="OYR43" s="154"/>
      <c r="OYS43" s="154"/>
      <c r="OYT43" s="154"/>
      <c r="OYU43" s="154"/>
      <c r="OYV43" s="154"/>
      <c r="OYW43" s="154"/>
      <c r="OYX43" s="154"/>
      <c r="OYY43" s="154"/>
      <c r="OYZ43" s="154"/>
      <c r="OZA43" s="154"/>
      <c r="OZB43" s="154"/>
      <c r="OZC43" s="154"/>
      <c r="OZD43" s="154"/>
      <c r="OZE43" s="154"/>
      <c r="OZF43" s="154"/>
      <c r="OZG43" s="154"/>
      <c r="OZH43" s="154"/>
      <c r="OZI43" s="154"/>
      <c r="OZJ43" s="154"/>
      <c r="OZK43" s="154"/>
      <c r="OZL43" s="154"/>
      <c r="OZM43" s="154"/>
      <c r="OZN43" s="154"/>
      <c r="OZO43" s="154"/>
      <c r="OZP43" s="154"/>
      <c r="OZQ43" s="154"/>
      <c r="OZR43" s="154"/>
      <c r="OZS43" s="154"/>
      <c r="OZT43" s="154"/>
      <c r="OZU43" s="154"/>
      <c r="OZV43" s="154"/>
      <c r="OZW43" s="154"/>
      <c r="OZX43" s="154"/>
      <c r="OZY43" s="154"/>
      <c r="OZZ43" s="154"/>
      <c r="PAA43" s="154"/>
      <c r="PAB43" s="154"/>
      <c r="PAC43" s="154"/>
      <c r="PAD43" s="154"/>
      <c r="PAE43" s="154"/>
      <c r="PAF43" s="154"/>
      <c r="PAG43" s="154"/>
      <c r="PAH43" s="154"/>
      <c r="PAI43" s="154"/>
      <c r="PAJ43" s="154"/>
      <c r="PAK43" s="154"/>
      <c r="PAL43" s="154"/>
      <c r="PAM43" s="154"/>
      <c r="PAN43" s="154"/>
      <c r="PAO43" s="154"/>
      <c r="PAP43" s="154"/>
      <c r="PAQ43" s="154"/>
      <c r="PAR43" s="154"/>
      <c r="PAS43" s="154"/>
      <c r="PAT43" s="154"/>
      <c r="PAU43" s="154"/>
      <c r="PAV43" s="154"/>
      <c r="PAW43" s="154"/>
      <c r="PAX43" s="154"/>
      <c r="PAY43" s="154"/>
      <c r="PAZ43" s="154"/>
      <c r="PBA43" s="154"/>
      <c r="PBB43" s="154"/>
      <c r="PBC43" s="154"/>
      <c r="PBD43" s="154"/>
      <c r="PBE43" s="154"/>
      <c r="PBF43" s="154"/>
      <c r="PBG43" s="154"/>
      <c r="PBH43" s="154"/>
      <c r="PBI43" s="154"/>
      <c r="PBJ43" s="154"/>
      <c r="PBK43" s="154"/>
      <c r="PBL43" s="154"/>
      <c r="PBM43" s="154"/>
      <c r="PBN43" s="154"/>
      <c r="PBO43" s="154"/>
      <c r="PBP43" s="154"/>
      <c r="PBQ43" s="154"/>
      <c r="PBR43" s="154"/>
      <c r="PBS43" s="154"/>
      <c r="PBT43" s="154"/>
      <c r="PBU43" s="154"/>
      <c r="PBV43" s="154"/>
      <c r="PBW43" s="154"/>
      <c r="PBX43" s="154"/>
      <c r="PBY43" s="154"/>
      <c r="PBZ43" s="154"/>
      <c r="PCA43" s="154"/>
      <c r="PCB43" s="154"/>
      <c r="PCC43" s="154"/>
      <c r="PCD43" s="154"/>
      <c r="PCE43" s="154"/>
      <c r="PCF43" s="154"/>
      <c r="PCG43" s="154"/>
      <c r="PCH43" s="154"/>
      <c r="PCI43" s="154"/>
      <c r="PCJ43" s="154"/>
      <c r="PCK43" s="154"/>
      <c r="PCL43" s="154"/>
      <c r="PCM43" s="154"/>
      <c r="PCN43" s="154"/>
      <c r="PCO43" s="154"/>
      <c r="PCP43" s="154"/>
      <c r="PCQ43" s="154"/>
      <c r="PCR43" s="154"/>
      <c r="PCS43" s="154"/>
      <c r="PCT43" s="154"/>
      <c r="PCU43" s="154"/>
      <c r="PCV43" s="154"/>
      <c r="PCW43" s="154"/>
      <c r="PCX43" s="154"/>
      <c r="PCY43" s="154"/>
      <c r="PCZ43" s="154"/>
      <c r="PDA43" s="154"/>
      <c r="PDB43" s="154"/>
      <c r="PDC43" s="154"/>
      <c r="PDD43" s="154"/>
      <c r="PDE43" s="154"/>
      <c r="PDF43" s="154"/>
      <c r="PDG43" s="154"/>
      <c r="PDH43" s="154"/>
      <c r="PDI43" s="154"/>
      <c r="PDJ43" s="154"/>
      <c r="PDK43" s="154"/>
      <c r="PDL43" s="154"/>
      <c r="PDM43" s="154"/>
      <c r="PDN43" s="154"/>
      <c r="PDO43" s="154"/>
      <c r="PDP43" s="154"/>
      <c r="PDQ43" s="154"/>
      <c r="PDR43" s="154"/>
      <c r="PDS43" s="154"/>
      <c r="PDT43" s="154"/>
      <c r="PDU43" s="154"/>
      <c r="PDV43" s="154"/>
      <c r="PDW43" s="154"/>
      <c r="PDX43" s="154"/>
      <c r="PDY43" s="154"/>
      <c r="PDZ43" s="154"/>
      <c r="PEA43" s="154"/>
      <c r="PEB43" s="154"/>
      <c r="PEC43" s="154"/>
      <c r="PED43" s="154"/>
      <c r="PEE43" s="154"/>
      <c r="PEF43" s="154"/>
      <c r="PEG43" s="154"/>
      <c r="PEH43" s="154"/>
      <c r="PEI43" s="154"/>
      <c r="PEJ43" s="154"/>
      <c r="PEK43" s="154"/>
      <c r="PEL43" s="154"/>
      <c r="PEM43" s="154"/>
      <c r="PEN43" s="154"/>
      <c r="PEO43" s="154"/>
      <c r="PEP43" s="154"/>
      <c r="PEQ43" s="154"/>
      <c r="PER43" s="154"/>
      <c r="PES43" s="154"/>
      <c r="PET43" s="154"/>
      <c r="PEU43" s="154"/>
      <c r="PEV43" s="154"/>
      <c r="PEW43" s="154"/>
      <c r="PEX43" s="154"/>
      <c r="PEY43" s="154"/>
      <c r="PEZ43" s="154"/>
      <c r="PFA43" s="154"/>
      <c r="PFB43" s="154"/>
      <c r="PFC43" s="154"/>
      <c r="PFD43" s="154"/>
      <c r="PFE43" s="154"/>
      <c r="PFF43" s="154"/>
      <c r="PFG43" s="154"/>
      <c r="PFH43" s="154"/>
      <c r="PFI43" s="154"/>
      <c r="PFJ43" s="154"/>
      <c r="PFK43" s="154"/>
      <c r="PFL43" s="154"/>
      <c r="PFM43" s="154"/>
      <c r="PFN43" s="154"/>
      <c r="PFO43" s="154"/>
      <c r="PFP43" s="154"/>
      <c r="PFQ43" s="154"/>
      <c r="PFR43" s="154"/>
      <c r="PFS43" s="154"/>
      <c r="PFT43" s="154"/>
      <c r="PFU43" s="154"/>
      <c r="PFV43" s="154"/>
      <c r="PFW43" s="154"/>
      <c r="PFX43" s="154"/>
      <c r="PFY43" s="154"/>
      <c r="PFZ43" s="154"/>
      <c r="PGA43" s="154"/>
      <c r="PGB43" s="154"/>
      <c r="PGC43" s="154"/>
      <c r="PGD43" s="154"/>
      <c r="PGE43" s="154"/>
      <c r="PGF43" s="154"/>
      <c r="PGG43" s="154"/>
      <c r="PGH43" s="154"/>
      <c r="PGI43" s="154"/>
      <c r="PGJ43" s="154"/>
      <c r="PGK43" s="154"/>
      <c r="PGL43" s="154"/>
      <c r="PGM43" s="154"/>
      <c r="PGN43" s="154"/>
      <c r="PGO43" s="154"/>
      <c r="PGP43" s="154"/>
      <c r="PGQ43" s="154"/>
      <c r="PGR43" s="154"/>
      <c r="PGS43" s="154"/>
      <c r="PGT43" s="154"/>
      <c r="PGU43" s="154"/>
      <c r="PGV43" s="154"/>
      <c r="PGW43" s="154"/>
      <c r="PGX43" s="154"/>
      <c r="PGY43" s="154"/>
      <c r="PGZ43" s="154"/>
      <c r="PHA43" s="154"/>
      <c r="PHB43" s="154"/>
      <c r="PHC43" s="154"/>
      <c r="PHD43" s="154"/>
      <c r="PHE43" s="154"/>
      <c r="PHF43" s="154"/>
      <c r="PHG43" s="154"/>
      <c r="PHH43" s="154"/>
      <c r="PHI43" s="154"/>
      <c r="PHJ43" s="154"/>
      <c r="PHK43" s="154"/>
      <c r="PHL43" s="154"/>
      <c r="PHM43" s="154"/>
      <c r="PHN43" s="154"/>
      <c r="PHO43" s="154"/>
      <c r="PHP43" s="154"/>
      <c r="PHQ43" s="154"/>
      <c r="PHR43" s="154"/>
      <c r="PHS43" s="154"/>
      <c r="PHT43" s="154"/>
      <c r="PHU43" s="154"/>
      <c r="PHV43" s="154"/>
      <c r="PHW43" s="154"/>
      <c r="PHX43" s="154"/>
      <c r="PHY43" s="154"/>
      <c r="PHZ43" s="154"/>
      <c r="PIA43" s="154"/>
      <c r="PIB43" s="154"/>
      <c r="PIC43" s="154"/>
      <c r="PID43" s="154"/>
      <c r="PIE43" s="154"/>
      <c r="PIF43" s="154"/>
      <c r="PIG43" s="154"/>
      <c r="PIH43" s="154"/>
      <c r="PII43" s="154"/>
      <c r="PIJ43" s="154"/>
      <c r="PIK43" s="154"/>
      <c r="PIL43" s="154"/>
      <c r="PIM43" s="154"/>
      <c r="PIN43" s="154"/>
      <c r="PIO43" s="154"/>
      <c r="PIP43" s="154"/>
      <c r="PIQ43" s="154"/>
      <c r="PIR43" s="154"/>
      <c r="PIS43" s="154"/>
      <c r="PIT43" s="154"/>
      <c r="PIU43" s="154"/>
      <c r="PIV43" s="154"/>
      <c r="PIW43" s="154"/>
      <c r="PIX43" s="154"/>
      <c r="PIY43" s="154"/>
      <c r="PIZ43" s="154"/>
      <c r="PJA43" s="154"/>
      <c r="PJB43" s="154"/>
      <c r="PJC43" s="154"/>
      <c r="PJD43" s="154"/>
      <c r="PJE43" s="154"/>
      <c r="PJF43" s="154"/>
      <c r="PJG43" s="154"/>
      <c r="PJH43" s="154"/>
      <c r="PJI43" s="154"/>
      <c r="PJJ43" s="154"/>
      <c r="PJK43" s="154"/>
      <c r="PJL43" s="154"/>
      <c r="PJM43" s="154"/>
      <c r="PJN43" s="154"/>
      <c r="PJO43" s="154"/>
      <c r="PJP43" s="154"/>
      <c r="PJQ43" s="154"/>
      <c r="PJR43" s="154"/>
      <c r="PJS43" s="154"/>
      <c r="PJT43" s="154"/>
      <c r="PJU43" s="154"/>
      <c r="PJV43" s="154"/>
      <c r="PJW43" s="154"/>
      <c r="PJX43" s="154"/>
      <c r="PJY43" s="154"/>
      <c r="PJZ43" s="154"/>
      <c r="PKA43" s="154"/>
      <c r="PKB43" s="154"/>
      <c r="PKC43" s="154"/>
      <c r="PKD43" s="154"/>
      <c r="PKE43" s="154"/>
      <c r="PKF43" s="154"/>
      <c r="PKG43" s="154"/>
      <c r="PKH43" s="154"/>
      <c r="PKI43" s="154"/>
      <c r="PKJ43" s="154"/>
      <c r="PKK43" s="154"/>
      <c r="PKL43" s="154"/>
      <c r="PKM43" s="154"/>
      <c r="PKN43" s="154"/>
      <c r="PKO43" s="154"/>
      <c r="PKP43" s="154"/>
      <c r="PKQ43" s="154"/>
      <c r="PKR43" s="154"/>
      <c r="PKS43" s="154"/>
      <c r="PKT43" s="154"/>
      <c r="PKU43" s="154"/>
      <c r="PKV43" s="154"/>
      <c r="PKW43" s="154"/>
      <c r="PKX43" s="154"/>
      <c r="PKY43" s="154"/>
      <c r="PKZ43" s="154"/>
      <c r="PLA43" s="154"/>
      <c r="PLB43" s="154"/>
      <c r="PLC43" s="154"/>
      <c r="PLD43" s="154"/>
      <c r="PLE43" s="154"/>
      <c r="PLF43" s="154"/>
      <c r="PLG43" s="154"/>
      <c r="PLH43" s="154"/>
      <c r="PLI43" s="154"/>
      <c r="PLJ43" s="154"/>
      <c r="PLK43" s="154"/>
      <c r="PLL43" s="154"/>
      <c r="PLM43" s="154"/>
      <c r="PLN43" s="154"/>
      <c r="PLO43" s="154"/>
      <c r="PLP43" s="154"/>
      <c r="PLQ43" s="154"/>
      <c r="PLR43" s="154"/>
      <c r="PLS43" s="154"/>
      <c r="PLT43" s="154"/>
      <c r="PLU43" s="154"/>
      <c r="PLV43" s="154"/>
      <c r="PLW43" s="154"/>
      <c r="PLX43" s="154"/>
      <c r="PLY43" s="154"/>
      <c r="PLZ43" s="154"/>
      <c r="PMA43" s="154"/>
      <c r="PMB43" s="154"/>
      <c r="PMC43" s="154"/>
      <c r="PMD43" s="154"/>
      <c r="PME43" s="154"/>
      <c r="PMF43" s="154"/>
      <c r="PMG43" s="154"/>
      <c r="PMH43" s="154"/>
      <c r="PMI43" s="154"/>
      <c r="PMJ43" s="154"/>
      <c r="PMK43" s="154"/>
      <c r="PML43" s="154"/>
      <c r="PMM43" s="154"/>
      <c r="PMN43" s="154"/>
      <c r="PMO43" s="154"/>
      <c r="PMP43" s="154"/>
      <c r="PMQ43" s="154"/>
      <c r="PMR43" s="154"/>
      <c r="PMS43" s="154"/>
      <c r="PMT43" s="154"/>
      <c r="PMU43" s="154"/>
      <c r="PMV43" s="154"/>
      <c r="PMW43" s="154"/>
      <c r="PMX43" s="154"/>
      <c r="PMY43" s="154"/>
      <c r="PMZ43" s="154"/>
      <c r="PNA43" s="154"/>
      <c r="PNB43" s="154"/>
      <c r="PNC43" s="154"/>
      <c r="PND43" s="154"/>
      <c r="PNE43" s="154"/>
      <c r="PNF43" s="154"/>
      <c r="PNG43" s="154"/>
      <c r="PNH43" s="154"/>
      <c r="PNI43" s="154"/>
      <c r="PNJ43" s="154"/>
      <c r="PNK43" s="154"/>
      <c r="PNL43" s="154"/>
      <c r="PNM43" s="154"/>
      <c r="PNN43" s="154"/>
      <c r="PNO43" s="154"/>
      <c r="PNP43" s="154"/>
      <c r="PNQ43" s="154"/>
      <c r="PNR43" s="154"/>
      <c r="PNS43" s="154"/>
      <c r="PNT43" s="154"/>
      <c r="PNU43" s="154"/>
      <c r="PNV43" s="154"/>
      <c r="PNW43" s="154"/>
      <c r="PNX43" s="154"/>
      <c r="PNY43" s="154"/>
      <c r="PNZ43" s="154"/>
      <c r="POA43" s="154"/>
      <c r="POB43" s="154"/>
      <c r="POC43" s="154"/>
      <c r="POD43" s="154"/>
      <c r="POE43" s="154"/>
      <c r="POF43" s="154"/>
      <c r="POG43" s="154"/>
      <c r="POH43" s="154"/>
      <c r="POI43" s="154"/>
      <c r="POJ43" s="154"/>
      <c r="POK43" s="154"/>
      <c r="POL43" s="154"/>
      <c r="POM43" s="154"/>
      <c r="PON43" s="154"/>
      <c r="POO43" s="154"/>
      <c r="POP43" s="154"/>
      <c r="POQ43" s="154"/>
      <c r="POR43" s="154"/>
      <c r="POS43" s="154"/>
      <c r="POT43" s="154"/>
      <c r="POU43" s="154"/>
      <c r="POV43" s="154"/>
      <c r="POW43" s="154"/>
      <c r="POX43" s="154"/>
      <c r="POY43" s="154"/>
      <c r="POZ43" s="154"/>
      <c r="PPA43" s="154"/>
      <c r="PPB43" s="154"/>
      <c r="PPC43" s="154"/>
      <c r="PPD43" s="154"/>
      <c r="PPE43" s="154"/>
      <c r="PPF43" s="154"/>
      <c r="PPG43" s="154"/>
      <c r="PPH43" s="154"/>
      <c r="PPI43" s="154"/>
      <c r="PPJ43" s="154"/>
      <c r="PPK43" s="154"/>
      <c r="PPL43" s="154"/>
      <c r="PPM43" s="154"/>
      <c r="PPN43" s="154"/>
      <c r="PPO43" s="154"/>
      <c r="PPP43" s="154"/>
      <c r="PPQ43" s="154"/>
      <c r="PPR43" s="154"/>
      <c r="PPS43" s="154"/>
      <c r="PPT43" s="154"/>
      <c r="PPU43" s="154"/>
      <c r="PPV43" s="154"/>
      <c r="PPW43" s="154"/>
      <c r="PPX43" s="154"/>
      <c r="PPY43" s="154"/>
      <c r="PPZ43" s="154"/>
      <c r="PQA43" s="154"/>
      <c r="PQB43" s="154"/>
      <c r="PQC43" s="154"/>
      <c r="PQD43" s="154"/>
      <c r="PQE43" s="154"/>
      <c r="PQF43" s="154"/>
      <c r="PQG43" s="154"/>
      <c r="PQH43" s="154"/>
      <c r="PQI43" s="154"/>
      <c r="PQJ43" s="154"/>
      <c r="PQK43" s="154"/>
      <c r="PQL43" s="154"/>
      <c r="PQM43" s="154"/>
      <c r="PQN43" s="154"/>
      <c r="PQO43" s="154"/>
      <c r="PQP43" s="154"/>
      <c r="PQQ43" s="154"/>
      <c r="PQR43" s="154"/>
      <c r="PQS43" s="154"/>
      <c r="PQT43" s="154"/>
      <c r="PQU43" s="154"/>
      <c r="PQV43" s="154"/>
      <c r="PQW43" s="154"/>
      <c r="PQX43" s="154"/>
      <c r="PQY43" s="154"/>
      <c r="PQZ43" s="154"/>
      <c r="PRA43" s="154"/>
      <c r="PRB43" s="154"/>
      <c r="PRC43" s="154"/>
      <c r="PRD43" s="154"/>
      <c r="PRE43" s="154"/>
      <c r="PRF43" s="154"/>
      <c r="PRG43" s="154"/>
      <c r="PRH43" s="154"/>
      <c r="PRI43" s="154"/>
      <c r="PRJ43" s="154"/>
      <c r="PRK43" s="154"/>
      <c r="PRL43" s="154"/>
      <c r="PRM43" s="154"/>
      <c r="PRN43" s="154"/>
      <c r="PRO43" s="154"/>
      <c r="PRP43" s="154"/>
      <c r="PRQ43" s="154"/>
      <c r="PRR43" s="154"/>
      <c r="PRS43" s="154"/>
      <c r="PRT43" s="154"/>
      <c r="PRU43" s="154"/>
      <c r="PRV43" s="154"/>
      <c r="PRW43" s="154"/>
      <c r="PRX43" s="154"/>
      <c r="PRY43" s="154"/>
      <c r="PRZ43" s="154"/>
      <c r="PSA43" s="154"/>
      <c r="PSB43" s="154"/>
      <c r="PSC43" s="154"/>
      <c r="PSD43" s="154"/>
      <c r="PSE43" s="154"/>
      <c r="PSF43" s="154"/>
      <c r="PSG43" s="154"/>
      <c r="PSH43" s="154"/>
      <c r="PSI43" s="154"/>
      <c r="PSJ43" s="154"/>
      <c r="PSK43" s="154"/>
      <c r="PSL43" s="154"/>
      <c r="PSM43" s="154"/>
      <c r="PSN43" s="154"/>
      <c r="PSO43" s="154"/>
      <c r="PSP43" s="154"/>
      <c r="PSQ43" s="154"/>
      <c r="PSR43" s="154"/>
      <c r="PSS43" s="154"/>
      <c r="PST43" s="154"/>
      <c r="PSU43" s="154"/>
      <c r="PSV43" s="154"/>
      <c r="PSW43" s="154"/>
      <c r="PSX43" s="154"/>
      <c r="PSY43" s="154"/>
      <c r="PSZ43" s="154"/>
      <c r="PTA43" s="154"/>
      <c r="PTB43" s="154"/>
      <c r="PTC43" s="154"/>
      <c r="PTD43" s="154"/>
      <c r="PTE43" s="154"/>
      <c r="PTF43" s="154"/>
      <c r="PTG43" s="154"/>
      <c r="PTH43" s="154"/>
      <c r="PTI43" s="154"/>
      <c r="PTJ43" s="154"/>
      <c r="PTK43" s="154"/>
      <c r="PTL43" s="154"/>
      <c r="PTM43" s="154"/>
      <c r="PTN43" s="154"/>
      <c r="PTO43" s="154"/>
      <c r="PTP43" s="154"/>
      <c r="PTQ43" s="154"/>
      <c r="PTR43" s="154"/>
      <c r="PTS43" s="154"/>
      <c r="PTT43" s="154"/>
      <c r="PTU43" s="154"/>
      <c r="PTV43" s="154"/>
      <c r="PTW43" s="154"/>
      <c r="PTX43" s="154"/>
      <c r="PTY43" s="154"/>
      <c r="PTZ43" s="154"/>
      <c r="PUA43" s="154"/>
      <c r="PUB43" s="154"/>
      <c r="PUC43" s="154"/>
      <c r="PUD43" s="154"/>
      <c r="PUE43" s="154"/>
      <c r="PUF43" s="154"/>
      <c r="PUG43" s="154"/>
      <c r="PUH43" s="154"/>
      <c r="PUI43" s="154"/>
      <c r="PUJ43" s="154"/>
      <c r="PUK43" s="154"/>
      <c r="PUL43" s="154"/>
      <c r="PUM43" s="154"/>
      <c r="PUN43" s="154"/>
      <c r="PUO43" s="154"/>
      <c r="PUP43" s="154"/>
      <c r="PUQ43" s="154"/>
      <c r="PUR43" s="154"/>
      <c r="PUS43" s="154"/>
      <c r="PUT43" s="154"/>
      <c r="PUU43" s="154"/>
      <c r="PUV43" s="154"/>
      <c r="PUW43" s="154"/>
      <c r="PUX43" s="154"/>
      <c r="PUY43" s="154"/>
      <c r="PUZ43" s="154"/>
      <c r="PVA43" s="154"/>
      <c r="PVB43" s="154"/>
      <c r="PVC43" s="154"/>
      <c r="PVD43" s="154"/>
      <c r="PVE43" s="154"/>
      <c r="PVF43" s="154"/>
      <c r="PVG43" s="154"/>
      <c r="PVH43" s="154"/>
      <c r="PVI43" s="154"/>
      <c r="PVJ43" s="154"/>
      <c r="PVK43" s="154"/>
      <c r="PVL43" s="154"/>
      <c r="PVM43" s="154"/>
      <c r="PVN43" s="154"/>
      <c r="PVO43" s="154"/>
      <c r="PVP43" s="154"/>
      <c r="PVQ43" s="154"/>
      <c r="PVR43" s="154"/>
      <c r="PVS43" s="154"/>
      <c r="PVT43" s="154"/>
      <c r="PVU43" s="154"/>
      <c r="PVV43" s="154"/>
      <c r="PVW43" s="154"/>
      <c r="PVX43" s="154"/>
      <c r="PVY43" s="154"/>
      <c r="PVZ43" s="154"/>
      <c r="PWA43" s="154"/>
      <c r="PWB43" s="154"/>
      <c r="PWC43" s="154"/>
      <c r="PWD43" s="154"/>
      <c r="PWE43" s="154"/>
      <c r="PWF43" s="154"/>
      <c r="PWG43" s="154"/>
      <c r="PWH43" s="154"/>
      <c r="PWI43" s="154"/>
      <c r="PWJ43" s="154"/>
      <c r="PWK43" s="154"/>
      <c r="PWL43" s="154"/>
      <c r="PWM43" s="154"/>
      <c r="PWN43" s="154"/>
      <c r="PWO43" s="154"/>
      <c r="PWP43" s="154"/>
      <c r="PWQ43" s="154"/>
      <c r="PWR43" s="154"/>
      <c r="PWS43" s="154"/>
      <c r="PWT43" s="154"/>
      <c r="PWU43" s="154"/>
      <c r="PWV43" s="154"/>
      <c r="PWW43" s="154"/>
      <c r="PWX43" s="154"/>
      <c r="PWY43" s="154"/>
      <c r="PWZ43" s="154"/>
      <c r="PXA43" s="154"/>
      <c r="PXB43" s="154"/>
      <c r="PXC43" s="154"/>
      <c r="PXD43" s="154"/>
      <c r="PXE43" s="154"/>
      <c r="PXF43" s="154"/>
      <c r="PXG43" s="154"/>
      <c r="PXH43" s="154"/>
      <c r="PXI43" s="154"/>
      <c r="PXJ43" s="154"/>
      <c r="PXK43" s="154"/>
      <c r="PXL43" s="154"/>
      <c r="PXM43" s="154"/>
      <c r="PXN43" s="154"/>
      <c r="PXO43" s="154"/>
      <c r="PXP43" s="154"/>
      <c r="PXQ43" s="154"/>
      <c r="PXR43" s="154"/>
      <c r="PXS43" s="154"/>
      <c r="PXT43" s="154"/>
      <c r="PXU43" s="154"/>
      <c r="PXV43" s="154"/>
      <c r="PXW43" s="154"/>
      <c r="PXX43" s="154"/>
      <c r="PXY43" s="154"/>
      <c r="PXZ43" s="154"/>
      <c r="PYA43" s="154"/>
      <c r="PYB43" s="154"/>
      <c r="PYC43" s="154"/>
      <c r="PYD43" s="154"/>
      <c r="PYE43" s="154"/>
      <c r="PYF43" s="154"/>
      <c r="PYG43" s="154"/>
      <c r="PYH43" s="154"/>
      <c r="PYI43" s="154"/>
      <c r="PYJ43" s="154"/>
      <c r="PYK43" s="154"/>
      <c r="PYL43" s="154"/>
      <c r="PYM43" s="154"/>
      <c r="PYN43" s="154"/>
      <c r="PYO43" s="154"/>
      <c r="PYP43" s="154"/>
      <c r="PYQ43" s="154"/>
      <c r="PYR43" s="154"/>
      <c r="PYS43" s="154"/>
      <c r="PYT43" s="154"/>
      <c r="PYU43" s="154"/>
      <c r="PYV43" s="154"/>
      <c r="PYW43" s="154"/>
      <c r="PYX43" s="154"/>
      <c r="PYY43" s="154"/>
      <c r="PYZ43" s="154"/>
      <c r="PZA43" s="154"/>
      <c r="PZB43" s="154"/>
      <c r="PZC43" s="154"/>
      <c r="PZD43" s="154"/>
      <c r="PZE43" s="154"/>
      <c r="PZF43" s="154"/>
      <c r="PZG43" s="154"/>
      <c r="PZH43" s="154"/>
      <c r="PZI43" s="154"/>
      <c r="PZJ43" s="154"/>
      <c r="PZK43" s="154"/>
      <c r="PZL43" s="154"/>
      <c r="PZM43" s="154"/>
      <c r="PZN43" s="154"/>
      <c r="PZO43" s="154"/>
      <c r="PZP43" s="154"/>
      <c r="PZQ43" s="154"/>
      <c r="PZR43" s="154"/>
      <c r="PZS43" s="154"/>
      <c r="PZT43" s="154"/>
      <c r="PZU43" s="154"/>
      <c r="PZV43" s="154"/>
      <c r="PZW43" s="154"/>
      <c r="PZX43" s="154"/>
      <c r="PZY43" s="154"/>
      <c r="PZZ43" s="154"/>
      <c r="QAA43" s="154"/>
      <c r="QAB43" s="154"/>
      <c r="QAC43" s="154"/>
      <c r="QAD43" s="154"/>
      <c r="QAE43" s="154"/>
      <c r="QAF43" s="154"/>
      <c r="QAG43" s="154"/>
      <c r="QAH43" s="154"/>
      <c r="QAI43" s="154"/>
      <c r="QAJ43" s="154"/>
      <c r="QAK43" s="154"/>
      <c r="QAL43" s="154"/>
      <c r="QAM43" s="154"/>
      <c r="QAN43" s="154"/>
      <c r="QAO43" s="154"/>
      <c r="QAP43" s="154"/>
      <c r="QAQ43" s="154"/>
      <c r="QAR43" s="154"/>
      <c r="QAS43" s="154"/>
      <c r="QAT43" s="154"/>
      <c r="QAU43" s="154"/>
      <c r="QAV43" s="154"/>
      <c r="QAW43" s="154"/>
      <c r="QAX43" s="154"/>
      <c r="QAY43" s="154"/>
      <c r="QAZ43" s="154"/>
      <c r="QBA43" s="154"/>
      <c r="QBB43" s="154"/>
      <c r="QBC43" s="154"/>
      <c r="QBD43" s="154"/>
      <c r="QBE43" s="154"/>
      <c r="QBF43" s="154"/>
      <c r="QBG43" s="154"/>
      <c r="QBH43" s="154"/>
      <c r="QBI43" s="154"/>
      <c r="QBJ43" s="154"/>
      <c r="QBK43" s="154"/>
      <c r="QBL43" s="154"/>
      <c r="QBM43" s="154"/>
      <c r="QBN43" s="154"/>
      <c r="QBO43" s="154"/>
      <c r="QBP43" s="154"/>
      <c r="QBQ43" s="154"/>
      <c r="QBR43" s="154"/>
      <c r="QBS43" s="154"/>
      <c r="QBT43" s="154"/>
      <c r="QBU43" s="154"/>
      <c r="QBV43" s="154"/>
      <c r="QBW43" s="154"/>
      <c r="QBX43" s="154"/>
      <c r="QBY43" s="154"/>
      <c r="QBZ43" s="154"/>
      <c r="QCA43" s="154"/>
      <c r="QCB43" s="154"/>
      <c r="QCC43" s="154"/>
      <c r="QCD43" s="154"/>
      <c r="QCE43" s="154"/>
      <c r="QCF43" s="154"/>
      <c r="QCG43" s="154"/>
      <c r="QCH43" s="154"/>
      <c r="QCI43" s="154"/>
      <c r="QCJ43" s="154"/>
      <c r="QCK43" s="154"/>
      <c r="QCL43" s="154"/>
      <c r="QCM43" s="154"/>
      <c r="QCN43" s="154"/>
      <c r="QCO43" s="154"/>
      <c r="QCP43" s="154"/>
      <c r="QCQ43" s="154"/>
      <c r="QCR43" s="154"/>
      <c r="QCS43" s="154"/>
      <c r="QCT43" s="154"/>
      <c r="QCU43" s="154"/>
      <c r="QCV43" s="154"/>
      <c r="QCW43" s="154"/>
      <c r="QCX43" s="154"/>
      <c r="QCY43" s="154"/>
      <c r="QCZ43" s="154"/>
      <c r="QDA43" s="154"/>
      <c r="QDB43" s="154"/>
      <c r="QDC43" s="154"/>
      <c r="QDD43" s="154"/>
      <c r="QDE43" s="154"/>
      <c r="QDF43" s="154"/>
      <c r="QDG43" s="154"/>
      <c r="QDH43" s="154"/>
      <c r="QDI43" s="154"/>
      <c r="QDJ43" s="154"/>
      <c r="QDK43" s="154"/>
      <c r="QDL43" s="154"/>
      <c r="QDM43" s="154"/>
      <c r="QDN43" s="154"/>
      <c r="QDO43" s="154"/>
      <c r="QDP43" s="154"/>
      <c r="QDQ43" s="154"/>
      <c r="QDR43" s="154"/>
      <c r="QDS43" s="154"/>
      <c r="QDT43" s="154"/>
      <c r="QDU43" s="154"/>
      <c r="QDV43" s="154"/>
      <c r="QDW43" s="154"/>
      <c r="QDX43" s="154"/>
      <c r="QDY43" s="154"/>
      <c r="QDZ43" s="154"/>
      <c r="QEA43" s="154"/>
      <c r="QEB43" s="154"/>
      <c r="QEC43" s="154"/>
      <c r="QED43" s="154"/>
      <c r="QEE43" s="154"/>
      <c r="QEF43" s="154"/>
      <c r="QEG43" s="154"/>
      <c r="QEH43" s="154"/>
      <c r="QEI43" s="154"/>
      <c r="QEJ43" s="154"/>
      <c r="QEK43" s="154"/>
      <c r="QEL43" s="154"/>
      <c r="QEM43" s="154"/>
      <c r="QEN43" s="154"/>
      <c r="QEO43" s="154"/>
      <c r="QEP43" s="154"/>
      <c r="QEQ43" s="154"/>
      <c r="QER43" s="154"/>
      <c r="QES43" s="154"/>
      <c r="QET43" s="154"/>
      <c r="QEU43" s="154"/>
      <c r="QEV43" s="154"/>
      <c r="QEW43" s="154"/>
      <c r="QEX43" s="154"/>
      <c r="QEY43" s="154"/>
      <c r="QEZ43" s="154"/>
      <c r="QFA43" s="154"/>
      <c r="QFB43" s="154"/>
      <c r="QFC43" s="154"/>
      <c r="QFD43" s="154"/>
      <c r="QFE43" s="154"/>
      <c r="QFF43" s="154"/>
      <c r="QFG43" s="154"/>
      <c r="QFH43" s="154"/>
      <c r="QFI43" s="154"/>
      <c r="QFJ43" s="154"/>
      <c r="QFK43" s="154"/>
      <c r="QFL43" s="154"/>
      <c r="QFM43" s="154"/>
      <c r="QFN43" s="154"/>
      <c r="QFO43" s="154"/>
      <c r="QFP43" s="154"/>
      <c r="QFQ43" s="154"/>
      <c r="QFR43" s="154"/>
      <c r="QFS43" s="154"/>
      <c r="QFT43" s="154"/>
      <c r="QFU43" s="154"/>
      <c r="QFV43" s="154"/>
      <c r="QFW43" s="154"/>
      <c r="QFX43" s="154"/>
      <c r="QFY43" s="154"/>
      <c r="QFZ43" s="154"/>
      <c r="QGA43" s="154"/>
      <c r="QGB43" s="154"/>
      <c r="QGC43" s="154"/>
      <c r="QGD43" s="154"/>
      <c r="QGE43" s="154"/>
      <c r="QGF43" s="154"/>
      <c r="QGG43" s="154"/>
      <c r="QGH43" s="154"/>
      <c r="QGI43" s="154"/>
      <c r="QGJ43" s="154"/>
      <c r="QGK43" s="154"/>
      <c r="QGL43" s="154"/>
      <c r="QGM43" s="154"/>
      <c r="QGN43" s="154"/>
      <c r="QGO43" s="154"/>
      <c r="QGP43" s="154"/>
      <c r="QGQ43" s="154"/>
      <c r="QGR43" s="154"/>
      <c r="QGS43" s="154"/>
      <c r="QGT43" s="154"/>
      <c r="QGU43" s="154"/>
      <c r="QGV43" s="154"/>
      <c r="QGW43" s="154"/>
      <c r="QGX43" s="154"/>
      <c r="QGY43" s="154"/>
      <c r="QGZ43" s="154"/>
      <c r="QHA43" s="154"/>
      <c r="QHB43" s="154"/>
      <c r="QHC43" s="154"/>
      <c r="QHD43" s="154"/>
      <c r="QHE43" s="154"/>
      <c r="QHF43" s="154"/>
      <c r="QHG43" s="154"/>
      <c r="QHH43" s="154"/>
      <c r="QHI43" s="154"/>
      <c r="QHJ43" s="154"/>
      <c r="QHK43" s="154"/>
      <c r="QHL43" s="154"/>
      <c r="QHM43" s="154"/>
      <c r="QHN43" s="154"/>
      <c r="QHO43" s="154"/>
      <c r="QHP43" s="154"/>
      <c r="QHQ43" s="154"/>
      <c r="QHR43" s="154"/>
      <c r="QHS43" s="154"/>
      <c r="QHT43" s="154"/>
      <c r="QHU43" s="154"/>
      <c r="QHV43" s="154"/>
      <c r="QHW43" s="154"/>
      <c r="QHX43" s="154"/>
      <c r="QHY43" s="154"/>
      <c r="QHZ43" s="154"/>
      <c r="QIA43" s="154"/>
      <c r="QIB43" s="154"/>
      <c r="QIC43" s="154"/>
      <c r="QID43" s="154"/>
      <c r="QIE43" s="154"/>
      <c r="QIF43" s="154"/>
      <c r="QIG43" s="154"/>
      <c r="QIH43" s="154"/>
      <c r="QII43" s="154"/>
      <c r="QIJ43" s="154"/>
      <c r="QIK43" s="154"/>
      <c r="QIL43" s="154"/>
      <c r="QIM43" s="154"/>
      <c r="QIN43" s="154"/>
      <c r="QIO43" s="154"/>
      <c r="QIP43" s="154"/>
      <c r="QIQ43" s="154"/>
      <c r="QIR43" s="154"/>
      <c r="QIS43" s="154"/>
      <c r="QIT43" s="154"/>
      <c r="QIU43" s="154"/>
      <c r="QIV43" s="154"/>
      <c r="QIW43" s="154"/>
      <c r="QIX43" s="154"/>
      <c r="QIY43" s="154"/>
      <c r="QIZ43" s="154"/>
      <c r="QJA43" s="154"/>
      <c r="QJB43" s="154"/>
      <c r="QJC43" s="154"/>
      <c r="QJD43" s="154"/>
      <c r="QJE43" s="154"/>
      <c r="QJF43" s="154"/>
      <c r="QJG43" s="154"/>
      <c r="QJH43" s="154"/>
      <c r="QJI43" s="154"/>
      <c r="QJJ43" s="154"/>
      <c r="QJK43" s="154"/>
      <c r="QJL43" s="154"/>
      <c r="QJM43" s="154"/>
      <c r="QJN43" s="154"/>
      <c r="QJO43" s="154"/>
      <c r="QJP43" s="154"/>
      <c r="QJQ43" s="154"/>
      <c r="QJR43" s="154"/>
      <c r="QJS43" s="154"/>
      <c r="QJT43" s="154"/>
      <c r="QJU43" s="154"/>
      <c r="QJV43" s="154"/>
      <c r="QJW43" s="154"/>
      <c r="QJX43" s="154"/>
      <c r="QJY43" s="154"/>
      <c r="QJZ43" s="154"/>
      <c r="QKA43" s="154"/>
      <c r="QKB43" s="154"/>
      <c r="QKC43" s="154"/>
      <c r="QKD43" s="154"/>
      <c r="QKE43" s="154"/>
      <c r="QKF43" s="154"/>
      <c r="QKG43" s="154"/>
      <c r="QKH43" s="154"/>
      <c r="QKI43" s="154"/>
      <c r="QKJ43" s="154"/>
      <c r="QKK43" s="154"/>
      <c r="QKL43" s="154"/>
      <c r="QKM43" s="154"/>
      <c r="QKN43" s="154"/>
      <c r="QKO43" s="154"/>
      <c r="QKP43" s="154"/>
      <c r="QKQ43" s="154"/>
      <c r="QKR43" s="154"/>
      <c r="QKS43" s="154"/>
      <c r="QKT43" s="154"/>
      <c r="QKU43" s="154"/>
      <c r="QKV43" s="154"/>
      <c r="QKW43" s="154"/>
      <c r="QKX43" s="154"/>
      <c r="QKY43" s="154"/>
      <c r="QKZ43" s="154"/>
      <c r="QLA43" s="154"/>
      <c r="QLB43" s="154"/>
      <c r="QLC43" s="154"/>
      <c r="QLD43" s="154"/>
      <c r="QLE43" s="154"/>
      <c r="QLF43" s="154"/>
      <c r="QLG43" s="154"/>
      <c r="QLH43" s="154"/>
      <c r="QLI43" s="154"/>
      <c r="QLJ43" s="154"/>
      <c r="QLK43" s="154"/>
      <c r="QLL43" s="154"/>
      <c r="QLM43" s="154"/>
      <c r="QLN43" s="154"/>
      <c r="QLO43" s="154"/>
      <c r="QLP43" s="154"/>
      <c r="QLQ43" s="154"/>
      <c r="QLR43" s="154"/>
      <c r="QLS43" s="154"/>
      <c r="QLT43" s="154"/>
      <c r="QLU43" s="154"/>
      <c r="QLV43" s="154"/>
      <c r="QLW43" s="154"/>
      <c r="QLX43" s="154"/>
      <c r="QLY43" s="154"/>
      <c r="QLZ43" s="154"/>
      <c r="QMA43" s="154"/>
      <c r="QMB43" s="154"/>
      <c r="QMC43" s="154"/>
      <c r="QMD43" s="154"/>
      <c r="QME43" s="154"/>
      <c r="QMF43" s="154"/>
      <c r="QMG43" s="154"/>
      <c r="QMH43" s="154"/>
      <c r="QMI43" s="154"/>
      <c r="QMJ43" s="154"/>
      <c r="QMK43" s="154"/>
      <c r="QML43" s="154"/>
      <c r="QMM43" s="154"/>
      <c r="QMN43" s="154"/>
      <c r="QMO43" s="154"/>
      <c r="QMP43" s="154"/>
      <c r="QMQ43" s="154"/>
      <c r="QMR43" s="154"/>
      <c r="QMS43" s="154"/>
      <c r="QMT43" s="154"/>
      <c r="QMU43" s="154"/>
      <c r="QMV43" s="154"/>
      <c r="QMW43" s="154"/>
      <c r="QMX43" s="154"/>
      <c r="QMY43" s="154"/>
      <c r="QMZ43" s="154"/>
      <c r="QNA43" s="154"/>
      <c r="QNB43" s="154"/>
      <c r="QNC43" s="154"/>
      <c r="QND43" s="154"/>
      <c r="QNE43" s="154"/>
      <c r="QNF43" s="154"/>
      <c r="QNG43" s="154"/>
      <c r="QNH43" s="154"/>
      <c r="QNI43" s="154"/>
      <c r="QNJ43" s="154"/>
      <c r="QNK43" s="154"/>
      <c r="QNL43" s="154"/>
      <c r="QNM43" s="154"/>
      <c r="QNN43" s="154"/>
      <c r="QNO43" s="154"/>
      <c r="QNP43" s="154"/>
      <c r="QNQ43" s="154"/>
      <c r="QNR43" s="154"/>
      <c r="QNS43" s="154"/>
      <c r="QNT43" s="154"/>
      <c r="QNU43" s="154"/>
      <c r="QNV43" s="154"/>
      <c r="QNW43" s="154"/>
      <c r="QNX43" s="154"/>
      <c r="QNY43" s="154"/>
      <c r="QNZ43" s="154"/>
      <c r="QOA43" s="154"/>
      <c r="QOB43" s="154"/>
      <c r="QOC43" s="154"/>
      <c r="QOD43" s="154"/>
      <c r="QOE43" s="154"/>
      <c r="QOF43" s="154"/>
      <c r="QOG43" s="154"/>
      <c r="QOH43" s="154"/>
      <c r="QOI43" s="154"/>
      <c r="QOJ43" s="154"/>
      <c r="QOK43" s="154"/>
      <c r="QOL43" s="154"/>
      <c r="QOM43" s="154"/>
      <c r="QON43" s="154"/>
      <c r="QOO43" s="154"/>
      <c r="QOP43" s="154"/>
      <c r="QOQ43" s="154"/>
      <c r="QOR43" s="154"/>
      <c r="QOS43" s="154"/>
      <c r="QOT43" s="154"/>
      <c r="QOU43" s="154"/>
      <c r="QOV43" s="154"/>
      <c r="QOW43" s="154"/>
      <c r="QOX43" s="154"/>
      <c r="QOY43" s="154"/>
      <c r="QOZ43" s="154"/>
      <c r="QPA43" s="154"/>
      <c r="QPB43" s="154"/>
      <c r="QPC43" s="154"/>
      <c r="QPD43" s="154"/>
      <c r="QPE43" s="154"/>
      <c r="QPF43" s="154"/>
      <c r="QPG43" s="154"/>
      <c r="QPH43" s="154"/>
      <c r="QPI43" s="154"/>
      <c r="QPJ43" s="154"/>
      <c r="QPK43" s="154"/>
      <c r="QPL43" s="154"/>
      <c r="QPM43" s="154"/>
      <c r="QPN43" s="154"/>
      <c r="QPO43" s="154"/>
      <c r="QPP43" s="154"/>
      <c r="QPQ43" s="154"/>
      <c r="QPR43" s="154"/>
      <c r="QPS43" s="154"/>
      <c r="QPT43" s="154"/>
      <c r="QPU43" s="154"/>
      <c r="QPV43" s="154"/>
      <c r="QPW43" s="154"/>
      <c r="QPX43" s="154"/>
      <c r="QPY43" s="154"/>
      <c r="QPZ43" s="154"/>
      <c r="QQA43" s="154"/>
      <c r="QQB43" s="154"/>
      <c r="QQC43" s="154"/>
      <c r="QQD43" s="154"/>
      <c r="QQE43" s="154"/>
      <c r="QQF43" s="154"/>
      <c r="QQG43" s="154"/>
      <c r="QQH43" s="154"/>
      <c r="QQI43" s="154"/>
      <c r="QQJ43" s="154"/>
      <c r="QQK43" s="154"/>
      <c r="QQL43" s="154"/>
      <c r="QQM43" s="154"/>
      <c r="QQN43" s="154"/>
      <c r="QQO43" s="154"/>
      <c r="QQP43" s="154"/>
      <c r="QQQ43" s="154"/>
      <c r="QQR43" s="154"/>
      <c r="QQS43" s="154"/>
      <c r="QQT43" s="154"/>
      <c r="QQU43" s="154"/>
      <c r="QQV43" s="154"/>
      <c r="QQW43" s="154"/>
      <c r="QQX43" s="154"/>
      <c r="QQY43" s="154"/>
      <c r="QQZ43" s="154"/>
      <c r="QRA43" s="154"/>
      <c r="QRB43" s="154"/>
      <c r="QRC43" s="154"/>
      <c r="QRD43" s="154"/>
      <c r="QRE43" s="154"/>
      <c r="QRF43" s="154"/>
      <c r="QRG43" s="154"/>
      <c r="QRH43" s="154"/>
      <c r="QRI43" s="154"/>
      <c r="QRJ43" s="154"/>
      <c r="QRK43" s="154"/>
      <c r="QRL43" s="154"/>
      <c r="QRM43" s="154"/>
      <c r="QRN43" s="154"/>
      <c r="QRO43" s="154"/>
      <c r="QRP43" s="154"/>
      <c r="QRQ43" s="154"/>
      <c r="QRR43" s="154"/>
      <c r="QRS43" s="154"/>
      <c r="QRT43" s="154"/>
      <c r="QRU43" s="154"/>
      <c r="QRV43" s="154"/>
      <c r="QRW43" s="154"/>
      <c r="QRX43" s="154"/>
      <c r="QRY43" s="154"/>
      <c r="QRZ43" s="154"/>
      <c r="QSA43" s="154"/>
      <c r="QSB43" s="154"/>
      <c r="QSC43" s="154"/>
      <c r="QSD43" s="154"/>
      <c r="QSE43" s="154"/>
      <c r="QSF43" s="154"/>
      <c r="QSG43" s="154"/>
      <c r="QSH43" s="154"/>
      <c r="QSI43" s="154"/>
      <c r="QSJ43" s="154"/>
      <c r="QSK43" s="154"/>
      <c r="QSL43" s="154"/>
      <c r="QSM43" s="154"/>
      <c r="QSN43" s="154"/>
      <c r="QSO43" s="154"/>
      <c r="QSP43" s="154"/>
      <c r="QSQ43" s="154"/>
      <c r="QSR43" s="154"/>
      <c r="QSS43" s="154"/>
      <c r="QST43" s="154"/>
      <c r="QSU43" s="154"/>
      <c r="QSV43" s="154"/>
      <c r="QSW43" s="154"/>
      <c r="QSX43" s="154"/>
      <c r="QSY43" s="154"/>
      <c r="QSZ43" s="154"/>
      <c r="QTA43" s="154"/>
      <c r="QTB43" s="154"/>
      <c r="QTC43" s="154"/>
      <c r="QTD43" s="154"/>
      <c r="QTE43" s="154"/>
      <c r="QTF43" s="154"/>
      <c r="QTG43" s="154"/>
      <c r="QTH43" s="154"/>
      <c r="QTI43" s="154"/>
      <c r="QTJ43" s="154"/>
      <c r="QTK43" s="154"/>
      <c r="QTL43" s="154"/>
      <c r="QTM43" s="154"/>
      <c r="QTN43" s="154"/>
      <c r="QTO43" s="154"/>
      <c r="QTP43" s="154"/>
      <c r="QTQ43" s="154"/>
      <c r="QTR43" s="154"/>
      <c r="QTS43" s="154"/>
      <c r="QTT43" s="154"/>
      <c r="QTU43" s="154"/>
      <c r="QTV43" s="154"/>
      <c r="QTW43" s="154"/>
      <c r="QTX43" s="154"/>
      <c r="QTY43" s="154"/>
      <c r="QTZ43" s="154"/>
      <c r="QUA43" s="154"/>
      <c r="QUB43" s="154"/>
      <c r="QUC43" s="154"/>
      <c r="QUD43" s="154"/>
      <c r="QUE43" s="154"/>
      <c r="QUF43" s="154"/>
      <c r="QUG43" s="154"/>
      <c r="QUH43" s="154"/>
      <c r="QUI43" s="154"/>
      <c r="QUJ43" s="154"/>
      <c r="QUK43" s="154"/>
      <c r="QUL43" s="154"/>
      <c r="QUM43" s="154"/>
      <c r="QUN43" s="154"/>
      <c r="QUO43" s="154"/>
      <c r="QUP43" s="154"/>
      <c r="QUQ43" s="154"/>
      <c r="QUR43" s="154"/>
      <c r="QUS43" s="154"/>
      <c r="QUT43" s="154"/>
      <c r="QUU43" s="154"/>
      <c r="QUV43" s="154"/>
      <c r="QUW43" s="154"/>
      <c r="QUX43" s="154"/>
      <c r="QUY43" s="154"/>
      <c r="QUZ43" s="154"/>
      <c r="QVA43" s="154"/>
      <c r="QVB43" s="154"/>
      <c r="QVC43" s="154"/>
      <c r="QVD43" s="154"/>
      <c r="QVE43" s="154"/>
      <c r="QVF43" s="154"/>
      <c r="QVG43" s="154"/>
      <c r="QVH43" s="154"/>
      <c r="QVI43" s="154"/>
      <c r="QVJ43" s="154"/>
      <c r="QVK43" s="154"/>
      <c r="QVL43" s="154"/>
      <c r="QVM43" s="154"/>
      <c r="QVN43" s="154"/>
      <c r="QVO43" s="154"/>
      <c r="QVP43" s="154"/>
      <c r="QVQ43" s="154"/>
      <c r="QVR43" s="154"/>
      <c r="QVS43" s="154"/>
      <c r="QVT43" s="154"/>
      <c r="QVU43" s="154"/>
      <c r="QVV43" s="154"/>
      <c r="QVW43" s="154"/>
      <c r="QVX43" s="154"/>
      <c r="QVY43" s="154"/>
      <c r="QVZ43" s="154"/>
      <c r="QWA43" s="154"/>
      <c r="QWB43" s="154"/>
      <c r="QWC43" s="154"/>
      <c r="QWD43" s="154"/>
      <c r="QWE43" s="154"/>
      <c r="QWF43" s="154"/>
      <c r="QWG43" s="154"/>
      <c r="QWH43" s="154"/>
      <c r="QWI43" s="154"/>
      <c r="QWJ43" s="154"/>
      <c r="QWK43" s="154"/>
      <c r="QWL43" s="154"/>
      <c r="QWM43" s="154"/>
      <c r="QWN43" s="154"/>
      <c r="QWO43" s="154"/>
      <c r="QWP43" s="154"/>
      <c r="QWQ43" s="154"/>
      <c r="QWR43" s="154"/>
      <c r="QWS43" s="154"/>
      <c r="QWT43" s="154"/>
      <c r="QWU43" s="154"/>
      <c r="QWV43" s="154"/>
      <c r="QWW43" s="154"/>
      <c r="QWX43" s="154"/>
      <c r="QWY43" s="154"/>
      <c r="QWZ43" s="154"/>
      <c r="QXA43" s="154"/>
      <c r="QXB43" s="154"/>
      <c r="QXC43" s="154"/>
      <c r="QXD43" s="154"/>
      <c r="QXE43" s="154"/>
      <c r="QXF43" s="154"/>
      <c r="QXG43" s="154"/>
      <c r="QXH43" s="154"/>
      <c r="QXI43" s="154"/>
      <c r="QXJ43" s="154"/>
      <c r="QXK43" s="154"/>
      <c r="QXL43" s="154"/>
      <c r="QXM43" s="154"/>
      <c r="QXN43" s="154"/>
      <c r="QXO43" s="154"/>
      <c r="QXP43" s="154"/>
      <c r="QXQ43" s="154"/>
      <c r="QXR43" s="154"/>
      <c r="QXS43" s="154"/>
      <c r="QXT43" s="154"/>
      <c r="QXU43" s="154"/>
      <c r="QXV43" s="154"/>
      <c r="QXW43" s="154"/>
      <c r="QXX43" s="154"/>
      <c r="QXY43" s="154"/>
      <c r="QXZ43" s="154"/>
      <c r="QYA43" s="154"/>
      <c r="QYB43" s="154"/>
      <c r="QYC43" s="154"/>
      <c r="QYD43" s="154"/>
      <c r="QYE43" s="154"/>
      <c r="QYF43" s="154"/>
      <c r="QYG43" s="154"/>
      <c r="QYH43" s="154"/>
      <c r="QYI43" s="154"/>
      <c r="QYJ43" s="154"/>
      <c r="QYK43" s="154"/>
      <c r="QYL43" s="154"/>
      <c r="QYM43" s="154"/>
      <c r="QYN43" s="154"/>
      <c r="QYO43" s="154"/>
      <c r="QYP43" s="154"/>
      <c r="QYQ43" s="154"/>
      <c r="QYR43" s="154"/>
      <c r="QYS43" s="154"/>
      <c r="QYT43" s="154"/>
      <c r="QYU43" s="154"/>
      <c r="QYV43" s="154"/>
      <c r="QYW43" s="154"/>
      <c r="QYX43" s="154"/>
      <c r="QYY43" s="154"/>
      <c r="QYZ43" s="154"/>
      <c r="QZA43" s="154"/>
      <c r="QZB43" s="154"/>
      <c r="QZC43" s="154"/>
      <c r="QZD43" s="154"/>
      <c r="QZE43" s="154"/>
      <c r="QZF43" s="154"/>
      <c r="QZG43" s="154"/>
      <c r="QZH43" s="154"/>
      <c r="QZI43" s="154"/>
      <c r="QZJ43" s="154"/>
      <c r="QZK43" s="154"/>
      <c r="QZL43" s="154"/>
      <c r="QZM43" s="154"/>
      <c r="QZN43" s="154"/>
      <c r="QZO43" s="154"/>
      <c r="QZP43" s="154"/>
      <c r="QZQ43" s="154"/>
      <c r="QZR43" s="154"/>
      <c r="QZS43" s="154"/>
      <c r="QZT43" s="154"/>
      <c r="QZU43" s="154"/>
      <c r="QZV43" s="154"/>
      <c r="QZW43" s="154"/>
      <c r="QZX43" s="154"/>
      <c r="QZY43" s="154"/>
      <c r="QZZ43" s="154"/>
      <c r="RAA43" s="154"/>
      <c r="RAB43" s="154"/>
      <c r="RAC43" s="154"/>
      <c r="RAD43" s="154"/>
      <c r="RAE43" s="154"/>
      <c r="RAF43" s="154"/>
      <c r="RAG43" s="154"/>
      <c r="RAH43" s="154"/>
      <c r="RAI43" s="154"/>
      <c r="RAJ43" s="154"/>
      <c r="RAK43" s="154"/>
      <c r="RAL43" s="154"/>
      <c r="RAM43" s="154"/>
      <c r="RAN43" s="154"/>
      <c r="RAO43" s="154"/>
      <c r="RAP43" s="154"/>
      <c r="RAQ43" s="154"/>
      <c r="RAR43" s="154"/>
      <c r="RAS43" s="154"/>
      <c r="RAT43" s="154"/>
      <c r="RAU43" s="154"/>
      <c r="RAV43" s="154"/>
      <c r="RAW43" s="154"/>
      <c r="RAX43" s="154"/>
      <c r="RAY43" s="154"/>
      <c r="RAZ43" s="154"/>
      <c r="RBA43" s="154"/>
      <c r="RBB43" s="154"/>
      <c r="RBC43" s="154"/>
      <c r="RBD43" s="154"/>
      <c r="RBE43" s="154"/>
      <c r="RBF43" s="154"/>
      <c r="RBG43" s="154"/>
      <c r="RBH43" s="154"/>
      <c r="RBI43" s="154"/>
      <c r="RBJ43" s="154"/>
      <c r="RBK43" s="154"/>
      <c r="RBL43" s="154"/>
      <c r="RBM43" s="154"/>
      <c r="RBN43" s="154"/>
      <c r="RBO43" s="154"/>
      <c r="RBP43" s="154"/>
      <c r="RBQ43" s="154"/>
      <c r="RBR43" s="154"/>
      <c r="RBS43" s="154"/>
      <c r="RBT43" s="154"/>
      <c r="RBU43" s="154"/>
      <c r="RBV43" s="154"/>
      <c r="RBW43" s="154"/>
      <c r="RBX43" s="154"/>
      <c r="RBY43" s="154"/>
      <c r="RBZ43" s="154"/>
      <c r="RCA43" s="154"/>
      <c r="RCB43" s="154"/>
      <c r="RCC43" s="154"/>
      <c r="RCD43" s="154"/>
      <c r="RCE43" s="154"/>
      <c r="RCF43" s="154"/>
      <c r="RCG43" s="154"/>
      <c r="RCH43" s="154"/>
      <c r="RCI43" s="154"/>
      <c r="RCJ43" s="154"/>
      <c r="RCK43" s="154"/>
      <c r="RCL43" s="154"/>
      <c r="RCM43" s="154"/>
      <c r="RCN43" s="154"/>
      <c r="RCO43" s="154"/>
      <c r="RCP43" s="154"/>
      <c r="RCQ43" s="154"/>
      <c r="RCR43" s="154"/>
      <c r="RCS43" s="154"/>
      <c r="RCT43" s="154"/>
      <c r="RCU43" s="154"/>
      <c r="RCV43" s="154"/>
      <c r="RCW43" s="154"/>
      <c r="RCX43" s="154"/>
      <c r="RCY43" s="154"/>
      <c r="RCZ43" s="154"/>
      <c r="RDA43" s="154"/>
      <c r="RDB43" s="154"/>
      <c r="RDC43" s="154"/>
      <c r="RDD43" s="154"/>
      <c r="RDE43" s="154"/>
      <c r="RDF43" s="154"/>
      <c r="RDG43" s="154"/>
      <c r="RDH43" s="154"/>
      <c r="RDI43" s="154"/>
      <c r="RDJ43" s="154"/>
      <c r="RDK43" s="154"/>
      <c r="RDL43" s="154"/>
      <c r="RDM43" s="154"/>
      <c r="RDN43" s="154"/>
      <c r="RDO43" s="154"/>
      <c r="RDP43" s="154"/>
      <c r="RDQ43" s="154"/>
      <c r="RDR43" s="154"/>
      <c r="RDS43" s="154"/>
      <c r="RDT43" s="154"/>
      <c r="RDU43" s="154"/>
      <c r="RDV43" s="154"/>
      <c r="RDW43" s="154"/>
      <c r="RDX43" s="154"/>
      <c r="RDY43" s="154"/>
      <c r="RDZ43" s="154"/>
      <c r="REA43" s="154"/>
      <c r="REB43" s="154"/>
      <c r="REC43" s="154"/>
      <c r="RED43" s="154"/>
      <c r="REE43" s="154"/>
      <c r="REF43" s="154"/>
      <c r="REG43" s="154"/>
      <c r="REH43" s="154"/>
      <c r="REI43" s="154"/>
      <c r="REJ43" s="154"/>
      <c r="REK43" s="154"/>
      <c r="REL43" s="154"/>
      <c r="REM43" s="154"/>
      <c r="REN43" s="154"/>
      <c r="REO43" s="154"/>
      <c r="REP43" s="154"/>
      <c r="REQ43" s="154"/>
      <c r="RER43" s="154"/>
      <c r="RES43" s="154"/>
      <c r="RET43" s="154"/>
      <c r="REU43" s="154"/>
      <c r="REV43" s="154"/>
      <c r="REW43" s="154"/>
      <c r="REX43" s="154"/>
      <c r="REY43" s="154"/>
      <c r="REZ43" s="154"/>
      <c r="RFA43" s="154"/>
      <c r="RFB43" s="154"/>
      <c r="RFC43" s="154"/>
      <c r="RFD43" s="154"/>
      <c r="RFE43" s="154"/>
      <c r="RFF43" s="154"/>
      <c r="RFG43" s="154"/>
      <c r="RFH43" s="154"/>
      <c r="RFI43" s="154"/>
      <c r="RFJ43" s="154"/>
      <c r="RFK43" s="154"/>
      <c r="RFL43" s="154"/>
      <c r="RFM43" s="154"/>
      <c r="RFN43" s="154"/>
      <c r="RFO43" s="154"/>
      <c r="RFP43" s="154"/>
      <c r="RFQ43" s="154"/>
      <c r="RFR43" s="154"/>
      <c r="RFS43" s="154"/>
      <c r="RFT43" s="154"/>
      <c r="RFU43" s="154"/>
      <c r="RFV43" s="154"/>
      <c r="RFW43" s="154"/>
      <c r="RFX43" s="154"/>
      <c r="RFY43" s="154"/>
      <c r="RFZ43" s="154"/>
      <c r="RGA43" s="154"/>
      <c r="RGB43" s="154"/>
      <c r="RGC43" s="154"/>
      <c r="RGD43" s="154"/>
      <c r="RGE43" s="154"/>
      <c r="RGF43" s="154"/>
      <c r="RGG43" s="154"/>
      <c r="RGH43" s="154"/>
      <c r="RGI43" s="154"/>
      <c r="RGJ43" s="154"/>
      <c r="RGK43" s="154"/>
      <c r="RGL43" s="154"/>
      <c r="RGM43" s="154"/>
      <c r="RGN43" s="154"/>
      <c r="RGO43" s="154"/>
      <c r="RGP43" s="154"/>
      <c r="RGQ43" s="154"/>
      <c r="RGR43" s="154"/>
      <c r="RGS43" s="154"/>
      <c r="RGT43" s="154"/>
      <c r="RGU43" s="154"/>
      <c r="RGV43" s="154"/>
      <c r="RGW43" s="154"/>
      <c r="RGX43" s="154"/>
      <c r="RGY43" s="154"/>
      <c r="RGZ43" s="154"/>
      <c r="RHA43" s="154"/>
      <c r="RHB43" s="154"/>
      <c r="RHC43" s="154"/>
      <c r="RHD43" s="154"/>
      <c r="RHE43" s="154"/>
      <c r="RHF43" s="154"/>
      <c r="RHG43" s="154"/>
      <c r="RHH43" s="154"/>
      <c r="RHI43" s="154"/>
      <c r="RHJ43" s="154"/>
      <c r="RHK43" s="154"/>
      <c r="RHL43" s="154"/>
      <c r="RHM43" s="154"/>
      <c r="RHN43" s="154"/>
      <c r="RHO43" s="154"/>
      <c r="RHP43" s="154"/>
      <c r="RHQ43" s="154"/>
      <c r="RHR43" s="154"/>
      <c r="RHS43" s="154"/>
      <c r="RHT43" s="154"/>
      <c r="RHU43" s="154"/>
      <c r="RHV43" s="154"/>
      <c r="RHW43" s="154"/>
      <c r="RHX43" s="154"/>
      <c r="RHY43" s="154"/>
      <c r="RHZ43" s="154"/>
      <c r="RIA43" s="154"/>
      <c r="RIB43" s="154"/>
      <c r="RIC43" s="154"/>
      <c r="RID43" s="154"/>
      <c r="RIE43" s="154"/>
      <c r="RIF43" s="154"/>
      <c r="RIG43" s="154"/>
      <c r="RIH43" s="154"/>
      <c r="RII43" s="154"/>
      <c r="RIJ43" s="154"/>
      <c r="RIK43" s="154"/>
      <c r="RIL43" s="154"/>
      <c r="RIM43" s="154"/>
      <c r="RIN43" s="154"/>
      <c r="RIO43" s="154"/>
      <c r="RIP43" s="154"/>
      <c r="RIQ43" s="154"/>
      <c r="RIR43" s="154"/>
      <c r="RIS43" s="154"/>
      <c r="RIT43" s="154"/>
      <c r="RIU43" s="154"/>
      <c r="RIV43" s="154"/>
      <c r="RIW43" s="154"/>
      <c r="RIX43" s="154"/>
      <c r="RIY43" s="154"/>
      <c r="RIZ43" s="154"/>
      <c r="RJA43" s="154"/>
      <c r="RJB43" s="154"/>
      <c r="RJC43" s="154"/>
      <c r="RJD43" s="154"/>
      <c r="RJE43" s="154"/>
      <c r="RJF43" s="154"/>
      <c r="RJG43" s="154"/>
      <c r="RJH43" s="154"/>
      <c r="RJI43" s="154"/>
      <c r="RJJ43" s="154"/>
      <c r="RJK43" s="154"/>
      <c r="RJL43" s="154"/>
      <c r="RJM43" s="154"/>
      <c r="RJN43" s="154"/>
      <c r="RJO43" s="154"/>
      <c r="RJP43" s="154"/>
      <c r="RJQ43" s="154"/>
      <c r="RJR43" s="154"/>
      <c r="RJS43" s="154"/>
      <c r="RJT43" s="154"/>
      <c r="RJU43" s="154"/>
      <c r="RJV43" s="154"/>
      <c r="RJW43" s="154"/>
      <c r="RJX43" s="154"/>
      <c r="RJY43" s="154"/>
      <c r="RJZ43" s="154"/>
      <c r="RKA43" s="154"/>
      <c r="RKB43" s="154"/>
      <c r="RKC43" s="154"/>
      <c r="RKD43" s="154"/>
      <c r="RKE43" s="154"/>
      <c r="RKF43" s="154"/>
      <c r="RKG43" s="154"/>
      <c r="RKH43" s="154"/>
      <c r="RKI43" s="154"/>
      <c r="RKJ43" s="154"/>
      <c r="RKK43" s="154"/>
      <c r="RKL43" s="154"/>
      <c r="RKM43" s="154"/>
      <c r="RKN43" s="154"/>
      <c r="RKO43" s="154"/>
      <c r="RKP43" s="154"/>
      <c r="RKQ43" s="154"/>
      <c r="RKR43" s="154"/>
      <c r="RKS43" s="154"/>
      <c r="RKT43" s="154"/>
      <c r="RKU43" s="154"/>
      <c r="RKV43" s="154"/>
      <c r="RKW43" s="154"/>
      <c r="RKX43" s="154"/>
      <c r="RKY43" s="154"/>
      <c r="RKZ43" s="154"/>
      <c r="RLA43" s="154"/>
      <c r="RLB43" s="154"/>
      <c r="RLC43" s="154"/>
      <c r="RLD43" s="154"/>
      <c r="RLE43" s="154"/>
      <c r="RLF43" s="154"/>
      <c r="RLG43" s="154"/>
      <c r="RLH43" s="154"/>
      <c r="RLI43" s="154"/>
      <c r="RLJ43" s="154"/>
      <c r="RLK43" s="154"/>
      <c r="RLL43" s="154"/>
      <c r="RLM43" s="154"/>
      <c r="RLN43" s="154"/>
      <c r="RLO43" s="154"/>
      <c r="RLP43" s="154"/>
      <c r="RLQ43" s="154"/>
      <c r="RLR43" s="154"/>
      <c r="RLS43" s="154"/>
      <c r="RLT43" s="154"/>
      <c r="RLU43" s="154"/>
      <c r="RLV43" s="154"/>
      <c r="RLW43" s="154"/>
      <c r="RLX43" s="154"/>
      <c r="RLY43" s="154"/>
      <c r="RLZ43" s="154"/>
      <c r="RMA43" s="154"/>
      <c r="RMB43" s="154"/>
      <c r="RMC43" s="154"/>
      <c r="RMD43" s="154"/>
      <c r="RME43" s="154"/>
      <c r="RMF43" s="154"/>
      <c r="RMG43" s="154"/>
      <c r="RMH43" s="154"/>
      <c r="RMI43" s="154"/>
      <c r="RMJ43" s="154"/>
      <c r="RMK43" s="154"/>
      <c r="RML43" s="154"/>
      <c r="RMM43" s="154"/>
      <c r="RMN43" s="154"/>
      <c r="RMO43" s="154"/>
      <c r="RMP43" s="154"/>
      <c r="RMQ43" s="154"/>
      <c r="RMR43" s="154"/>
      <c r="RMS43" s="154"/>
      <c r="RMT43" s="154"/>
      <c r="RMU43" s="154"/>
      <c r="RMV43" s="154"/>
      <c r="RMW43" s="154"/>
      <c r="RMX43" s="154"/>
      <c r="RMY43" s="154"/>
      <c r="RMZ43" s="154"/>
      <c r="RNA43" s="154"/>
      <c r="RNB43" s="154"/>
      <c r="RNC43" s="154"/>
      <c r="RND43" s="154"/>
      <c r="RNE43" s="154"/>
      <c r="RNF43" s="154"/>
      <c r="RNG43" s="154"/>
      <c r="RNH43" s="154"/>
      <c r="RNI43" s="154"/>
      <c r="RNJ43" s="154"/>
      <c r="RNK43" s="154"/>
      <c r="RNL43" s="154"/>
      <c r="RNM43" s="154"/>
      <c r="RNN43" s="154"/>
      <c r="RNO43" s="154"/>
      <c r="RNP43" s="154"/>
      <c r="RNQ43" s="154"/>
      <c r="RNR43" s="154"/>
      <c r="RNS43" s="154"/>
      <c r="RNT43" s="154"/>
      <c r="RNU43" s="154"/>
      <c r="RNV43" s="154"/>
      <c r="RNW43" s="154"/>
      <c r="RNX43" s="154"/>
      <c r="RNY43" s="154"/>
      <c r="RNZ43" s="154"/>
      <c r="ROA43" s="154"/>
      <c r="ROB43" s="154"/>
      <c r="ROC43" s="154"/>
      <c r="ROD43" s="154"/>
      <c r="ROE43" s="154"/>
      <c r="ROF43" s="154"/>
      <c r="ROG43" s="154"/>
      <c r="ROH43" s="154"/>
      <c r="ROI43" s="154"/>
      <c r="ROJ43" s="154"/>
      <c r="ROK43" s="154"/>
      <c r="ROL43" s="154"/>
      <c r="ROM43" s="154"/>
      <c r="RON43" s="154"/>
      <c r="ROO43" s="154"/>
      <c r="ROP43" s="154"/>
      <c r="ROQ43" s="154"/>
      <c r="ROR43" s="154"/>
      <c r="ROS43" s="154"/>
      <c r="ROT43" s="154"/>
      <c r="ROU43" s="154"/>
      <c r="ROV43" s="154"/>
      <c r="ROW43" s="154"/>
      <c r="ROX43" s="154"/>
      <c r="ROY43" s="154"/>
      <c r="ROZ43" s="154"/>
      <c r="RPA43" s="154"/>
      <c r="RPB43" s="154"/>
      <c r="RPC43" s="154"/>
      <c r="RPD43" s="154"/>
      <c r="RPE43" s="154"/>
      <c r="RPF43" s="154"/>
      <c r="RPG43" s="154"/>
      <c r="RPH43" s="154"/>
      <c r="RPI43" s="154"/>
      <c r="RPJ43" s="154"/>
      <c r="RPK43" s="154"/>
      <c r="RPL43" s="154"/>
      <c r="RPM43" s="154"/>
      <c r="RPN43" s="154"/>
      <c r="RPO43" s="154"/>
      <c r="RPP43" s="154"/>
      <c r="RPQ43" s="154"/>
      <c r="RPR43" s="154"/>
      <c r="RPS43" s="154"/>
      <c r="RPT43" s="154"/>
      <c r="RPU43" s="154"/>
      <c r="RPV43" s="154"/>
      <c r="RPW43" s="154"/>
      <c r="RPX43" s="154"/>
      <c r="RPY43" s="154"/>
      <c r="RPZ43" s="154"/>
      <c r="RQA43" s="154"/>
      <c r="RQB43" s="154"/>
      <c r="RQC43" s="154"/>
      <c r="RQD43" s="154"/>
      <c r="RQE43" s="154"/>
      <c r="RQF43" s="154"/>
      <c r="RQG43" s="154"/>
      <c r="RQH43" s="154"/>
      <c r="RQI43" s="154"/>
      <c r="RQJ43" s="154"/>
      <c r="RQK43" s="154"/>
      <c r="RQL43" s="154"/>
      <c r="RQM43" s="154"/>
      <c r="RQN43" s="154"/>
      <c r="RQO43" s="154"/>
      <c r="RQP43" s="154"/>
      <c r="RQQ43" s="154"/>
      <c r="RQR43" s="154"/>
      <c r="RQS43" s="154"/>
      <c r="RQT43" s="154"/>
      <c r="RQU43" s="154"/>
      <c r="RQV43" s="154"/>
      <c r="RQW43" s="154"/>
      <c r="RQX43" s="154"/>
      <c r="RQY43" s="154"/>
      <c r="RQZ43" s="154"/>
      <c r="RRA43" s="154"/>
      <c r="RRB43" s="154"/>
      <c r="RRC43" s="154"/>
      <c r="RRD43" s="154"/>
      <c r="RRE43" s="154"/>
      <c r="RRF43" s="154"/>
      <c r="RRG43" s="154"/>
      <c r="RRH43" s="154"/>
      <c r="RRI43" s="154"/>
      <c r="RRJ43" s="154"/>
      <c r="RRK43" s="154"/>
      <c r="RRL43" s="154"/>
      <c r="RRM43" s="154"/>
      <c r="RRN43" s="154"/>
      <c r="RRO43" s="154"/>
      <c r="RRP43" s="154"/>
      <c r="RRQ43" s="154"/>
      <c r="RRR43" s="154"/>
      <c r="RRS43" s="154"/>
      <c r="RRT43" s="154"/>
      <c r="RRU43" s="154"/>
      <c r="RRV43" s="154"/>
      <c r="RRW43" s="154"/>
      <c r="RRX43" s="154"/>
      <c r="RRY43" s="154"/>
      <c r="RRZ43" s="154"/>
      <c r="RSA43" s="154"/>
      <c r="RSB43" s="154"/>
      <c r="RSC43" s="154"/>
      <c r="RSD43" s="154"/>
      <c r="RSE43" s="154"/>
      <c r="RSF43" s="154"/>
      <c r="RSG43" s="154"/>
      <c r="RSH43" s="154"/>
      <c r="RSI43" s="154"/>
      <c r="RSJ43" s="154"/>
      <c r="RSK43" s="154"/>
      <c r="RSL43" s="154"/>
      <c r="RSM43" s="154"/>
      <c r="RSN43" s="154"/>
      <c r="RSO43" s="154"/>
      <c r="RSP43" s="154"/>
      <c r="RSQ43" s="154"/>
      <c r="RSR43" s="154"/>
      <c r="RSS43" s="154"/>
      <c r="RST43" s="154"/>
      <c r="RSU43" s="154"/>
      <c r="RSV43" s="154"/>
      <c r="RSW43" s="154"/>
      <c r="RSX43" s="154"/>
      <c r="RSY43" s="154"/>
      <c r="RSZ43" s="154"/>
      <c r="RTA43" s="154"/>
      <c r="RTB43" s="154"/>
      <c r="RTC43" s="154"/>
      <c r="RTD43" s="154"/>
      <c r="RTE43" s="154"/>
      <c r="RTF43" s="154"/>
      <c r="RTG43" s="154"/>
      <c r="RTH43" s="154"/>
      <c r="RTI43" s="154"/>
      <c r="RTJ43" s="154"/>
      <c r="RTK43" s="154"/>
      <c r="RTL43" s="154"/>
      <c r="RTM43" s="154"/>
      <c r="RTN43" s="154"/>
      <c r="RTO43" s="154"/>
      <c r="RTP43" s="154"/>
      <c r="RTQ43" s="154"/>
      <c r="RTR43" s="154"/>
      <c r="RTS43" s="154"/>
      <c r="RTT43" s="154"/>
      <c r="RTU43" s="154"/>
      <c r="RTV43" s="154"/>
      <c r="RTW43" s="154"/>
      <c r="RTX43" s="154"/>
      <c r="RTY43" s="154"/>
      <c r="RTZ43" s="154"/>
      <c r="RUA43" s="154"/>
      <c r="RUB43" s="154"/>
      <c r="RUC43" s="154"/>
      <c r="RUD43" s="154"/>
      <c r="RUE43" s="154"/>
      <c r="RUF43" s="154"/>
      <c r="RUG43" s="154"/>
      <c r="RUH43" s="154"/>
      <c r="RUI43" s="154"/>
      <c r="RUJ43" s="154"/>
      <c r="RUK43" s="154"/>
      <c r="RUL43" s="154"/>
      <c r="RUM43" s="154"/>
      <c r="RUN43" s="154"/>
      <c r="RUO43" s="154"/>
      <c r="RUP43" s="154"/>
      <c r="RUQ43" s="154"/>
      <c r="RUR43" s="154"/>
      <c r="RUS43" s="154"/>
      <c r="RUT43" s="154"/>
      <c r="RUU43" s="154"/>
      <c r="RUV43" s="154"/>
      <c r="RUW43" s="154"/>
      <c r="RUX43" s="154"/>
      <c r="RUY43" s="154"/>
      <c r="RUZ43" s="154"/>
      <c r="RVA43" s="154"/>
      <c r="RVB43" s="154"/>
      <c r="RVC43" s="154"/>
      <c r="RVD43" s="154"/>
      <c r="RVE43" s="154"/>
      <c r="RVF43" s="154"/>
      <c r="RVG43" s="154"/>
      <c r="RVH43" s="154"/>
      <c r="RVI43" s="154"/>
      <c r="RVJ43" s="154"/>
      <c r="RVK43" s="154"/>
      <c r="RVL43" s="154"/>
      <c r="RVM43" s="154"/>
      <c r="RVN43" s="154"/>
      <c r="RVO43" s="154"/>
      <c r="RVP43" s="154"/>
      <c r="RVQ43" s="154"/>
      <c r="RVR43" s="154"/>
      <c r="RVS43" s="154"/>
      <c r="RVT43" s="154"/>
      <c r="RVU43" s="154"/>
      <c r="RVV43" s="154"/>
      <c r="RVW43" s="154"/>
      <c r="RVX43" s="154"/>
      <c r="RVY43" s="154"/>
      <c r="RVZ43" s="154"/>
      <c r="RWA43" s="154"/>
      <c r="RWB43" s="154"/>
      <c r="RWC43" s="154"/>
      <c r="RWD43" s="154"/>
      <c r="RWE43" s="154"/>
      <c r="RWF43" s="154"/>
      <c r="RWG43" s="154"/>
      <c r="RWH43" s="154"/>
      <c r="RWI43" s="154"/>
      <c r="RWJ43" s="154"/>
      <c r="RWK43" s="154"/>
      <c r="RWL43" s="154"/>
      <c r="RWM43" s="154"/>
      <c r="RWN43" s="154"/>
      <c r="RWO43" s="154"/>
      <c r="RWP43" s="154"/>
      <c r="RWQ43" s="154"/>
      <c r="RWR43" s="154"/>
      <c r="RWS43" s="154"/>
      <c r="RWT43" s="154"/>
      <c r="RWU43" s="154"/>
      <c r="RWV43" s="154"/>
      <c r="RWW43" s="154"/>
      <c r="RWX43" s="154"/>
      <c r="RWY43" s="154"/>
      <c r="RWZ43" s="154"/>
      <c r="RXA43" s="154"/>
      <c r="RXB43" s="154"/>
      <c r="RXC43" s="154"/>
      <c r="RXD43" s="154"/>
      <c r="RXE43" s="154"/>
      <c r="RXF43" s="154"/>
      <c r="RXG43" s="154"/>
      <c r="RXH43" s="154"/>
      <c r="RXI43" s="154"/>
      <c r="RXJ43" s="154"/>
      <c r="RXK43" s="154"/>
      <c r="RXL43" s="154"/>
      <c r="RXM43" s="154"/>
      <c r="RXN43" s="154"/>
      <c r="RXO43" s="154"/>
      <c r="RXP43" s="154"/>
      <c r="RXQ43" s="154"/>
      <c r="RXR43" s="154"/>
      <c r="RXS43" s="154"/>
      <c r="RXT43" s="154"/>
      <c r="RXU43" s="154"/>
      <c r="RXV43" s="154"/>
      <c r="RXW43" s="154"/>
      <c r="RXX43" s="154"/>
      <c r="RXY43" s="154"/>
      <c r="RXZ43" s="154"/>
      <c r="RYA43" s="154"/>
      <c r="RYB43" s="154"/>
      <c r="RYC43" s="154"/>
      <c r="RYD43" s="154"/>
      <c r="RYE43" s="154"/>
      <c r="RYF43" s="154"/>
      <c r="RYG43" s="154"/>
      <c r="RYH43" s="154"/>
      <c r="RYI43" s="154"/>
      <c r="RYJ43" s="154"/>
      <c r="RYK43" s="154"/>
      <c r="RYL43" s="154"/>
      <c r="RYM43" s="154"/>
      <c r="RYN43" s="154"/>
      <c r="RYO43" s="154"/>
      <c r="RYP43" s="154"/>
      <c r="RYQ43" s="154"/>
      <c r="RYR43" s="154"/>
      <c r="RYS43" s="154"/>
      <c r="RYT43" s="154"/>
      <c r="RYU43" s="154"/>
      <c r="RYV43" s="154"/>
      <c r="RYW43" s="154"/>
      <c r="RYX43" s="154"/>
      <c r="RYY43" s="154"/>
      <c r="RYZ43" s="154"/>
      <c r="RZA43" s="154"/>
      <c r="RZB43" s="154"/>
      <c r="RZC43" s="154"/>
      <c r="RZD43" s="154"/>
      <c r="RZE43" s="154"/>
      <c r="RZF43" s="154"/>
      <c r="RZG43" s="154"/>
      <c r="RZH43" s="154"/>
      <c r="RZI43" s="154"/>
      <c r="RZJ43" s="154"/>
      <c r="RZK43" s="154"/>
      <c r="RZL43" s="154"/>
      <c r="RZM43" s="154"/>
      <c r="RZN43" s="154"/>
      <c r="RZO43" s="154"/>
      <c r="RZP43" s="154"/>
      <c r="RZQ43" s="154"/>
      <c r="RZR43" s="154"/>
      <c r="RZS43" s="154"/>
      <c r="RZT43" s="154"/>
      <c r="RZU43" s="154"/>
      <c r="RZV43" s="154"/>
      <c r="RZW43" s="154"/>
      <c r="RZX43" s="154"/>
      <c r="RZY43" s="154"/>
      <c r="RZZ43" s="154"/>
      <c r="SAA43" s="154"/>
      <c r="SAB43" s="154"/>
      <c r="SAC43" s="154"/>
      <c r="SAD43" s="154"/>
      <c r="SAE43" s="154"/>
      <c r="SAF43" s="154"/>
      <c r="SAG43" s="154"/>
      <c r="SAH43" s="154"/>
      <c r="SAI43" s="154"/>
      <c r="SAJ43" s="154"/>
      <c r="SAK43" s="154"/>
      <c r="SAL43" s="154"/>
      <c r="SAM43" s="154"/>
      <c r="SAN43" s="154"/>
      <c r="SAO43" s="154"/>
      <c r="SAP43" s="154"/>
      <c r="SAQ43" s="154"/>
      <c r="SAR43" s="154"/>
      <c r="SAS43" s="154"/>
      <c r="SAT43" s="154"/>
      <c r="SAU43" s="154"/>
      <c r="SAV43" s="154"/>
      <c r="SAW43" s="154"/>
      <c r="SAX43" s="154"/>
      <c r="SAY43" s="154"/>
      <c r="SAZ43" s="154"/>
      <c r="SBA43" s="154"/>
      <c r="SBB43" s="154"/>
      <c r="SBC43" s="154"/>
      <c r="SBD43" s="154"/>
      <c r="SBE43" s="154"/>
      <c r="SBF43" s="154"/>
      <c r="SBG43" s="154"/>
      <c r="SBH43" s="154"/>
      <c r="SBI43" s="154"/>
      <c r="SBJ43" s="154"/>
      <c r="SBK43" s="154"/>
      <c r="SBL43" s="154"/>
      <c r="SBM43" s="154"/>
      <c r="SBN43" s="154"/>
      <c r="SBO43" s="154"/>
      <c r="SBP43" s="154"/>
      <c r="SBQ43" s="154"/>
      <c r="SBR43" s="154"/>
      <c r="SBS43" s="154"/>
      <c r="SBT43" s="154"/>
      <c r="SBU43" s="154"/>
      <c r="SBV43" s="154"/>
      <c r="SBW43" s="154"/>
      <c r="SBX43" s="154"/>
      <c r="SBY43" s="154"/>
      <c r="SBZ43" s="154"/>
      <c r="SCA43" s="154"/>
      <c r="SCB43" s="154"/>
      <c r="SCC43" s="154"/>
      <c r="SCD43" s="154"/>
      <c r="SCE43" s="154"/>
      <c r="SCF43" s="154"/>
      <c r="SCG43" s="154"/>
      <c r="SCH43" s="154"/>
      <c r="SCI43" s="154"/>
      <c r="SCJ43" s="154"/>
      <c r="SCK43" s="154"/>
      <c r="SCL43" s="154"/>
      <c r="SCM43" s="154"/>
      <c r="SCN43" s="154"/>
      <c r="SCO43" s="154"/>
      <c r="SCP43" s="154"/>
      <c r="SCQ43" s="154"/>
      <c r="SCR43" s="154"/>
      <c r="SCS43" s="154"/>
      <c r="SCT43" s="154"/>
      <c r="SCU43" s="154"/>
      <c r="SCV43" s="154"/>
      <c r="SCW43" s="154"/>
      <c r="SCX43" s="154"/>
      <c r="SCY43" s="154"/>
      <c r="SCZ43" s="154"/>
      <c r="SDA43" s="154"/>
      <c r="SDB43" s="154"/>
      <c r="SDC43" s="154"/>
      <c r="SDD43" s="154"/>
      <c r="SDE43" s="154"/>
      <c r="SDF43" s="154"/>
      <c r="SDG43" s="154"/>
      <c r="SDH43" s="154"/>
      <c r="SDI43" s="154"/>
      <c r="SDJ43" s="154"/>
      <c r="SDK43" s="154"/>
      <c r="SDL43" s="154"/>
      <c r="SDM43" s="154"/>
      <c r="SDN43" s="154"/>
      <c r="SDO43" s="154"/>
      <c r="SDP43" s="154"/>
      <c r="SDQ43" s="154"/>
      <c r="SDR43" s="154"/>
      <c r="SDS43" s="154"/>
      <c r="SDT43" s="154"/>
      <c r="SDU43" s="154"/>
      <c r="SDV43" s="154"/>
      <c r="SDW43" s="154"/>
      <c r="SDX43" s="154"/>
      <c r="SDY43" s="154"/>
      <c r="SDZ43" s="154"/>
      <c r="SEA43" s="154"/>
      <c r="SEB43" s="154"/>
      <c r="SEC43" s="154"/>
      <c r="SED43" s="154"/>
      <c r="SEE43" s="154"/>
      <c r="SEF43" s="154"/>
      <c r="SEG43" s="154"/>
      <c r="SEH43" s="154"/>
      <c r="SEI43" s="154"/>
      <c r="SEJ43" s="154"/>
      <c r="SEK43" s="154"/>
      <c r="SEL43" s="154"/>
      <c r="SEM43" s="154"/>
      <c r="SEN43" s="154"/>
      <c r="SEO43" s="154"/>
      <c r="SEP43" s="154"/>
      <c r="SEQ43" s="154"/>
      <c r="SER43" s="154"/>
      <c r="SES43" s="154"/>
      <c r="SET43" s="154"/>
      <c r="SEU43" s="154"/>
      <c r="SEV43" s="154"/>
      <c r="SEW43" s="154"/>
      <c r="SEX43" s="154"/>
      <c r="SEY43" s="154"/>
      <c r="SEZ43" s="154"/>
      <c r="SFA43" s="154"/>
      <c r="SFB43" s="154"/>
      <c r="SFC43" s="154"/>
      <c r="SFD43" s="154"/>
      <c r="SFE43" s="154"/>
      <c r="SFF43" s="154"/>
      <c r="SFG43" s="154"/>
      <c r="SFH43" s="154"/>
      <c r="SFI43" s="154"/>
      <c r="SFJ43" s="154"/>
      <c r="SFK43" s="154"/>
      <c r="SFL43" s="154"/>
      <c r="SFM43" s="154"/>
      <c r="SFN43" s="154"/>
      <c r="SFO43" s="154"/>
      <c r="SFP43" s="154"/>
      <c r="SFQ43" s="154"/>
      <c r="SFR43" s="154"/>
      <c r="SFS43" s="154"/>
      <c r="SFT43" s="154"/>
      <c r="SFU43" s="154"/>
      <c r="SFV43" s="154"/>
      <c r="SFW43" s="154"/>
      <c r="SFX43" s="154"/>
      <c r="SFY43" s="154"/>
      <c r="SFZ43" s="154"/>
      <c r="SGA43" s="154"/>
      <c r="SGB43" s="154"/>
      <c r="SGC43" s="154"/>
      <c r="SGD43" s="154"/>
      <c r="SGE43" s="154"/>
      <c r="SGF43" s="154"/>
      <c r="SGG43" s="154"/>
      <c r="SGH43" s="154"/>
      <c r="SGI43" s="154"/>
      <c r="SGJ43" s="154"/>
      <c r="SGK43" s="154"/>
      <c r="SGL43" s="154"/>
      <c r="SGM43" s="154"/>
      <c r="SGN43" s="154"/>
      <c r="SGO43" s="154"/>
      <c r="SGP43" s="154"/>
      <c r="SGQ43" s="154"/>
      <c r="SGR43" s="154"/>
      <c r="SGS43" s="154"/>
      <c r="SGT43" s="154"/>
      <c r="SGU43" s="154"/>
      <c r="SGV43" s="154"/>
      <c r="SGW43" s="154"/>
      <c r="SGX43" s="154"/>
      <c r="SGY43" s="154"/>
      <c r="SGZ43" s="154"/>
      <c r="SHA43" s="154"/>
      <c r="SHB43" s="154"/>
      <c r="SHC43" s="154"/>
      <c r="SHD43" s="154"/>
      <c r="SHE43" s="154"/>
      <c r="SHF43" s="154"/>
      <c r="SHG43" s="154"/>
      <c r="SHH43" s="154"/>
      <c r="SHI43" s="154"/>
      <c r="SHJ43" s="154"/>
      <c r="SHK43" s="154"/>
      <c r="SHL43" s="154"/>
      <c r="SHM43" s="154"/>
      <c r="SHN43" s="154"/>
      <c r="SHO43" s="154"/>
      <c r="SHP43" s="154"/>
      <c r="SHQ43" s="154"/>
      <c r="SHR43" s="154"/>
      <c r="SHS43" s="154"/>
      <c r="SHT43" s="154"/>
      <c r="SHU43" s="154"/>
      <c r="SHV43" s="154"/>
      <c r="SHW43" s="154"/>
      <c r="SHX43" s="154"/>
      <c r="SHY43" s="154"/>
      <c r="SHZ43" s="154"/>
      <c r="SIA43" s="154"/>
      <c r="SIB43" s="154"/>
      <c r="SIC43" s="154"/>
      <c r="SID43" s="154"/>
      <c r="SIE43" s="154"/>
      <c r="SIF43" s="154"/>
      <c r="SIG43" s="154"/>
      <c r="SIH43" s="154"/>
      <c r="SII43" s="154"/>
      <c r="SIJ43" s="154"/>
      <c r="SIK43" s="154"/>
      <c r="SIL43" s="154"/>
      <c r="SIM43" s="154"/>
      <c r="SIN43" s="154"/>
      <c r="SIO43" s="154"/>
      <c r="SIP43" s="154"/>
      <c r="SIQ43" s="154"/>
      <c r="SIR43" s="154"/>
      <c r="SIS43" s="154"/>
      <c r="SIT43" s="154"/>
      <c r="SIU43" s="154"/>
      <c r="SIV43" s="154"/>
      <c r="SIW43" s="154"/>
      <c r="SIX43" s="154"/>
      <c r="SIY43" s="154"/>
      <c r="SIZ43" s="154"/>
      <c r="SJA43" s="154"/>
      <c r="SJB43" s="154"/>
      <c r="SJC43" s="154"/>
      <c r="SJD43" s="154"/>
      <c r="SJE43" s="154"/>
      <c r="SJF43" s="154"/>
      <c r="SJG43" s="154"/>
      <c r="SJH43" s="154"/>
      <c r="SJI43" s="154"/>
      <c r="SJJ43" s="154"/>
      <c r="SJK43" s="154"/>
      <c r="SJL43" s="154"/>
      <c r="SJM43" s="154"/>
      <c r="SJN43" s="154"/>
      <c r="SJO43" s="154"/>
      <c r="SJP43" s="154"/>
      <c r="SJQ43" s="154"/>
      <c r="SJR43" s="154"/>
      <c r="SJS43" s="154"/>
      <c r="SJT43" s="154"/>
      <c r="SJU43" s="154"/>
      <c r="SJV43" s="154"/>
      <c r="SJW43" s="154"/>
      <c r="SJX43" s="154"/>
      <c r="SJY43" s="154"/>
      <c r="SJZ43" s="154"/>
      <c r="SKA43" s="154"/>
      <c r="SKB43" s="154"/>
      <c r="SKC43" s="154"/>
      <c r="SKD43" s="154"/>
      <c r="SKE43" s="154"/>
      <c r="SKF43" s="154"/>
      <c r="SKG43" s="154"/>
      <c r="SKH43" s="154"/>
      <c r="SKI43" s="154"/>
      <c r="SKJ43" s="154"/>
      <c r="SKK43" s="154"/>
      <c r="SKL43" s="154"/>
      <c r="SKM43" s="154"/>
      <c r="SKN43" s="154"/>
      <c r="SKO43" s="154"/>
      <c r="SKP43" s="154"/>
      <c r="SKQ43" s="154"/>
      <c r="SKR43" s="154"/>
      <c r="SKS43" s="154"/>
      <c r="SKT43" s="154"/>
      <c r="SKU43" s="154"/>
      <c r="SKV43" s="154"/>
      <c r="SKW43" s="154"/>
      <c r="SKX43" s="154"/>
      <c r="SKY43" s="154"/>
      <c r="SKZ43" s="154"/>
      <c r="SLA43" s="154"/>
      <c r="SLB43" s="154"/>
      <c r="SLC43" s="154"/>
      <c r="SLD43" s="154"/>
      <c r="SLE43" s="154"/>
      <c r="SLF43" s="154"/>
      <c r="SLG43" s="154"/>
      <c r="SLH43" s="154"/>
      <c r="SLI43" s="154"/>
      <c r="SLJ43" s="154"/>
      <c r="SLK43" s="154"/>
      <c r="SLL43" s="154"/>
      <c r="SLM43" s="154"/>
      <c r="SLN43" s="154"/>
      <c r="SLO43" s="154"/>
      <c r="SLP43" s="154"/>
      <c r="SLQ43" s="154"/>
      <c r="SLR43" s="154"/>
      <c r="SLS43" s="154"/>
      <c r="SLT43" s="154"/>
      <c r="SLU43" s="154"/>
      <c r="SLV43" s="154"/>
      <c r="SLW43" s="154"/>
      <c r="SLX43" s="154"/>
      <c r="SLY43" s="154"/>
      <c r="SLZ43" s="154"/>
      <c r="SMA43" s="154"/>
      <c r="SMB43" s="154"/>
      <c r="SMC43" s="154"/>
      <c r="SMD43" s="154"/>
      <c r="SME43" s="154"/>
      <c r="SMF43" s="154"/>
      <c r="SMG43" s="154"/>
      <c r="SMH43" s="154"/>
      <c r="SMI43" s="154"/>
      <c r="SMJ43" s="154"/>
      <c r="SMK43" s="154"/>
      <c r="SML43" s="154"/>
      <c r="SMM43" s="154"/>
      <c r="SMN43" s="154"/>
      <c r="SMO43" s="154"/>
      <c r="SMP43" s="154"/>
      <c r="SMQ43" s="154"/>
      <c r="SMR43" s="154"/>
      <c r="SMS43" s="154"/>
      <c r="SMT43" s="154"/>
      <c r="SMU43" s="154"/>
      <c r="SMV43" s="154"/>
      <c r="SMW43" s="154"/>
      <c r="SMX43" s="154"/>
      <c r="SMY43" s="154"/>
      <c r="SMZ43" s="154"/>
      <c r="SNA43" s="154"/>
      <c r="SNB43" s="154"/>
      <c r="SNC43" s="154"/>
      <c r="SND43" s="154"/>
      <c r="SNE43" s="154"/>
      <c r="SNF43" s="154"/>
      <c r="SNG43" s="154"/>
      <c r="SNH43" s="154"/>
      <c r="SNI43" s="154"/>
      <c r="SNJ43" s="154"/>
      <c r="SNK43" s="154"/>
      <c r="SNL43" s="154"/>
      <c r="SNM43" s="154"/>
      <c r="SNN43" s="154"/>
      <c r="SNO43" s="154"/>
      <c r="SNP43" s="154"/>
      <c r="SNQ43" s="154"/>
      <c r="SNR43" s="154"/>
      <c r="SNS43" s="154"/>
      <c r="SNT43" s="154"/>
      <c r="SNU43" s="154"/>
      <c r="SNV43" s="154"/>
      <c r="SNW43" s="154"/>
      <c r="SNX43" s="154"/>
      <c r="SNY43" s="154"/>
      <c r="SNZ43" s="154"/>
      <c r="SOA43" s="154"/>
      <c r="SOB43" s="154"/>
      <c r="SOC43" s="154"/>
      <c r="SOD43" s="154"/>
      <c r="SOE43" s="154"/>
      <c r="SOF43" s="154"/>
      <c r="SOG43" s="154"/>
      <c r="SOH43" s="154"/>
      <c r="SOI43" s="154"/>
      <c r="SOJ43" s="154"/>
      <c r="SOK43" s="154"/>
      <c r="SOL43" s="154"/>
      <c r="SOM43" s="154"/>
      <c r="SON43" s="154"/>
      <c r="SOO43" s="154"/>
      <c r="SOP43" s="154"/>
      <c r="SOQ43" s="154"/>
      <c r="SOR43" s="154"/>
      <c r="SOS43" s="154"/>
      <c r="SOT43" s="154"/>
      <c r="SOU43" s="154"/>
      <c r="SOV43" s="154"/>
      <c r="SOW43" s="154"/>
      <c r="SOX43" s="154"/>
      <c r="SOY43" s="154"/>
      <c r="SOZ43" s="154"/>
      <c r="SPA43" s="154"/>
      <c r="SPB43" s="154"/>
      <c r="SPC43" s="154"/>
      <c r="SPD43" s="154"/>
      <c r="SPE43" s="154"/>
      <c r="SPF43" s="154"/>
      <c r="SPG43" s="154"/>
      <c r="SPH43" s="154"/>
      <c r="SPI43" s="154"/>
      <c r="SPJ43" s="154"/>
      <c r="SPK43" s="154"/>
      <c r="SPL43" s="154"/>
      <c r="SPM43" s="154"/>
      <c r="SPN43" s="154"/>
      <c r="SPO43" s="154"/>
      <c r="SPP43" s="154"/>
      <c r="SPQ43" s="154"/>
      <c r="SPR43" s="154"/>
      <c r="SPS43" s="154"/>
      <c r="SPT43" s="154"/>
      <c r="SPU43" s="154"/>
      <c r="SPV43" s="154"/>
      <c r="SPW43" s="154"/>
      <c r="SPX43" s="154"/>
      <c r="SPY43" s="154"/>
      <c r="SPZ43" s="154"/>
      <c r="SQA43" s="154"/>
      <c r="SQB43" s="154"/>
      <c r="SQC43" s="154"/>
      <c r="SQD43" s="154"/>
      <c r="SQE43" s="154"/>
      <c r="SQF43" s="154"/>
      <c r="SQG43" s="154"/>
      <c r="SQH43" s="154"/>
      <c r="SQI43" s="154"/>
      <c r="SQJ43" s="154"/>
      <c r="SQK43" s="154"/>
      <c r="SQL43" s="154"/>
      <c r="SQM43" s="154"/>
      <c r="SQN43" s="154"/>
      <c r="SQO43" s="154"/>
      <c r="SQP43" s="154"/>
      <c r="SQQ43" s="154"/>
      <c r="SQR43" s="154"/>
      <c r="SQS43" s="154"/>
      <c r="SQT43" s="154"/>
      <c r="SQU43" s="154"/>
      <c r="SQV43" s="154"/>
      <c r="SQW43" s="154"/>
      <c r="SQX43" s="154"/>
      <c r="SQY43" s="154"/>
      <c r="SQZ43" s="154"/>
      <c r="SRA43" s="154"/>
      <c r="SRB43" s="154"/>
      <c r="SRC43" s="154"/>
      <c r="SRD43" s="154"/>
      <c r="SRE43" s="154"/>
      <c r="SRF43" s="154"/>
      <c r="SRG43" s="154"/>
      <c r="SRH43" s="154"/>
      <c r="SRI43" s="154"/>
      <c r="SRJ43" s="154"/>
      <c r="SRK43" s="154"/>
      <c r="SRL43" s="154"/>
      <c r="SRM43" s="154"/>
      <c r="SRN43" s="154"/>
      <c r="SRO43" s="154"/>
      <c r="SRP43" s="154"/>
      <c r="SRQ43" s="154"/>
      <c r="SRR43" s="154"/>
      <c r="SRS43" s="154"/>
      <c r="SRT43" s="154"/>
      <c r="SRU43" s="154"/>
      <c r="SRV43" s="154"/>
      <c r="SRW43" s="154"/>
      <c r="SRX43" s="154"/>
      <c r="SRY43" s="154"/>
      <c r="SRZ43" s="154"/>
      <c r="SSA43" s="154"/>
      <c r="SSB43" s="154"/>
      <c r="SSC43" s="154"/>
      <c r="SSD43" s="154"/>
      <c r="SSE43" s="154"/>
      <c r="SSF43" s="154"/>
      <c r="SSG43" s="154"/>
      <c r="SSH43" s="154"/>
      <c r="SSI43" s="154"/>
      <c r="SSJ43" s="154"/>
      <c r="SSK43" s="154"/>
      <c r="SSL43" s="154"/>
      <c r="SSM43" s="154"/>
      <c r="SSN43" s="154"/>
      <c r="SSO43" s="154"/>
      <c r="SSP43" s="154"/>
      <c r="SSQ43" s="154"/>
      <c r="SSR43" s="154"/>
      <c r="SSS43" s="154"/>
      <c r="SST43" s="154"/>
      <c r="SSU43" s="154"/>
      <c r="SSV43" s="154"/>
      <c r="SSW43" s="154"/>
      <c r="SSX43" s="154"/>
      <c r="SSY43" s="154"/>
      <c r="SSZ43" s="154"/>
      <c r="STA43" s="154"/>
      <c r="STB43" s="154"/>
      <c r="STC43" s="154"/>
      <c r="STD43" s="154"/>
      <c r="STE43" s="154"/>
      <c r="STF43" s="154"/>
      <c r="STG43" s="154"/>
      <c r="STH43" s="154"/>
      <c r="STI43" s="154"/>
      <c r="STJ43" s="154"/>
      <c r="STK43" s="154"/>
      <c r="STL43" s="154"/>
      <c r="STM43" s="154"/>
      <c r="STN43" s="154"/>
      <c r="STO43" s="154"/>
      <c r="STP43" s="154"/>
      <c r="STQ43" s="154"/>
      <c r="STR43" s="154"/>
      <c r="STS43" s="154"/>
      <c r="STT43" s="154"/>
      <c r="STU43" s="154"/>
      <c r="STV43" s="154"/>
      <c r="STW43" s="154"/>
      <c r="STX43" s="154"/>
      <c r="STY43" s="154"/>
      <c r="STZ43" s="154"/>
      <c r="SUA43" s="154"/>
      <c r="SUB43" s="154"/>
      <c r="SUC43" s="154"/>
      <c r="SUD43" s="154"/>
      <c r="SUE43" s="154"/>
      <c r="SUF43" s="154"/>
      <c r="SUG43" s="154"/>
      <c r="SUH43" s="154"/>
      <c r="SUI43" s="154"/>
      <c r="SUJ43" s="154"/>
      <c r="SUK43" s="154"/>
      <c r="SUL43" s="154"/>
      <c r="SUM43" s="154"/>
      <c r="SUN43" s="154"/>
      <c r="SUO43" s="154"/>
      <c r="SUP43" s="154"/>
      <c r="SUQ43" s="154"/>
      <c r="SUR43" s="154"/>
      <c r="SUS43" s="154"/>
      <c r="SUT43" s="154"/>
      <c r="SUU43" s="154"/>
      <c r="SUV43" s="154"/>
      <c r="SUW43" s="154"/>
      <c r="SUX43" s="154"/>
      <c r="SUY43" s="154"/>
      <c r="SUZ43" s="154"/>
      <c r="SVA43" s="154"/>
      <c r="SVB43" s="154"/>
      <c r="SVC43" s="154"/>
      <c r="SVD43" s="154"/>
      <c r="SVE43" s="154"/>
      <c r="SVF43" s="154"/>
      <c r="SVG43" s="154"/>
      <c r="SVH43" s="154"/>
      <c r="SVI43" s="154"/>
      <c r="SVJ43" s="154"/>
      <c r="SVK43" s="154"/>
      <c r="SVL43" s="154"/>
      <c r="SVM43" s="154"/>
      <c r="SVN43" s="154"/>
      <c r="SVO43" s="154"/>
      <c r="SVP43" s="154"/>
      <c r="SVQ43" s="154"/>
      <c r="SVR43" s="154"/>
      <c r="SVS43" s="154"/>
      <c r="SVT43" s="154"/>
      <c r="SVU43" s="154"/>
      <c r="SVV43" s="154"/>
      <c r="SVW43" s="154"/>
      <c r="SVX43" s="154"/>
      <c r="SVY43" s="154"/>
      <c r="SVZ43" s="154"/>
      <c r="SWA43" s="154"/>
      <c r="SWB43" s="154"/>
      <c r="SWC43" s="154"/>
      <c r="SWD43" s="154"/>
      <c r="SWE43" s="154"/>
      <c r="SWF43" s="154"/>
      <c r="SWG43" s="154"/>
      <c r="SWH43" s="154"/>
      <c r="SWI43" s="154"/>
      <c r="SWJ43" s="154"/>
      <c r="SWK43" s="154"/>
      <c r="SWL43" s="154"/>
      <c r="SWM43" s="154"/>
      <c r="SWN43" s="154"/>
      <c r="SWO43" s="154"/>
      <c r="SWP43" s="154"/>
      <c r="SWQ43" s="154"/>
      <c r="SWR43" s="154"/>
      <c r="SWS43" s="154"/>
      <c r="SWT43" s="154"/>
      <c r="SWU43" s="154"/>
      <c r="SWV43" s="154"/>
      <c r="SWW43" s="154"/>
      <c r="SWX43" s="154"/>
      <c r="SWY43" s="154"/>
      <c r="SWZ43" s="154"/>
      <c r="SXA43" s="154"/>
      <c r="SXB43" s="154"/>
      <c r="SXC43" s="154"/>
      <c r="SXD43" s="154"/>
      <c r="SXE43" s="154"/>
      <c r="SXF43" s="154"/>
      <c r="SXG43" s="154"/>
      <c r="SXH43" s="154"/>
      <c r="SXI43" s="154"/>
      <c r="SXJ43" s="154"/>
      <c r="SXK43" s="154"/>
      <c r="SXL43" s="154"/>
      <c r="SXM43" s="154"/>
      <c r="SXN43" s="154"/>
      <c r="SXO43" s="154"/>
      <c r="SXP43" s="154"/>
      <c r="SXQ43" s="154"/>
      <c r="SXR43" s="154"/>
      <c r="SXS43" s="154"/>
      <c r="SXT43" s="154"/>
      <c r="SXU43" s="154"/>
      <c r="SXV43" s="154"/>
      <c r="SXW43" s="154"/>
      <c r="SXX43" s="154"/>
      <c r="SXY43" s="154"/>
      <c r="SXZ43" s="154"/>
      <c r="SYA43" s="154"/>
      <c r="SYB43" s="154"/>
      <c r="SYC43" s="154"/>
      <c r="SYD43" s="154"/>
      <c r="SYE43" s="154"/>
      <c r="SYF43" s="154"/>
      <c r="SYG43" s="154"/>
      <c r="SYH43" s="154"/>
      <c r="SYI43" s="154"/>
      <c r="SYJ43" s="154"/>
      <c r="SYK43" s="154"/>
      <c r="SYL43" s="154"/>
      <c r="SYM43" s="154"/>
      <c r="SYN43" s="154"/>
      <c r="SYO43" s="154"/>
      <c r="SYP43" s="154"/>
      <c r="SYQ43" s="154"/>
      <c r="SYR43" s="154"/>
      <c r="SYS43" s="154"/>
      <c r="SYT43" s="154"/>
      <c r="SYU43" s="154"/>
      <c r="SYV43" s="154"/>
      <c r="SYW43" s="154"/>
      <c r="SYX43" s="154"/>
      <c r="SYY43" s="154"/>
      <c r="SYZ43" s="154"/>
      <c r="SZA43" s="154"/>
      <c r="SZB43" s="154"/>
      <c r="SZC43" s="154"/>
      <c r="SZD43" s="154"/>
      <c r="SZE43" s="154"/>
      <c r="SZF43" s="154"/>
      <c r="SZG43" s="154"/>
      <c r="SZH43" s="154"/>
      <c r="SZI43" s="154"/>
      <c r="SZJ43" s="154"/>
      <c r="SZK43" s="154"/>
      <c r="SZL43" s="154"/>
      <c r="SZM43" s="154"/>
      <c r="SZN43" s="154"/>
      <c r="SZO43" s="154"/>
      <c r="SZP43" s="154"/>
      <c r="SZQ43" s="154"/>
      <c r="SZR43" s="154"/>
      <c r="SZS43" s="154"/>
      <c r="SZT43" s="154"/>
      <c r="SZU43" s="154"/>
      <c r="SZV43" s="154"/>
      <c r="SZW43" s="154"/>
      <c r="SZX43" s="154"/>
      <c r="SZY43" s="154"/>
      <c r="SZZ43" s="154"/>
      <c r="TAA43" s="154"/>
      <c r="TAB43" s="154"/>
      <c r="TAC43" s="154"/>
      <c r="TAD43" s="154"/>
      <c r="TAE43" s="154"/>
      <c r="TAF43" s="154"/>
      <c r="TAG43" s="154"/>
      <c r="TAH43" s="154"/>
      <c r="TAI43" s="154"/>
      <c r="TAJ43" s="154"/>
      <c r="TAK43" s="154"/>
      <c r="TAL43" s="154"/>
      <c r="TAM43" s="154"/>
      <c r="TAN43" s="154"/>
      <c r="TAO43" s="154"/>
      <c r="TAP43" s="154"/>
      <c r="TAQ43" s="154"/>
      <c r="TAR43" s="154"/>
      <c r="TAS43" s="154"/>
      <c r="TAT43" s="154"/>
      <c r="TAU43" s="154"/>
      <c r="TAV43" s="154"/>
      <c r="TAW43" s="154"/>
      <c r="TAX43" s="154"/>
      <c r="TAY43" s="154"/>
      <c r="TAZ43" s="154"/>
      <c r="TBA43" s="154"/>
      <c r="TBB43" s="154"/>
      <c r="TBC43" s="154"/>
      <c r="TBD43" s="154"/>
      <c r="TBE43" s="154"/>
      <c r="TBF43" s="154"/>
      <c r="TBG43" s="154"/>
      <c r="TBH43" s="154"/>
      <c r="TBI43" s="154"/>
      <c r="TBJ43" s="154"/>
      <c r="TBK43" s="154"/>
      <c r="TBL43" s="154"/>
      <c r="TBM43" s="154"/>
      <c r="TBN43" s="154"/>
      <c r="TBO43" s="154"/>
      <c r="TBP43" s="154"/>
      <c r="TBQ43" s="154"/>
      <c r="TBR43" s="154"/>
      <c r="TBS43" s="154"/>
      <c r="TBT43" s="154"/>
      <c r="TBU43" s="154"/>
      <c r="TBV43" s="154"/>
      <c r="TBW43" s="154"/>
      <c r="TBX43" s="154"/>
      <c r="TBY43" s="154"/>
      <c r="TBZ43" s="154"/>
      <c r="TCA43" s="154"/>
      <c r="TCB43" s="154"/>
      <c r="TCC43" s="154"/>
      <c r="TCD43" s="154"/>
      <c r="TCE43" s="154"/>
      <c r="TCF43" s="154"/>
      <c r="TCG43" s="154"/>
      <c r="TCH43" s="154"/>
      <c r="TCI43" s="154"/>
      <c r="TCJ43" s="154"/>
      <c r="TCK43" s="154"/>
      <c r="TCL43" s="154"/>
      <c r="TCM43" s="154"/>
      <c r="TCN43" s="154"/>
      <c r="TCO43" s="154"/>
      <c r="TCP43" s="154"/>
      <c r="TCQ43" s="154"/>
      <c r="TCR43" s="154"/>
      <c r="TCS43" s="154"/>
      <c r="TCT43" s="154"/>
      <c r="TCU43" s="154"/>
      <c r="TCV43" s="154"/>
      <c r="TCW43" s="154"/>
      <c r="TCX43" s="154"/>
      <c r="TCY43" s="154"/>
      <c r="TCZ43" s="154"/>
      <c r="TDA43" s="154"/>
      <c r="TDB43" s="154"/>
      <c r="TDC43" s="154"/>
      <c r="TDD43" s="154"/>
      <c r="TDE43" s="154"/>
      <c r="TDF43" s="154"/>
      <c r="TDG43" s="154"/>
      <c r="TDH43" s="154"/>
      <c r="TDI43" s="154"/>
      <c r="TDJ43" s="154"/>
      <c r="TDK43" s="154"/>
      <c r="TDL43" s="154"/>
      <c r="TDM43" s="154"/>
      <c r="TDN43" s="154"/>
      <c r="TDO43" s="154"/>
      <c r="TDP43" s="154"/>
      <c r="TDQ43" s="154"/>
      <c r="TDR43" s="154"/>
      <c r="TDS43" s="154"/>
      <c r="TDT43" s="154"/>
      <c r="TDU43" s="154"/>
      <c r="TDV43" s="154"/>
      <c r="TDW43" s="154"/>
      <c r="TDX43" s="154"/>
      <c r="TDY43" s="154"/>
      <c r="TDZ43" s="154"/>
      <c r="TEA43" s="154"/>
      <c r="TEB43" s="154"/>
      <c r="TEC43" s="154"/>
      <c r="TED43" s="154"/>
      <c r="TEE43" s="154"/>
      <c r="TEF43" s="154"/>
      <c r="TEG43" s="154"/>
      <c r="TEH43" s="154"/>
      <c r="TEI43" s="154"/>
      <c r="TEJ43" s="154"/>
      <c r="TEK43" s="154"/>
      <c r="TEL43" s="154"/>
      <c r="TEM43" s="154"/>
      <c r="TEN43" s="154"/>
      <c r="TEO43" s="154"/>
      <c r="TEP43" s="154"/>
      <c r="TEQ43" s="154"/>
      <c r="TER43" s="154"/>
      <c r="TES43" s="154"/>
      <c r="TET43" s="154"/>
      <c r="TEU43" s="154"/>
      <c r="TEV43" s="154"/>
      <c r="TEW43" s="154"/>
      <c r="TEX43" s="154"/>
      <c r="TEY43" s="154"/>
      <c r="TEZ43" s="154"/>
      <c r="TFA43" s="154"/>
      <c r="TFB43" s="154"/>
      <c r="TFC43" s="154"/>
      <c r="TFD43" s="154"/>
      <c r="TFE43" s="154"/>
      <c r="TFF43" s="154"/>
      <c r="TFG43" s="154"/>
      <c r="TFH43" s="154"/>
      <c r="TFI43" s="154"/>
      <c r="TFJ43" s="154"/>
      <c r="TFK43" s="154"/>
      <c r="TFL43" s="154"/>
      <c r="TFM43" s="154"/>
      <c r="TFN43" s="154"/>
      <c r="TFO43" s="154"/>
      <c r="TFP43" s="154"/>
      <c r="TFQ43" s="154"/>
      <c r="TFR43" s="154"/>
      <c r="TFS43" s="154"/>
      <c r="TFT43" s="154"/>
      <c r="TFU43" s="154"/>
      <c r="TFV43" s="154"/>
      <c r="TFW43" s="154"/>
      <c r="TFX43" s="154"/>
      <c r="TFY43" s="154"/>
      <c r="TFZ43" s="154"/>
      <c r="TGA43" s="154"/>
      <c r="TGB43" s="154"/>
      <c r="TGC43" s="154"/>
      <c r="TGD43" s="154"/>
      <c r="TGE43" s="154"/>
      <c r="TGF43" s="154"/>
      <c r="TGG43" s="154"/>
      <c r="TGH43" s="154"/>
      <c r="TGI43" s="154"/>
      <c r="TGJ43" s="154"/>
      <c r="TGK43" s="154"/>
      <c r="TGL43" s="154"/>
      <c r="TGM43" s="154"/>
      <c r="TGN43" s="154"/>
      <c r="TGO43" s="154"/>
      <c r="TGP43" s="154"/>
      <c r="TGQ43" s="154"/>
      <c r="TGR43" s="154"/>
      <c r="TGS43" s="154"/>
      <c r="TGT43" s="154"/>
      <c r="TGU43" s="154"/>
      <c r="TGV43" s="154"/>
      <c r="TGW43" s="154"/>
      <c r="TGX43" s="154"/>
      <c r="TGY43" s="154"/>
      <c r="TGZ43" s="154"/>
      <c r="THA43" s="154"/>
      <c r="THB43" s="154"/>
      <c r="THC43" s="154"/>
      <c r="THD43" s="154"/>
      <c r="THE43" s="154"/>
      <c r="THF43" s="154"/>
      <c r="THG43" s="154"/>
      <c r="THH43" s="154"/>
      <c r="THI43" s="154"/>
      <c r="THJ43" s="154"/>
      <c r="THK43" s="154"/>
      <c r="THL43" s="154"/>
      <c r="THM43" s="154"/>
      <c r="THN43" s="154"/>
      <c r="THO43" s="154"/>
      <c r="THP43" s="154"/>
      <c r="THQ43" s="154"/>
      <c r="THR43" s="154"/>
      <c r="THS43" s="154"/>
      <c r="THT43" s="154"/>
      <c r="THU43" s="154"/>
      <c r="THV43" s="154"/>
      <c r="THW43" s="154"/>
      <c r="THX43" s="154"/>
      <c r="THY43" s="154"/>
      <c r="THZ43" s="154"/>
      <c r="TIA43" s="154"/>
      <c r="TIB43" s="154"/>
      <c r="TIC43" s="154"/>
      <c r="TID43" s="154"/>
      <c r="TIE43" s="154"/>
      <c r="TIF43" s="154"/>
      <c r="TIG43" s="154"/>
      <c r="TIH43" s="154"/>
      <c r="TII43" s="154"/>
      <c r="TIJ43" s="154"/>
      <c r="TIK43" s="154"/>
      <c r="TIL43" s="154"/>
      <c r="TIM43" s="154"/>
      <c r="TIN43" s="154"/>
      <c r="TIO43" s="154"/>
      <c r="TIP43" s="154"/>
      <c r="TIQ43" s="154"/>
      <c r="TIR43" s="154"/>
      <c r="TIS43" s="154"/>
      <c r="TIT43" s="154"/>
      <c r="TIU43" s="154"/>
      <c r="TIV43" s="154"/>
      <c r="TIW43" s="154"/>
      <c r="TIX43" s="154"/>
      <c r="TIY43" s="154"/>
      <c r="TIZ43" s="154"/>
      <c r="TJA43" s="154"/>
      <c r="TJB43" s="154"/>
      <c r="TJC43" s="154"/>
      <c r="TJD43" s="154"/>
      <c r="TJE43" s="154"/>
      <c r="TJF43" s="154"/>
      <c r="TJG43" s="154"/>
      <c r="TJH43" s="154"/>
      <c r="TJI43" s="154"/>
      <c r="TJJ43" s="154"/>
      <c r="TJK43" s="154"/>
      <c r="TJL43" s="154"/>
      <c r="TJM43" s="154"/>
      <c r="TJN43" s="154"/>
      <c r="TJO43" s="154"/>
      <c r="TJP43" s="154"/>
      <c r="TJQ43" s="154"/>
      <c r="TJR43" s="154"/>
      <c r="TJS43" s="154"/>
      <c r="TJT43" s="154"/>
      <c r="TJU43" s="154"/>
      <c r="TJV43" s="154"/>
      <c r="TJW43" s="154"/>
      <c r="TJX43" s="154"/>
      <c r="TJY43" s="154"/>
      <c r="TJZ43" s="154"/>
      <c r="TKA43" s="154"/>
      <c r="TKB43" s="154"/>
      <c r="TKC43" s="154"/>
      <c r="TKD43" s="154"/>
      <c r="TKE43" s="154"/>
      <c r="TKF43" s="154"/>
      <c r="TKG43" s="154"/>
      <c r="TKH43" s="154"/>
      <c r="TKI43" s="154"/>
      <c r="TKJ43" s="154"/>
      <c r="TKK43" s="154"/>
      <c r="TKL43" s="154"/>
      <c r="TKM43" s="154"/>
      <c r="TKN43" s="154"/>
      <c r="TKO43" s="154"/>
      <c r="TKP43" s="154"/>
      <c r="TKQ43" s="154"/>
      <c r="TKR43" s="154"/>
      <c r="TKS43" s="154"/>
      <c r="TKT43" s="154"/>
      <c r="TKU43" s="154"/>
      <c r="TKV43" s="154"/>
      <c r="TKW43" s="154"/>
      <c r="TKX43" s="154"/>
      <c r="TKY43" s="154"/>
      <c r="TKZ43" s="154"/>
      <c r="TLA43" s="154"/>
      <c r="TLB43" s="154"/>
      <c r="TLC43" s="154"/>
      <c r="TLD43" s="154"/>
      <c r="TLE43" s="154"/>
      <c r="TLF43" s="154"/>
      <c r="TLG43" s="154"/>
      <c r="TLH43" s="154"/>
      <c r="TLI43" s="154"/>
      <c r="TLJ43" s="154"/>
      <c r="TLK43" s="154"/>
      <c r="TLL43" s="154"/>
      <c r="TLM43" s="154"/>
      <c r="TLN43" s="154"/>
      <c r="TLO43" s="154"/>
      <c r="TLP43" s="154"/>
      <c r="TLQ43" s="154"/>
      <c r="TLR43" s="154"/>
      <c r="TLS43" s="154"/>
      <c r="TLT43" s="154"/>
      <c r="TLU43" s="154"/>
      <c r="TLV43" s="154"/>
      <c r="TLW43" s="154"/>
      <c r="TLX43" s="154"/>
      <c r="TLY43" s="154"/>
      <c r="TLZ43" s="154"/>
      <c r="TMA43" s="154"/>
      <c r="TMB43" s="154"/>
      <c r="TMC43" s="154"/>
      <c r="TMD43" s="154"/>
      <c r="TME43" s="154"/>
      <c r="TMF43" s="154"/>
      <c r="TMG43" s="154"/>
      <c r="TMH43" s="154"/>
      <c r="TMI43" s="154"/>
      <c r="TMJ43" s="154"/>
      <c r="TMK43" s="154"/>
      <c r="TML43" s="154"/>
      <c r="TMM43" s="154"/>
      <c r="TMN43" s="154"/>
      <c r="TMO43" s="154"/>
      <c r="TMP43" s="154"/>
      <c r="TMQ43" s="154"/>
      <c r="TMR43" s="154"/>
      <c r="TMS43" s="154"/>
      <c r="TMT43" s="154"/>
      <c r="TMU43" s="154"/>
      <c r="TMV43" s="154"/>
      <c r="TMW43" s="154"/>
      <c r="TMX43" s="154"/>
      <c r="TMY43" s="154"/>
      <c r="TMZ43" s="154"/>
      <c r="TNA43" s="154"/>
      <c r="TNB43" s="154"/>
      <c r="TNC43" s="154"/>
      <c r="TND43" s="154"/>
      <c r="TNE43" s="154"/>
      <c r="TNF43" s="154"/>
      <c r="TNG43" s="154"/>
      <c r="TNH43" s="154"/>
      <c r="TNI43" s="154"/>
      <c r="TNJ43" s="154"/>
      <c r="TNK43" s="154"/>
      <c r="TNL43" s="154"/>
      <c r="TNM43" s="154"/>
      <c r="TNN43" s="154"/>
      <c r="TNO43" s="154"/>
      <c r="TNP43" s="154"/>
      <c r="TNQ43" s="154"/>
      <c r="TNR43" s="154"/>
      <c r="TNS43" s="154"/>
      <c r="TNT43" s="154"/>
      <c r="TNU43" s="154"/>
      <c r="TNV43" s="154"/>
      <c r="TNW43" s="154"/>
      <c r="TNX43" s="154"/>
      <c r="TNY43" s="154"/>
      <c r="TNZ43" s="154"/>
      <c r="TOA43" s="154"/>
      <c r="TOB43" s="154"/>
      <c r="TOC43" s="154"/>
      <c r="TOD43" s="154"/>
      <c r="TOE43" s="154"/>
      <c r="TOF43" s="154"/>
      <c r="TOG43" s="154"/>
      <c r="TOH43" s="154"/>
      <c r="TOI43" s="154"/>
      <c r="TOJ43" s="154"/>
      <c r="TOK43" s="154"/>
      <c r="TOL43" s="154"/>
      <c r="TOM43" s="154"/>
      <c r="TON43" s="154"/>
      <c r="TOO43" s="154"/>
      <c r="TOP43" s="154"/>
      <c r="TOQ43" s="154"/>
      <c r="TOR43" s="154"/>
      <c r="TOS43" s="154"/>
      <c r="TOT43" s="154"/>
      <c r="TOU43" s="154"/>
      <c r="TOV43" s="154"/>
      <c r="TOW43" s="154"/>
      <c r="TOX43" s="154"/>
      <c r="TOY43" s="154"/>
      <c r="TOZ43" s="154"/>
      <c r="TPA43" s="154"/>
      <c r="TPB43" s="154"/>
      <c r="TPC43" s="154"/>
      <c r="TPD43" s="154"/>
      <c r="TPE43" s="154"/>
      <c r="TPF43" s="154"/>
      <c r="TPG43" s="154"/>
      <c r="TPH43" s="154"/>
      <c r="TPI43" s="154"/>
      <c r="TPJ43" s="154"/>
      <c r="TPK43" s="154"/>
      <c r="TPL43" s="154"/>
      <c r="TPM43" s="154"/>
      <c r="TPN43" s="154"/>
      <c r="TPO43" s="154"/>
      <c r="TPP43" s="154"/>
      <c r="TPQ43" s="154"/>
      <c r="TPR43" s="154"/>
      <c r="TPS43" s="154"/>
      <c r="TPT43" s="154"/>
      <c r="TPU43" s="154"/>
      <c r="TPV43" s="154"/>
      <c r="TPW43" s="154"/>
      <c r="TPX43" s="154"/>
      <c r="TPY43" s="154"/>
      <c r="TPZ43" s="154"/>
      <c r="TQA43" s="154"/>
      <c r="TQB43" s="154"/>
      <c r="TQC43" s="154"/>
      <c r="TQD43" s="154"/>
      <c r="TQE43" s="154"/>
      <c r="TQF43" s="154"/>
      <c r="TQG43" s="154"/>
      <c r="TQH43" s="154"/>
      <c r="TQI43" s="154"/>
      <c r="TQJ43" s="154"/>
      <c r="TQK43" s="154"/>
      <c r="TQL43" s="154"/>
      <c r="TQM43" s="154"/>
      <c r="TQN43" s="154"/>
      <c r="TQO43" s="154"/>
      <c r="TQP43" s="154"/>
      <c r="TQQ43" s="154"/>
      <c r="TQR43" s="154"/>
      <c r="TQS43" s="154"/>
      <c r="TQT43" s="154"/>
      <c r="TQU43" s="154"/>
      <c r="TQV43" s="154"/>
      <c r="TQW43" s="154"/>
      <c r="TQX43" s="154"/>
      <c r="TQY43" s="154"/>
      <c r="TQZ43" s="154"/>
      <c r="TRA43" s="154"/>
      <c r="TRB43" s="154"/>
      <c r="TRC43" s="154"/>
      <c r="TRD43" s="154"/>
      <c r="TRE43" s="154"/>
      <c r="TRF43" s="154"/>
      <c r="TRG43" s="154"/>
      <c r="TRH43" s="154"/>
      <c r="TRI43" s="154"/>
      <c r="TRJ43" s="154"/>
      <c r="TRK43" s="154"/>
      <c r="TRL43" s="154"/>
      <c r="TRM43" s="154"/>
      <c r="TRN43" s="154"/>
      <c r="TRO43" s="154"/>
      <c r="TRP43" s="154"/>
      <c r="TRQ43" s="154"/>
      <c r="TRR43" s="154"/>
      <c r="TRS43" s="154"/>
      <c r="TRT43" s="154"/>
      <c r="TRU43" s="154"/>
      <c r="TRV43" s="154"/>
      <c r="TRW43" s="154"/>
      <c r="TRX43" s="154"/>
      <c r="TRY43" s="154"/>
      <c r="TRZ43" s="154"/>
      <c r="TSA43" s="154"/>
      <c r="TSB43" s="154"/>
      <c r="TSC43" s="154"/>
      <c r="TSD43" s="154"/>
      <c r="TSE43" s="154"/>
      <c r="TSF43" s="154"/>
      <c r="TSG43" s="154"/>
      <c r="TSH43" s="154"/>
      <c r="TSI43" s="154"/>
      <c r="TSJ43" s="154"/>
      <c r="TSK43" s="154"/>
      <c r="TSL43" s="154"/>
      <c r="TSM43" s="154"/>
      <c r="TSN43" s="154"/>
      <c r="TSO43" s="154"/>
      <c r="TSP43" s="154"/>
      <c r="TSQ43" s="154"/>
      <c r="TSR43" s="154"/>
      <c r="TSS43" s="154"/>
      <c r="TST43" s="154"/>
      <c r="TSU43" s="154"/>
      <c r="TSV43" s="154"/>
      <c r="TSW43" s="154"/>
      <c r="TSX43" s="154"/>
      <c r="TSY43" s="154"/>
      <c r="TSZ43" s="154"/>
      <c r="TTA43" s="154"/>
      <c r="TTB43" s="154"/>
      <c r="TTC43" s="154"/>
      <c r="TTD43" s="154"/>
      <c r="TTE43" s="154"/>
      <c r="TTF43" s="154"/>
      <c r="TTG43" s="154"/>
      <c r="TTH43" s="154"/>
      <c r="TTI43" s="154"/>
      <c r="TTJ43" s="154"/>
      <c r="TTK43" s="154"/>
      <c r="TTL43" s="154"/>
      <c r="TTM43" s="154"/>
      <c r="TTN43" s="154"/>
      <c r="TTO43" s="154"/>
      <c r="TTP43" s="154"/>
      <c r="TTQ43" s="154"/>
      <c r="TTR43" s="154"/>
      <c r="TTS43" s="154"/>
      <c r="TTT43" s="154"/>
      <c r="TTU43" s="154"/>
      <c r="TTV43" s="154"/>
      <c r="TTW43" s="154"/>
      <c r="TTX43" s="154"/>
      <c r="TTY43" s="154"/>
      <c r="TTZ43" s="154"/>
      <c r="TUA43" s="154"/>
      <c r="TUB43" s="154"/>
      <c r="TUC43" s="154"/>
      <c r="TUD43" s="154"/>
      <c r="TUE43" s="154"/>
      <c r="TUF43" s="154"/>
      <c r="TUG43" s="154"/>
      <c r="TUH43" s="154"/>
      <c r="TUI43" s="154"/>
      <c r="TUJ43" s="154"/>
      <c r="TUK43" s="154"/>
      <c r="TUL43" s="154"/>
      <c r="TUM43" s="154"/>
      <c r="TUN43" s="154"/>
      <c r="TUO43" s="154"/>
      <c r="TUP43" s="154"/>
      <c r="TUQ43" s="154"/>
      <c r="TUR43" s="154"/>
      <c r="TUS43" s="154"/>
      <c r="TUT43" s="154"/>
      <c r="TUU43" s="154"/>
      <c r="TUV43" s="154"/>
      <c r="TUW43" s="154"/>
      <c r="TUX43" s="154"/>
      <c r="TUY43" s="154"/>
      <c r="TUZ43" s="154"/>
      <c r="TVA43" s="154"/>
      <c r="TVB43" s="154"/>
      <c r="TVC43" s="154"/>
      <c r="TVD43" s="154"/>
      <c r="TVE43" s="154"/>
      <c r="TVF43" s="154"/>
      <c r="TVG43" s="154"/>
      <c r="TVH43" s="154"/>
      <c r="TVI43" s="154"/>
      <c r="TVJ43" s="154"/>
      <c r="TVK43" s="154"/>
      <c r="TVL43" s="154"/>
      <c r="TVM43" s="154"/>
      <c r="TVN43" s="154"/>
      <c r="TVO43" s="154"/>
      <c r="TVP43" s="154"/>
      <c r="TVQ43" s="154"/>
      <c r="TVR43" s="154"/>
      <c r="TVS43" s="154"/>
      <c r="TVT43" s="154"/>
      <c r="TVU43" s="154"/>
      <c r="TVV43" s="154"/>
      <c r="TVW43" s="154"/>
      <c r="TVX43" s="154"/>
      <c r="TVY43" s="154"/>
      <c r="TVZ43" s="154"/>
      <c r="TWA43" s="154"/>
      <c r="TWB43" s="154"/>
      <c r="TWC43" s="154"/>
      <c r="TWD43" s="154"/>
      <c r="TWE43" s="154"/>
      <c r="TWF43" s="154"/>
      <c r="TWG43" s="154"/>
      <c r="TWH43" s="154"/>
      <c r="TWI43" s="154"/>
      <c r="TWJ43" s="154"/>
      <c r="TWK43" s="154"/>
      <c r="TWL43" s="154"/>
      <c r="TWM43" s="154"/>
      <c r="TWN43" s="154"/>
      <c r="TWO43" s="154"/>
      <c r="TWP43" s="154"/>
      <c r="TWQ43" s="154"/>
      <c r="TWR43" s="154"/>
      <c r="TWS43" s="154"/>
      <c r="TWT43" s="154"/>
      <c r="TWU43" s="154"/>
      <c r="TWV43" s="154"/>
      <c r="TWW43" s="154"/>
      <c r="TWX43" s="154"/>
      <c r="TWY43" s="154"/>
      <c r="TWZ43" s="154"/>
      <c r="TXA43" s="154"/>
      <c r="TXB43" s="154"/>
      <c r="TXC43" s="154"/>
      <c r="TXD43" s="154"/>
      <c r="TXE43" s="154"/>
      <c r="TXF43" s="154"/>
      <c r="TXG43" s="154"/>
      <c r="TXH43" s="154"/>
      <c r="TXI43" s="154"/>
      <c r="TXJ43" s="154"/>
      <c r="TXK43" s="154"/>
      <c r="TXL43" s="154"/>
      <c r="TXM43" s="154"/>
      <c r="TXN43" s="154"/>
      <c r="TXO43" s="154"/>
      <c r="TXP43" s="154"/>
      <c r="TXQ43" s="154"/>
      <c r="TXR43" s="154"/>
      <c r="TXS43" s="154"/>
      <c r="TXT43" s="154"/>
      <c r="TXU43" s="154"/>
      <c r="TXV43" s="154"/>
      <c r="TXW43" s="154"/>
      <c r="TXX43" s="154"/>
      <c r="TXY43" s="154"/>
      <c r="TXZ43" s="154"/>
      <c r="TYA43" s="154"/>
      <c r="TYB43" s="154"/>
      <c r="TYC43" s="154"/>
      <c r="TYD43" s="154"/>
      <c r="TYE43" s="154"/>
      <c r="TYF43" s="154"/>
      <c r="TYG43" s="154"/>
      <c r="TYH43" s="154"/>
      <c r="TYI43" s="154"/>
      <c r="TYJ43" s="154"/>
      <c r="TYK43" s="154"/>
      <c r="TYL43" s="154"/>
      <c r="TYM43" s="154"/>
      <c r="TYN43" s="154"/>
      <c r="TYO43" s="154"/>
      <c r="TYP43" s="154"/>
      <c r="TYQ43" s="154"/>
      <c r="TYR43" s="154"/>
      <c r="TYS43" s="154"/>
      <c r="TYT43" s="154"/>
      <c r="TYU43" s="154"/>
      <c r="TYV43" s="154"/>
      <c r="TYW43" s="154"/>
      <c r="TYX43" s="154"/>
      <c r="TYY43" s="154"/>
      <c r="TYZ43" s="154"/>
      <c r="TZA43" s="154"/>
      <c r="TZB43" s="154"/>
      <c r="TZC43" s="154"/>
      <c r="TZD43" s="154"/>
      <c r="TZE43" s="154"/>
      <c r="TZF43" s="154"/>
      <c r="TZG43" s="154"/>
      <c r="TZH43" s="154"/>
      <c r="TZI43" s="154"/>
      <c r="TZJ43" s="154"/>
      <c r="TZK43" s="154"/>
      <c r="TZL43" s="154"/>
      <c r="TZM43" s="154"/>
      <c r="TZN43" s="154"/>
      <c r="TZO43" s="154"/>
      <c r="TZP43" s="154"/>
      <c r="TZQ43" s="154"/>
      <c r="TZR43" s="154"/>
      <c r="TZS43" s="154"/>
      <c r="TZT43" s="154"/>
      <c r="TZU43" s="154"/>
      <c r="TZV43" s="154"/>
      <c r="TZW43" s="154"/>
      <c r="TZX43" s="154"/>
      <c r="TZY43" s="154"/>
      <c r="TZZ43" s="154"/>
      <c r="UAA43" s="154"/>
      <c r="UAB43" s="154"/>
      <c r="UAC43" s="154"/>
      <c r="UAD43" s="154"/>
      <c r="UAE43" s="154"/>
      <c r="UAF43" s="154"/>
      <c r="UAG43" s="154"/>
      <c r="UAH43" s="154"/>
      <c r="UAI43" s="154"/>
      <c r="UAJ43" s="154"/>
      <c r="UAK43" s="154"/>
      <c r="UAL43" s="154"/>
      <c r="UAM43" s="154"/>
      <c r="UAN43" s="154"/>
      <c r="UAO43" s="154"/>
      <c r="UAP43" s="154"/>
      <c r="UAQ43" s="154"/>
      <c r="UAR43" s="154"/>
      <c r="UAS43" s="154"/>
      <c r="UAT43" s="154"/>
      <c r="UAU43" s="154"/>
      <c r="UAV43" s="154"/>
      <c r="UAW43" s="154"/>
      <c r="UAX43" s="154"/>
      <c r="UAY43" s="154"/>
      <c r="UAZ43" s="154"/>
      <c r="UBA43" s="154"/>
      <c r="UBB43" s="154"/>
      <c r="UBC43" s="154"/>
      <c r="UBD43" s="154"/>
      <c r="UBE43" s="154"/>
      <c r="UBF43" s="154"/>
      <c r="UBG43" s="154"/>
      <c r="UBH43" s="154"/>
      <c r="UBI43" s="154"/>
      <c r="UBJ43" s="154"/>
      <c r="UBK43" s="154"/>
      <c r="UBL43" s="154"/>
      <c r="UBM43" s="154"/>
      <c r="UBN43" s="154"/>
      <c r="UBO43" s="154"/>
      <c r="UBP43" s="154"/>
      <c r="UBQ43" s="154"/>
      <c r="UBR43" s="154"/>
      <c r="UBS43" s="154"/>
      <c r="UBT43" s="154"/>
      <c r="UBU43" s="154"/>
      <c r="UBV43" s="154"/>
      <c r="UBW43" s="154"/>
      <c r="UBX43" s="154"/>
      <c r="UBY43" s="154"/>
      <c r="UBZ43" s="154"/>
      <c r="UCA43" s="154"/>
      <c r="UCB43" s="154"/>
      <c r="UCC43" s="154"/>
      <c r="UCD43" s="154"/>
      <c r="UCE43" s="154"/>
      <c r="UCF43" s="154"/>
      <c r="UCG43" s="154"/>
      <c r="UCH43" s="154"/>
      <c r="UCI43" s="154"/>
      <c r="UCJ43" s="154"/>
      <c r="UCK43" s="154"/>
      <c r="UCL43" s="154"/>
      <c r="UCM43" s="154"/>
      <c r="UCN43" s="154"/>
      <c r="UCO43" s="154"/>
      <c r="UCP43" s="154"/>
      <c r="UCQ43" s="154"/>
      <c r="UCR43" s="154"/>
      <c r="UCS43" s="154"/>
      <c r="UCT43" s="154"/>
      <c r="UCU43" s="154"/>
      <c r="UCV43" s="154"/>
      <c r="UCW43" s="154"/>
      <c r="UCX43" s="154"/>
      <c r="UCY43" s="154"/>
      <c r="UCZ43" s="154"/>
      <c r="UDA43" s="154"/>
      <c r="UDB43" s="154"/>
      <c r="UDC43" s="154"/>
      <c r="UDD43" s="154"/>
      <c r="UDE43" s="154"/>
      <c r="UDF43" s="154"/>
      <c r="UDG43" s="154"/>
      <c r="UDH43" s="154"/>
      <c r="UDI43" s="154"/>
      <c r="UDJ43" s="154"/>
      <c r="UDK43" s="154"/>
      <c r="UDL43" s="154"/>
      <c r="UDM43" s="154"/>
      <c r="UDN43" s="154"/>
      <c r="UDO43" s="154"/>
      <c r="UDP43" s="154"/>
      <c r="UDQ43" s="154"/>
      <c r="UDR43" s="154"/>
      <c r="UDS43" s="154"/>
      <c r="UDT43" s="154"/>
      <c r="UDU43" s="154"/>
      <c r="UDV43" s="154"/>
      <c r="UDW43" s="154"/>
      <c r="UDX43" s="154"/>
      <c r="UDY43" s="154"/>
      <c r="UDZ43" s="154"/>
      <c r="UEA43" s="154"/>
      <c r="UEB43" s="154"/>
      <c r="UEC43" s="154"/>
      <c r="UED43" s="154"/>
      <c r="UEE43" s="154"/>
      <c r="UEF43" s="154"/>
      <c r="UEG43" s="154"/>
      <c r="UEH43" s="154"/>
      <c r="UEI43" s="154"/>
      <c r="UEJ43" s="154"/>
      <c r="UEK43" s="154"/>
      <c r="UEL43" s="154"/>
      <c r="UEM43" s="154"/>
      <c r="UEN43" s="154"/>
      <c r="UEO43" s="154"/>
      <c r="UEP43" s="154"/>
      <c r="UEQ43" s="154"/>
      <c r="UER43" s="154"/>
      <c r="UES43" s="154"/>
      <c r="UET43" s="154"/>
      <c r="UEU43" s="154"/>
      <c r="UEV43" s="154"/>
      <c r="UEW43" s="154"/>
      <c r="UEX43" s="154"/>
      <c r="UEY43" s="154"/>
      <c r="UEZ43" s="154"/>
      <c r="UFA43" s="154"/>
      <c r="UFB43" s="154"/>
      <c r="UFC43" s="154"/>
      <c r="UFD43" s="154"/>
      <c r="UFE43" s="154"/>
      <c r="UFF43" s="154"/>
      <c r="UFG43" s="154"/>
      <c r="UFH43" s="154"/>
      <c r="UFI43" s="154"/>
      <c r="UFJ43" s="154"/>
      <c r="UFK43" s="154"/>
      <c r="UFL43" s="154"/>
      <c r="UFM43" s="154"/>
      <c r="UFN43" s="154"/>
      <c r="UFO43" s="154"/>
      <c r="UFP43" s="154"/>
      <c r="UFQ43" s="154"/>
      <c r="UFR43" s="154"/>
      <c r="UFS43" s="154"/>
      <c r="UFT43" s="154"/>
      <c r="UFU43" s="154"/>
      <c r="UFV43" s="154"/>
      <c r="UFW43" s="154"/>
      <c r="UFX43" s="154"/>
      <c r="UFY43" s="154"/>
      <c r="UFZ43" s="154"/>
      <c r="UGA43" s="154"/>
      <c r="UGB43" s="154"/>
      <c r="UGC43" s="154"/>
      <c r="UGD43" s="154"/>
      <c r="UGE43" s="154"/>
      <c r="UGF43" s="154"/>
      <c r="UGG43" s="154"/>
      <c r="UGH43" s="154"/>
      <c r="UGI43" s="154"/>
      <c r="UGJ43" s="154"/>
      <c r="UGK43" s="154"/>
      <c r="UGL43" s="154"/>
      <c r="UGM43" s="154"/>
      <c r="UGN43" s="154"/>
      <c r="UGO43" s="154"/>
      <c r="UGP43" s="154"/>
      <c r="UGQ43" s="154"/>
      <c r="UGR43" s="154"/>
      <c r="UGS43" s="154"/>
      <c r="UGT43" s="154"/>
      <c r="UGU43" s="154"/>
      <c r="UGV43" s="154"/>
      <c r="UGW43" s="154"/>
      <c r="UGX43" s="154"/>
      <c r="UGY43" s="154"/>
      <c r="UGZ43" s="154"/>
      <c r="UHA43" s="154"/>
      <c r="UHB43" s="154"/>
      <c r="UHC43" s="154"/>
      <c r="UHD43" s="154"/>
      <c r="UHE43" s="154"/>
      <c r="UHF43" s="154"/>
      <c r="UHG43" s="154"/>
      <c r="UHH43" s="154"/>
      <c r="UHI43" s="154"/>
      <c r="UHJ43" s="154"/>
      <c r="UHK43" s="154"/>
      <c r="UHL43" s="154"/>
      <c r="UHM43" s="154"/>
      <c r="UHN43" s="154"/>
      <c r="UHO43" s="154"/>
      <c r="UHP43" s="154"/>
      <c r="UHQ43" s="154"/>
      <c r="UHR43" s="154"/>
      <c r="UHS43" s="154"/>
      <c r="UHT43" s="154"/>
      <c r="UHU43" s="154"/>
      <c r="UHV43" s="154"/>
      <c r="UHW43" s="154"/>
      <c r="UHX43" s="154"/>
      <c r="UHY43" s="154"/>
      <c r="UHZ43" s="154"/>
      <c r="UIA43" s="154"/>
      <c r="UIB43" s="154"/>
      <c r="UIC43" s="154"/>
      <c r="UID43" s="154"/>
      <c r="UIE43" s="154"/>
      <c r="UIF43" s="154"/>
      <c r="UIG43" s="154"/>
      <c r="UIH43" s="154"/>
      <c r="UII43" s="154"/>
      <c r="UIJ43" s="154"/>
      <c r="UIK43" s="154"/>
      <c r="UIL43" s="154"/>
      <c r="UIM43" s="154"/>
      <c r="UIN43" s="154"/>
      <c r="UIO43" s="154"/>
      <c r="UIP43" s="154"/>
      <c r="UIQ43" s="154"/>
      <c r="UIR43" s="154"/>
      <c r="UIS43" s="154"/>
      <c r="UIT43" s="154"/>
      <c r="UIU43" s="154"/>
      <c r="UIV43" s="154"/>
      <c r="UIW43" s="154"/>
      <c r="UIX43" s="154"/>
      <c r="UIY43" s="154"/>
      <c r="UIZ43" s="154"/>
      <c r="UJA43" s="154"/>
      <c r="UJB43" s="154"/>
      <c r="UJC43" s="154"/>
      <c r="UJD43" s="154"/>
      <c r="UJE43" s="154"/>
      <c r="UJF43" s="154"/>
      <c r="UJG43" s="154"/>
      <c r="UJH43" s="154"/>
      <c r="UJI43" s="154"/>
      <c r="UJJ43" s="154"/>
      <c r="UJK43" s="154"/>
      <c r="UJL43" s="154"/>
      <c r="UJM43" s="154"/>
      <c r="UJN43" s="154"/>
      <c r="UJO43" s="154"/>
      <c r="UJP43" s="154"/>
      <c r="UJQ43" s="154"/>
      <c r="UJR43" s="154"/>
      <c r="UJS43" s="154"/>
      <c r="UJT43" s="154"/>
      <c r="UJU43" s="154"/>
      <c r="UJV43" s="154"/>
      <c r="UJW43" s="154"/>
      <c r="UJX43" s="154"/>
      <c r="UJY43" s="154"/>
      <c r="UJZ43" s="154"/>
      <c r="UKA43" s="154"/>
      <c r="UKB43" s="154"/>
      <c r="UKC43" s="154"/>
      <c r="UKD43" s="154"/>
      <c r="UKE43" s="154"/>
      <c r="UKF43" s="154"/>
      <c r="UKG43" s="154"/>
      <c r="UKH43" s="154"/>
      <c r="UKI43" s="154"/>
      <c r="UKJ43" s="154"/>
      <c r="UKK43" s="154"/>
      <c r="UKL43" s="154"/>
      <c r="UKM43" s="154"/>
      <c r="UKN43" s="154"/>
      <c r="UKO43" s="154"/>
      <c r="UKP43" s="154"/>
      <c r="UKQ43" s="154"/>
      <c r="UKR43" s="154"/>
      <c r="UKS43" s="154"/>
      <c r="UKT43" s="154"/>
      <c r="UKU43" s="154"/>
      <c r="UKV43" s="154"/>
      <c r="UKW43" s="154"/>
      <c r="UKX43" s="154"/>
      <c r="UKY43" s="154"/>
      <c r="UKZ43" s="154"/>
      <c r="ULA43" s="154"/>
      <c r="ULB43" s="154"/>
      <c r="ULC43" s="154"/>
      <c r="ULD43" s="154"/>
      <c r="ULE43" s="154"/>
      <c r="ULF43" s="154"/>
      <c r="ULG43" s="154"/>
      <c r="ULH43" s="154"/>
      <c r="ULI43" s="154"/>
      <c r="ULJ43" s="154"/>
      <c r="ULK43" s="154"/>
      <c r="ULL43" s="154"/>
      <c r="ULM43" s="154"/>
      <c r="ULN43" s="154"/>
      <c r="ULO43" s="154"/>
      <c r="ULP43" s="154"/>
      <c r="ULQ43" s="154"/>
      <c r="ULR43" s="154"/>
      <c r="ULS43" s="154"/>
      <c r="ULT43" s="154"/>
      <c r="ULU43" s="154"/>
      <c r="ULV43" s="154"/>
      <c r="ULW43" s="154"/>
      <c r="ULX43" s="154"/>
      <c r="ULY43" s="154"/>
      <c r="ULZ43" s="154"/>
      <c r="UMA43" s="154"/>
      <c r="UMB43" s="154"/>
      <c r="UMC43" s="154"/>
      <c r="UMD43" s="154"/>
      <c r="UME43" s="154"/>
      <c r="UMF43" s="154"/>
      <c r="UMG43" s="154"/>
      <c r="UMH43" s="154"/>
      <c r="UMI43" s="154"/>
      <c r="UMJ43" s="154"/>
      <c r="UMK43" s="154"/>
      <c r="UML43" s="154"/>
      <c r="UMM43" s="154"/>
      <c r="UMN43" s="154"/>
      <c r="UMO43" s="154"/>
      <c r="UMP43" s="154"/>
      <c r="UMQ43" s="154"/>
      <c r="UMR43" s="154"/>
      <c r="UMS43" s="154"/>
      <c r="UMT43" s="154"/>
      <c r="UMU43" s="154"/>
      <c r="UMV43" s="154"/>
      <c r="UMW43" s="154"/>
      <c r="UMX43" s="154"/>
      <c r="UMY43" s="154"/>
      <c r="UMZ43" s="154"/>
      <c r="UNA43" s="154"/>
      <c r="UNB43" s="154"/>
      <c r="UNC43" s="154"/>
      <c r="UND43" s="154"/>
      <c r="UNE43" s="154"/>
      <c r="UNF43" s="154"/>
      <c r="UNG43" s="154"/>
      <c r="UNH43" s="154"/>
      <c r="UNI43" s="154"/>
      <c r="UNJ43" s="154"/>
      <c r="UNK43" s="154"/>
      <c r="UNL43" s="154"/>
      <c r="UNM43" s="154"/>
      <c r="UNN43" s="154"/>
      <c r="UNO43" s="154"/>
      <c r="UNP43" s="154"/>
      <c r="UNQ43" s="154"/>
      <c r="UNR43" s="154"/>
      <c r="UNS43" s="154"/>
      <c r="UNT43" s="154"/>
      <c r="UNU43" s="154"/>
      <c r="UNV43" s="154"/>
      <c r="UNW43" s="154"/>
      <c r="UNX43" s="154"/>
      <c r="UNY43" s="154"/>
      <c r="UNZ43" s="154"/>
      <c r="UOA43" s="154"/>
      <c r="UOB43" s="154"/>
      <c r="UOC43" s="154"/>
      <c r="UOD43" s="154"/>
      <c r="UOE43" s="154"/>
      <c r="UOF43" s="154"/>
      <c r="UOG43" s="154"/>
      <c r="UOH43" s="154"/>
      <c r="UOI43" s="154"/>
      <c r="UOJ43" s="154"/>
      <c r="UOK43" s="154"/>
      <c r="UOL43" s="154"/>
      <c r="UOM43" s="154"/>
      <c r="UON43" s="154"/>
      <c r="UOO43" s="154"/>
      <c r="UOP43" s="154"/>
      <c r="UOQ43" s="154"/>
      <c r="UOR43" s="154"/>
      <c r="UOS43" s="154"/>
      <c r="UOT43" s="154"/>
      <c r="UOU43" s="154"/>
      <c r="UOV43" s="154"/>
      <c r="UOW43" s="154"/>
      <c r="UOX43" s="154"/>
      <c r="UOY43" s="154"/>
      <c r="UOZ43" s="154"/>
      <c r="UPA43" s="154"/>
      <c r="UPB43" s="154"/>
      <c r="UPC43" s="154"/>
      <c r="UPD43" s="154"/>
      <c r="UPE43" s="154"/>
      <c r="UPF43" s="154"/>
      <c r="UPG43" s="154"/>
      <c r="UPH43" s="154"/>
      <c r="UPI43" s="154"/>
      <c r="UPJ43" s="154"/>
      <c r="UPK43" s="154"/>
      <c r="UPL43" s="154"/>
      <c r="UPM43" s="154"/>
      <c r="UPN43" s="154"/>
      <c r="UPO43" s="154"/>
      <c r="UPP43" s="154"/>
      <c r="UPQ43" s="154"/>
      <c r="UPR43" s="154"/>
      <c r="UPS43" s="154"/>
      <c r="UPT43" s="154"/>
      <c r="UPU43" s="154"/>
      <c r="UPV43" s="154"/>
      <c r="UPW43" s="154"/>
      <c r="UPX43" s="154"/>
      <c r="UPY43" s="154"/>
      <c r="UPZ43" s="154"/>
      <c r="UQA43" s="154"/>
      <c r="UQB43" s="154"/>
      <c r="UQC43" s="154"/>
      <c r="UQD43" s="154"/>
      <c r="UQE43" s="154"/>
      <c r="UQF43" s="154"/>
      <c r="UQG43" s="154"/>
      <c r="UQH43" s="154"/>
      <c r="UQI43" s="154"/>
      <c r="UQJ43" s="154"/>
      <c r="UQK43" s="154"/>
      <c r="UQL43" s="154"/>
      <c r="UQM43" s="154"/>
      <c r="UQN43" s="154"/>
      <c r="UQO43" s="154"/>
      <c r="UQP43" s="154"/>
      <c r="UQQ43" s="154"/>
      <c r="UQR43" s="154"/>
      <c r="UQS43" s="154"/>
      <c r="UQT43" s="154"/>
      <c r="UQU43" s="154"/>
      <c r="UQV43" s="154"/>
      <c r="UQW43" s="154"/>
      <c r="UQX43" s="154"/>
      <c r="UQY43" s="154"/>
      <c r="UQZ43" s="154"/>
      <c r="URA43" s="154"/>
      <c r="URB43" s="154"/>
      <c r="URC43" s="154"/>
      <c r="URD43" s="154"/>
      <c r="URE43" s="154"/>
      <c r="URF43" s="154"/>
      <c r="URG43" s="154"/>
      <c r="URH43" s="154"/>
      <c r="URI43" s="154"/>
      <c r="URJ43" s="154"/>
      <c r="URK43" s="154"/>
      <c r="URL43" s="154"/>
      <c r="URM43" s="154"/>
      <c r="URN43" s="154"/>
      <c r="URO43" s="154"/>
      <c r="URP43" s="154"/>
      <c r="URQ43" s="154"/>
      <c r="URR43" s="154"/>
      <c r="URS43" s="154"/>
      <c r="URT43" s="154"/>
      <c r="URU43" s="154"/>
      <c r="URV43" s="154"/>
      <c r="URW43" s="154"/>
      <c r="URX43" s="154"/>
      <c r="URY43" s="154"/>
      <c r="URZ43" s="154"/>
      <c r="USA43" s="154"/>
      <c r="USB43" s="154"/>
      <c r="USC43" s="154"/>
      <c r="USD43" s="154"/>
      <c r="USE43" s="154"/>
      <c r="USF43" s="154"/>
      <c r="USG43" s="154"/>
      <c r="USH43" s="154"/>
      <c r="USI43" s="154"/>
      <c r="USJ43" s="154"/>
      <c r="USK43" s="154"/>
      <c r="USL43" s="154"/>
      <c r="USM43" s="154"/>
      <c r="USN43" s="154"/>
      <c r="USO43" s="154"/>
      <c r="USP43" s="154"/>
      <c r="USQ43" s="154"/>
      <c r="USR43" s="154"/>
      <c r="USS43" s="154"/>
      <c r="UST43" s="154"/>
      <c r="USU43" s="154"/>
      <c r="USV43" s="154"/>
      <c r="USW43" s="154"/>
      <c r="USX43" s="154"/>
      <c r="USY43" s="154"/>
      <c r="USZ43" s="154"/>
      <c r="UTA43" s="154"/>
      <c r="UTB43" s="154"/>
      <c r="UTC43" s="154"/>
      <c r="UTD43" s="154"/>
      <c r="UTE43" s="154"/>
      <c r="UTF43" s="154"/>
      <c r="UTG43" s="154"/>
      <c r="UTH43" s="154"/>
      <c r="UTI43" s="154"/>
      <c r="UTJ43" s="154"/>
      <c r="UTK43" s="154"/>
      <c r="UTL43" s="154"/>
      <c r="UTM43" s="154"/>
      <c r="UTN43" s="154"/>
      <c r="UTO43" s="154"/>
      <c r="UTP43" s="154"/>
      <c r="UTQ43" s="154"/>
      <c r="UTR43" s="154"/>
      <c r="UTS43" s="154"/>
      <c r="UTT43" s="154"/>
      <c r="UTU43" s="154"/>
      <c r="UTV43" s="154"/>
      <c r="UTW43" s="154"/>
      <c r="UTX43" s="154"/>
      <c r="UTY43" s="154"/>
      <c r="UTZ43" s="154"/>
      <c r="UUA43" s="154"/>
      <c r="UUB43" s="154"/>
      <c r="UUC43" s="154"/>
      <c r="UUD43" s="154"/>
      <c r="UUE43" s="154"/>
      <c r="UUF43" s="154"/>
      <c r="UUG43" s="154"/>
      <c r="UUH43" s="154"/>
      <c r="UUI43" s="154"/>
      <c r="UUJ43" s="154"/>
      <c r="UUK43" s="154"/>
      <c r="UUL43" s="154"/>
      <c r="UUM43" s="154"/>
      <c r="UUN43" s="154"/>
      <c r="UUO43" s="154"/>
      <c r="UUP43" s="154"/>
      <c r="UUQ43" s="154"/>
      <c r="UUR43" s="154"/>
      <c r="UUS43" s="154"/>
      <c r="UUT43" s="154"/>
      <c r="UUU43" s="154"/>
      <c r="UUV43" s="154"/>
      <c r="UUW43" s="154"/>
      <c r="UUX43" s="154"/>
      <c r="UUY43" s="154"/>
      <c r="UUZ43" s="154"/>
      <c r="UVA43" s="154"/>
      <c r="UVB43" s="154"/>
      <c r="UVC43" s="154"/>
      <c r="UVD43" s="154"/>
      <c r="UVE43" s="154"/>
      <c r="UVF43" s="154"/>
      <c r="UVG43" s="154"/>
      <c r="UVH43" s="154"/>
      <c r="UVI43" s="154"/>
      <c r="UVJ43" s="154"/>
      <c r="UVK43" s="154"/>
      <c r="UVL43" s="154"/>
      <c r="UVM43" s="154"/>
      <c r="UVN43" s="154"/>
      <c r="UVO43" s="154"/>
      <c r="UVP43" s="154"/>
      <c r="UVQ43" s="154"/>
      <c r="UVR43" s="154"/>
      <c r="UVS43" s="154"/>
      <c r="UVT43" s="154"/>
      <c r="UVU43" s="154"/>
      <c r="UVV43" s="154"/>
      <c r="UVW43" s="154"/>
      <c r="UVX43" s="154"/>
      <c r="UVY43" s="154"/>
      <c r="UVZ43" s="154"/>
      <c r="UWA43" s="154"/>
      <c r="UWB43" s="154"/>
      <c r="UWC43" s="154"/>
      <c r="UWD43" s="154"/>
      <c r="UWE43" s="154"/>
      <c r="UWF43" s="154"/>
      <c r="UWG43" s="154"/>
      <c r="UWH43" s="154"/>
      <c r="UWI43" s="154"/>
      <c r="UWJ43" s="154"/>
      <c r="UWK43" s="154"/>
      <c r="UWL43" s="154"/>
      <c r="UWM43" s="154"/>
      <c r="UWN43" s="154"/>
      <c r="UWO43" s="154"/>
      <c r="UWP43" s="154"/>
      <c r="UWQ43" s="154"/>
      <c r="UWR43" s="154"/>
      <c r="UWS43" s="154"/>
      <c r="UWT43" s="154"/>
      <c r="UWU43" s="154"/>
      <c r="UWV43" s="154"/>
      <c r="UWW43" s="154"/>
      <c r="UWX43" s="154"/>
      <c r="UWY43" s="154"/>
      <c r="UWZ43" s="154"/>
      <c r="UXA43" s="154"/>
      <c r="UXB43" s="154"/>
      <c r="UXC43" s="154"/>
      <c r="UXD43" s="154"/>
      <c r="UXE43" s="154"/>
      <c r="UXF43" s="154"/>
      <c r="UXG43" s="154"/>
      <c r="UXH43" s="154"/>
      <c r="UXI43" s="154"/>
      <c r="UXJ43" s="154"/>
      <c r="UXK43" s="154"/>
      <c r="UXL43" s="154"/>
      <c r="UXM43" s="154"/>
      <c r="UXN43" s="154"/>
      <c r="UXO43" s="154"/>
      <c r="UXP43" s="154"/>
      <c r="UXQ43" s="154"/>
      <c r="UXR43" s="154"/>
      <c r="UXS43" s="154"/>
      <c r="UXT43" s="154"/>
      <c r="UXU43" s="154"/>
      <c r="UXV43" s="154"/>
      <c r="UXW43" s="154"/>
      <c r="UXX43" s="154"/>
      <c r="UXY43" s="154"/>
      <c r="UXZ43" s="154"/>
      <c r="UYA43" s="154"/>
      <c r="UYB43" s="154"/>
      <c r="UYC43" s="154"/>
      <c r="UYD43" s="154"/>
      <c r="UYE43" s="154"/>
      <c r="UYF43" s="154"/>
      <c r="UYG43" s="154"/>
      <c r="UYH43" s="154"/>
      <c r="UYI43" s="154"/>
      <c r="UYJ43" s="154"/>
      <c r="UYK43" s="154"/>
      <c r="UYL43" s="154"/>
      <c r="UYM43" s="154"/>
      <c r="UYN43" s="154"/>
      <c r="UYO43" s="154"/>
      <c r="UYP43" s="154"/>
      <c r="UYQ43" s="154"/>
      <c r="UYR43" s="154"/>
      <c r="UYS43" s="154"/>
      <c r="UYT43" s="154"/>
      <c r="UYU43" s="154"/>
      <c r="UYV43" s="154"/>
      <c r="UYW43" s="154"/>
      <c r="UYX43" s="154"/>
      <c r="UYY43" s="154"/>
      <c r="UYZ43" s="154"/>
      <c r="UZA43" s="154"/>
      <c r="UZB43" s="154"/>
      <c r="UZC43" s="154"/>
      <c r="UZD43" s="154"/>
      <c r="UZE43" s="154"/>
      <c r="UZF43" s="154"/>
      <c r="UZG43" s="154"/>
      <c r="UZH43" s="154"/>
      <c r="UZI43" s="154"/>
      <c r="UZJ43" s="154"/>
      <c r="UZK43" s="154"/>
      <c r="UZL43" s="154"/>
      <c r="UZM43" s="154"/>
      <c r="UZN43" s="154"/>
      <c r="UZO43" s="154"/>
      <c r="UZP43" s="154"/>
      <c r="UZQ43" s="154"/>
      <c r="UZR43" s="154"/>
      <c r="UZS43" s="154"/>
      <c r="UZT43" s="154"/>
      <c r="UZU43" s="154"/>
      <c r="UZV43" s="154"/>
      <c r="UZW43" s="154"/>
      <c r="UZX43" s="154"/>
      <c r="UZY43" s="154"/>
      <c r="UZZ43" s="154"/>
      <c r="VAA43" s="154"/>
      <c r="VAB43" s="154"/>
      <c r="VAC43" s="154"/>
      <c r="VAD43" s="154"/>
      <c r="VAE43" s="154"/>
      <c r="VAF43" s="154"/>
      <c r="VAG43" s="154"/>
      <c r="VAH43" s="154"/>
      <c r="VAI43" s="154"/>
      <c r="VAJ43" s="154"/>
      <c r="VAK43" s="154"/>
      <c r="VAL43" s="154"/>
      <c r="VAM43" s="154"/>
      <c r="VAN43" s="154"/>
      <c r="VAO43" s="154"/>
      <c r="VAP43" s="154"/>
      <c r="VAQ43" s="154"/>
      <c r="VAR43" s="154"/>
      <c r="VAS43" s="154"/>
      <c r="VAT43" s="154"/>
      <c r="VAU43" s="154"/>
      <c r="VAV43" s="154"/>
      <c r="VAW43" s="154"/>
      <c r="VAX43" s="154"/>
      <c r="VAY43" s="154"/>
      <c r="VAZ43" s="154"/>
      <c r="VBA43" s="154"/>
      <c r="VBB43" s="154"/>
      <c r="VBC43" s="154"/>
      <c r="VBD43" s="154"/>
      <c r="VBE43" s="154"/>
      <c r="VBF43" s="154"/>
      <c r="VBG43" s="154"/>
      <c r="VBH43" s="154"/>
      <c r="VBI43" s="154"/>
      <c r="VBJ43" s="154"/>
      <c r="VBK43" s="154"/>
      <c r="VBL43" s="154"/>
      <c r="VBM43" s="154"/>
      <c r="VBN43" s="154"/>
      <c r="VBO43" s="154"/>
      <c r="VBP43" s="154"/>
      <c r="VBQ43" s="154"/>
      <c r="VBR43" s="154"/>
      <c r="VBS43" s="154"/>
      <c r="VBT43" s="154"/>
      <c r="VBU43" s="154"/>
      <c r="VBV43" s="154"/>
      <c r="VBW43" s="154"/>
      <c r="VBX43" s="154"/>
      <c r="VBY43" s="154"/>
      <c r="VBZ43" s="154"/>
      <c r="VCA43" s="154"/>
      <c r="VCB43" s="154"/>
      <c r="VCC43" s="154"/>
      <c r="VCD43" s="154"/>
      <c r="VCE43" s="154"/>
      <c r="VCF43" s="154"/>
      <c r="VCG43" s="154"/>
      <c r="VCH43" s="154"/>
      <c r="VCI43" s="154"/>
      <c r="VCJ43" s="154"/>
      <c r="VCK43" s="154"/>
      <c r="VCL43" s="154"/>
      <c r="VCM43" s="154"/>
      <c r="VCN43" s="154"/>
      <c r="VCO43" s="154"/>
      <c r="VCP43" s="154"/>
      <c r="VCQ43" s="154"/>
      <c r="VCR43" s="154"/>
      <c r="VCS43" s="154"/>
      <c r="VCT43" s="154"/>
      <c r="VCU43" s="154"/>
      <c r="VCV43" s="154"/>
      <c r="VCW43" s="154"/>
      <c r="VCX43" s="154"/>
      <c r="VCY43" s="154"/>
      <c r="VCZ43" s="154"/>
      <c r="VDA43" s="154"/>
      <c r="VDB43" s="154"/>
      <c r="VDC43" s="154"/>
      <c r="VDD43" s="154"/>
      <c r="VDE43" s="154"/>
      <c r="VDF43" s="154"/>
      <c r="VDG43" s="154"/>
      <c r="VDH43" s="154"/>
      <c r="VDI43" s="154"/>
      <c r="VDJ43" s="154"/>
      <c r="VDK43" s="154"/>
      <c r="VDL43" s="154"/>
      <c r="VDM43" s="154"/>
      <c r="VDN43" s="154"/>
      <c r="VDO43" s="154"/>
      <c r="VDP43" s="154"/>
      <c r="VDQ43" s="154"/>
      <c r="VDR43" s="154"/>
      <c r="VDS43" s="154"/>
      <c r="VDT43" s="154"/>
      <c r="VDU43" s="154"/>
      <c r="VDV43" s="154"/>
      <c r="VDW43" s="154"/>
      <c r="VDX43" s="154"/>
      <c r="VDY43" s="154"/>
      <c r="VDZ43" s="154"/>
      <c r="VEA43" s="154"/>
      <c r="VEB43" s="154"/>
      <c r="VEC43" s="154"/>
      <c r="VED43" s="154"/>
      <c r="VEE43" s="154"/>
      <c r="VEF43" s="154"/>
      <c r="VEG43" s="154"/>
      <c r="VEH43" s="154"/>
      <c r="VEI43" s="154"/>
      <c r="VEJ43" s="154"/>
      <c r="VEK43" s="154"/>
      <c r="VEL43" s="154"/>
      <c r="VEM43" s="154"/>
      <c r="VEN43" s="154"/>
      <c r="VEO43" s="154"/>
      <c r="VEP43" s="154"/>
      <c r="VEQ43" s="154"/>
      <c r="VER43" s="154"/>
      <c r="VES43" s="154"/>
      <c r="VET43" s="154"/>
      <c r="VEU43" s="154"/>
      <c r="VEV43" s="154"/>
      <c r="VEW43" s="154"/>
      <c r="VEX43" s="154"/>
      <c r="VEY43" s="154"/>
      <c r="VEZ43" s="154"/>
      <c r="VFA43" s="154"/>
      <c r="VFB43" s="154"/>
      <c r="VFC43" s="154"/>
      <c r="VFD43" s="154"/>
      <c r="VFE43" s="154"/>
      <c r="VFF43" s="154"/>
      <c r="VFG43" s="154"/>
      <c r="VFH43" s="154"/>
      <c r="VFI43" s="154"/>
      <c r="VFJ43" s="154"/>
      <c r="VFK43" s="154"/>
      <c r="VFL43" s="154"/>
      <c r="VFM43" s="154"/>
      <c r="VFN43" s="154"/>
      <c r="VFO43" s="154"/>
      <c r="VFP43" s="154"/>
      <c r="VFQ43" s="154"/>
      <c r="VFR43" s="154"/>
      <c r="VFS43" s="154"/>
      <c r="VFT43" s="154"/>
      <c r="VFU43" s="154"/>
      <c r="VFV43" s="154"/>
      <c r="VFW43" s="154"/>
      <c r="VFX43" s="154"/>
      <c r="VFY43" s="154"/>
      <c r="VFZ43" s="154"/>
      <c r="VGA43" s="154"/>
      <c r="VGB43" s="154"/>
      <c r="VGC43" s="154"/>
      <c r="VGD43" s="154"/>
      <c r="VGE43" s="154"/>
      <c r="VGF43" s="154"/>
      <c r="VGG43" s="154"/>
      <c r="VGH43" s="154"/>
      <c r="VGI43" s="154"/>
      <c r="VGJ43" s="154"/>
      <c r="VGK43" s="154"/>
      <c r="VGL43" s="154"/>
      <c r="VGM43" s="154"/>
      <c r="VGN43" s="154"/>
      <c r="VGO43" s="154"/>
      <c r="VGP43" s="154"/>
      <c r="VGQ43" s="154"/>
      <c r="VGR43" s="154"/>
      <c r="VGS43" s="154"/>
      <c r="VGT43" s="154"/>
      <c r="VGU43" s="154"/>
      <c r="VGV43" s="154"/>
      <c r="VGW43" s="154"/>
      <c r="VGX43" s="154"/>
      <c r="VGY43" s="154"/>
      <c r="VGZ43" s="154"/>
      <c r="VHA43" s="154"/>
      <c r="VHB43" s="154"/>
      <c r="VHC43" s="154"/>
      <c r="VHD43" s="154"/>
      <c r="VHE43" s="154"/>
      <c r="VHF43" s="154"/>
      <c r="VHG43" s="154"/>
      <c r="VHH43" s="154"/>
      <c r="VHI43" s="154"/>
      <c r="VHJ43" s="154"/>
      <c r="VHK43" s="154"/>
      <c r="VHL43" s="154"/>
      <c r="VHM43" s="154"/>
      <c r="VHN43" s="154"/>
      <c r="VHO43" s="154"/>
      <c r="VHP43" s="154"/>
      <c r="VHQ43" s="154"/>
      <c r="VHR43" s="154"/>
      <c r="VHS43" s="154"/>
      <c r="VHT43" s="154"/>
      <c r="VHU43" s="154"/>
      <c r="VHV43" s="154"/>
      <c r="VHW43" s="154"/>
      <c r="VHX43" s="154"/>
      <c r="VHY43" s="154"/>
      <c r="VHZ43" s="154"/>
      <c r="VIA43" s="154"/>
      <c r="VIB43" s="154"/>
      <c r="VIC43" s="154"/>
      <c r="VID43" s="154"/>
      <c r="VIE43" s="154"/>
      <c r="VIF43" s="154"/>
      <c r="VIG43" s="154"/>
      <c r="VIH43" s="154"/>
      <c r="VII43" s="154"/>
      <c r="VIJ43" s="154"/>
      <c r="VIK43" s="154"/>
      <c r="VIL43" s="154"/>
      <c r="VIM43" s="154"/>
      <c r="VIN43" s="154"/>
      <c r="VIO43" s="154"/>
      <c r="VIP43" s="154"/>
      <c r="VIQ43" s="154"/>
      <c r="VIR43" s="154"/>
      <c r="VIS43" s="154"/>
      <c r="VIT43" s="154"/>
      <c r="VIU43" s="154"/>
      <c r="VIV43" s="154"/>
      <c r="VIW43" s="154"/>
      <c r="VIX43" s="154"/>
      <c r="VIY43" s="154"/>
      <c r="VIZ43" s="154"/>
      <c r="VJA43" s="154"/>
      <c r="VJB43" s="154"/>
      <c r="VJC43" s="154"/>
      <c r="VJD43" s="154"/>
      <c r="VJE43" s="154"/>
      <c r="VJF43" s="154"/>
      <c r="VJG43" s="154"/>
      <c r="VJH43" s="154"/>
      <c r="VJI43" s="154"/>
      <c r="VJJ43" s="154"/>
      <c r="VJK43" s="154"/>
      <c r="VJL43" s="154"/>
      <c r="VJM43" s="154"/>
      <c r="VJN43" s="154"/>
      <c r="VJO43" s="154"/>
      <c r="VJP43" s="154"/>
      <c r="VJQ43" s="154"/>
      <c r="VJR43" s="154"/>
      <c r="VJS43" s="154"/>
      <c r="VJT43" s="154"/>
      <c r="VJU43" s="154"/>
      <c r="VJV43" s="154"/>
      <c r="VJW43" s="154"/>
      <c r="VJX43" s="154"/>
      <c r="VJY43" s="154"/>
      <c r="VJZ43" s="154"/>
      <c r="VKA43" s="154"/>
      <c r="VKB43" s="154"/>
      <c r="VKC43" s="154"/>
      <c r="VKD43" s="154"/>
      <c r="VKE43" s="154"/>
      <c r="VKF43" s="154"/>
      <c r="VKG43" s="154"/>
      <c r="VKH43" s="154"/>
      <c r="VKI43" s="154"/>
      <c r="VKJ43" s="154"/>
      <c r="VKK43" s="154"/>
      <c r="VKL43" s="154"/>
      <c r="VKM43" s="154"/>
      <c r="VKN43" s="154"/>
      <c r="VKO43" s="154"/>
      <c r="VKP43" s="154"/>
      <c r="VKQ43" s="154"/>
      <c r="VKR43" s="154"/>
      <c r="VKS43" s="154"/>
      <c r="VKT43" s="154"/>
      <c r="VKU43" s="154"/>
      <c r="VKV43" s="154"/>
      <c r="VKW43" s="154"/>
      <c r="VKX43" s="154"/>
      <c r="VKY43" s="154"/>
      <c r="VKZ43" s="154"/>
      <c r="VLA43" s="154"/>
      <c r="VLB43" s="154"/>
      <c r="VLC43" s="154"/>
      <c r="VLD43" s="154"/>
      <c r="VLE43" s="154"/>
      <c r="VLF43" s="154"/>
      <c r="VLG43" s="154"/>
      <c r="VLH43" s="154"/>
      <c r="VLI43" s="154"/>
      <c r="VLJ43" s="154"/>
      <c r="VLK43" s="154"/>
      <c r="VLL43" s="154"/>
      <c r="VLM43" s="154"/>
      <c r="VLN43" s="154"/>
      <c r="VLO43" s="154"/>
      <c r="VLP43" s="154"/>
      <c r="VLQ43" s="154"/>
      <c r="VLR43" s="154"/>
      <c r="VLS43" s="154"/>
      <c r="VLT43" s="154"/>
      <c r="VLU43" s="154"/>
      <c r="VLV43" s="154"/>
      <c r="VLW43" s="154"/>
      <c r="VLX43" s="154"/>
      <c r="VLY43" s="154"/>
      <c r="VLZ43" s="154"/>
      <c r="VMA43" s="154"/>
      <c r="VMB43" s="154"/>
      <c r="VMC43" s="154"/>
      <c r="VMD43" s="154"/>
      <c r="VME43" s="154"/>
      <c r="VMF43" s="154"/>
      <c r="VMG43" s="154"/>
      <c r="VMH43" s="154"/>
      <c r="VMI43" s="154"/>
      <c r="VMJ43" s="154"/>
      <c r="VMK43" s="154"/>
      <c r="VML43" s="154"/>
      <c r="VMM43" s="154"/>
      <c r="VMN43" s="154"/>
      <c r="VMO43" s="154"/>
      <c r="VMP43" s="154"/>
      <c r="VMQ43" s="154"/>
      <c r="VMR43" s="154"/>
      <c r="VMS43" s="154"/>
      <c r="VMT43" s="154"/>
      <c r="VMU43" s="154"/>
      <c r="VMV43" s="154"/>
      <c r="VMW43" s="154"/>
      <c r="VMX43" s="154"/>
      <c r="VMY43" s="154"/>
      <c r="VMZ43" s="154"/>
      <c r="VNA43" s="154"/>
      <c r="VNB43" s="154"/>
      <c r="VNC43" s="154"/>
      <c r="VND43" s="154"/>
      <c r="VNE43" s="154"/>
      <c r="VNF43" s="154"/>
      <c r="VNG43" s="154"/>
      <c r="VNH43" s="154"/>
      <c r="VNI43" s="154"/>
      <c r="VNJ43" s="154"/>
      <c r="VNK43" s="154"/>
      <c r="VNL43" s="154"/>
      <c r="VNM43" s="154"/>
      <c r="VNN43" s="154"/>
      <c r="VNO43" s="154"/>
      <c r="VNP43" s="154"/>
      <c r="VNQ43" s="154"/>
      <c r="VNR43" s="154"/>
      <c r="VNS43" s="154"/>
      <c r="VNT43" s="154"/>
      <c r="VNU43" s="154"/>
      <c r="VNV43" s="154"/>
      <c r="VNW43" s="154"/>
      <c r="VNX43" s="154"/>
      <c r="VNY43" s="154"/>
      <c r="VNZ43" s="154"/>
      <c r="VOA43" s="154"/>
      <c r="VOB43" s="154"/>
      <c r="VOC43" s="154"/>
      <c r="VOD43" s="154"/>
      <c r="VOE43" s="154"/>
      <c r="VOF43" s="154"/>
      <c r="VOG43" s="154"/>
      <c r="VOH43" s="154"/>
      <c r="VOI43" s="154"/>
      <c r="VOJ43" s="154"/>
      <c r="VOK43" s="154"/>
      <c r="VOL43" s="154"/>
      <c r="VOM43" s="154"/>
      <c r="VON43" s="154"/>
      <c r="VOO43" s="154"/>
      <c r="VOP43" s="154"/>
      <c r="VOQ43" s="154"/>
      <c r="VOR43" s="154"/>
      <c r="VOS43" s="154"/>
      <c r="VOT43" s="154"/>
      <c r="VOU43" s="154"/>
      <c r="VOV43" s="154"/>
      <c r="VOW43" s="154"/>
      <c r="VOX43" s="154"/>
      <c r="VOY43" s="154"/>
      <c r="VOZ43" s="154"/>
      <c r="VPA43" s="154"/>
      <c r="VPB43" s="154"/>
      <c r="VPC43" s="154"/>
      <c r="VPD43" s="154"/>
      <c r="VPE43" s="154"/>
      <c r="VPF43" s="154"/>
      <c r="VPG43" s="154"/>
      <c r="VPH43" s="154"/>
      <c r="VPI43" s="154"/>
      <c r="VPJ43" s="154"/>
      <c r="VPK43" s="154"/>
      <c r="VPL43" s="154"/>
      <c r="VPM43" s="154"/>
      <c r="VPN43" s="154"/>
      <c r="VPO43" s="154"/>
      <c r="VPP43" s="154"/>
      <c r="VPQ43" s="154"/>
      <c r="VPR43" s="154"/>
      <c r="VPS43" s="154"/>
      <c r="VPT43" s="154"/>
      <c r="VPU43" s="154"/>
      <c r="VPV43" s="154"/>
      <c r="VPW43" s="154"/>
      <c r="VPX43" s="154"/>
      <c r="VPY43" s="154"/>
      <c r="VPZ43" s="154"/>
      <c r="VQA43" s="154"/>
      <c r="VQB43" s="154"/>
      <c r="VQC43" s="154"/>
      <c r="VQD43" s="154"/>
      <c r="VQE43" s="154"/>
      <c r="VQF43" s="154"/>
      <c r="VQG43" s="154"/>
      <c r="VQH43" s="154"/>
      <c r="VQI43" s="154"/>
      <c r="VQJ43" s="154"/>
      <c r="VQK43" s="154"/>
      <c r="VQL43" s="154"/>
      <c r="VQM43" s="154"/>
      <c r="VQN43" s="154"/>
      <c r="VQO43" s="154"/>
      <c r="VQP43" s="154"/>
      <c r="VQQ43" s="154"/>
      <c r="VQR43" s="154"/>
      <c r="VQS43" s="154"/>
      <c r="VQT43" s="154"/>
      <c r="VQU43" s="154"/>
      <c r="VQV43" s="154"/>
      <c r="VQW43" s="154"/>
      <c r="VQX43" s="154"/>
      <c r="VQY43" s="154"/>
      <c r="VQZ43" s="154"/>
      <c r="VRA43" s="154"/>
      <c r="VRB43" s="154"/>
      <c r="VRC43" s="154"/>
      <c r="VRD43" s="154"/>
      <c r="VRE43" s="154"/>
      <c r="VRF43" s="154"/>
      <c r="VRG43" s="154"/>
      <c r="VRH43" s="154"/>
      <c r="VRI43" s="154"/>
      <c r="VRJ43" s="154"/>
      <c r="VRK43" s="154"/>
      <c r="VRL43" s="154"/>
      <c r="VRM43" s="154"/>
      <c r="VRN43" s="154"/>
      <c r="VRO43" s="154"/>
      <c r="VRP43" s="154"/>
      <c r="VRQ43" s="154"/>
      <c r="VRR43" s="154"/>
      <c r="VRS43" s="154"/>
      <c r="VRT43" s="154"/>
      <c r="VRU43" s="154"/>
      <c r="VRV43" s="154"/>
      <c r="VRW43" s="154"/>
      <c r="VRX43" s="154"/>
      <c r="VRY43" s="154"/>
      <c r="VRZ43" s="154"/>
      <c r="VSA43" s="154"/>
      <c r="VSB43" s="154"/>
      <c r="VSC43" s="154"/>
      <c r="VSD43" s="154"/>
      <c r="VSE43" s="154"/>
      <c r="VSF43" s="154"/>
      <c r="VSG43" s="154"/>
      <c r="VSH43" s="154"/>
      <c r="VSI43" s="154"/>
      <c r="VSJ43" s="154"/>
      <c r="VSK43" s="154"/>
      <c r="VSL43" s="154"/>
      <c r="VSM43" s="154"/>
      <c r="VSN43" s="154"/>
      <c r="VSO43" s="154"/>
      <c r="VSP43" s="154"/>
      <c r="VSQ43" s="154"/>
      <c r="VSR43" s="154"/>
      <c r="VSS43" s="154"/>
      <c r="VST43" s="154"/>
      <c r="VSU43" s="154"/>
      <c r="VSV43" s="154"/>
      <c r="VSW43" s="154"/>
      <c r="VSX43" s="154"/>
      <c r="VSY43" s="154"/>
      <c r="VSZ43" s="154"/>
      <c r="VTA43" s="154"/>
      <c r="VTB43" s="154"/>
      <c r="VTC43" s="154"/>
      <c r="VTD43" s="154"/>
      <c r="VTE43" s="154"/>
      <c r="VTF43" s="154"/>
      <c r="VTG43" s="154"/>
      <c r="VTH43" s="154"/>
      <c r="VTI43" s="154"/>
      <c r="VTJ43" s="154"/>
      <c r="VTK43" s="154"/>
      <c r="VTL43" s="154"/>
      <c r="VTM43" s="154"/>
      <c r="VTN43" s="154"/>
      <c r="VTO43" s="154"/>
      <c r="VTP43" s="154"/>
      <c r="VTQ43" s="154"/>
      <c r="VTR43" s="154"/>
      <c r="VTS43" s="154"/>
      <c r="VTT43" s="154"/>
      <c r="VTU43" s="154"/>
      <c r="VTV43" s="154"/>
      <c r="VTW43" s="154"/>
      <c r="VTX43" s="154"/>
      <c r="VTY43" s="154"/>
      <c r="VTZ43" s="154"/>
      <c r="VUA43" s="154"/>
      <c r="VUB43" s="154"/>
      <c r="VUC43" s="154"/>
      <c r="VUD43" s="154"/>
      <c r="VUE43" s="154"/>
      <c r="VUF43" s="154"/>
      <c r="VUG43" s="154"/>
      <c r="VUH43" s="154"/>
      <c r="VUI43" s="154"/>
      <c r="VUJ43" s="154"/>
      <c r="VUK43" s="154"/>
      <c r="VUL43" s="154"/>
      <c r="VUM43" s="154"/>
      <c r="VUN43" s="154"/>
      <c r="VUO43" s="154"/>
      <c r="VUP43" s="154"/>
      <c r="VUQ43" s="154"/>
      <c r="VUR43" s="154"/>
      <c r="VUS43" s="154"/>
      <c r="VUT43" s="154"/>
      <c r="VUU43" s="154"/>
      <c r="VUV43" s="154"/>
      <c r="VUW43" s="154"/>
      <c r="VUX43" s="154"/>
      <c r="VUY43" s="154"/>
      <c r="VUZ43" s="154"/>
      <c r="VVA43" s="154"/>
      <c r="VVB43" s="154"/>
      <c r="VVC43" s="154"/>
      <c r="VVD43" s="154"/>
      <c r="VVE43" s="154"/>
      <c r="VVF43" s="154"/>
      <c r="VVG43" s="154"/>
      <c r="VVH43" s="154"/>
      <c r="VVI43" s="154"/>
      <c r="VVJ43" s="154"/>
      <c r="VVK43" s="154"/>
      <c r="VVL43" s="154"/>
      <c r="VVM43" s="154"/>
      <c r="VVN43" s="154"/>
      <c r="VVO43" s="154"/>
      <c r="VVP43" s="154"/>
      <c r="VVQ43" s="154"/>
      <c r="VVR43" s="154"/>
      <c r="VVS43" s="154"/>
      <c r="VVT43" s="154"/>
      <c r="VVU43" s="154"/>
      <c r="VVV43" s="154"/>
      <c r="VVW43" s="154"/>
      <c r="VVX43" s="154"/>
      <c r="VVY43" s="154"/>
      <c r="VVZ43" s="154"/>
      <c r="VWA43" s="154"/>
      <c r="VWB43" s="154"/>
      <c r="VWC43" s="154"/>
      <c r="VWD43" s="154"/>
      <c r="VWE43" s="154"/>
      <c r="VWF43" s="154"/>
      <c r="VWG43" s="154"/>
      <c r="VWH43" s="154"/>
      <c r="VWI43" s="154"/>
      <c r="VWJ43" s="154"/>
      <c r="VWK43" s="154"/>
      <c r="VWL43" s="154"/>
      <c r="VWM43" s="154"/>
      <c r="VWN43" s="154"/>
      <c r="VWO43" s="154"/>
      <c r="VWP43" s="154"/>
      <c r="VWQ43" s="154"/>
      <c r="VWR43" s="154"/>
      <c r="VWS43" s="154"/>
      <c r="VWT43" s="154"/>
      <c r="VWU43" s="154"/>
      <c r="VWV43" s="154"/>
      <c r="VWW43" s="154"/>
      <c r="VWX43" s="154"/>
      <c r="VWY43" s="154"/>
      <c r="VWZ43" s="154"/>
      <c r="VXA43" s="154"/>
      <c r="VXB43" s="154"/>
      <c r="VXC43" s="154"/>
      <c r="VXD43" s="154"/>
      <c r="VXE43" s="154"/>
      <c r="VXF43" s="154"/>
      <c r="VXG43" s="154"/>
      <c r="VXH43" s="154"/>
      <c r="VXI43" s="154"/>
      <c r="VXJ43" s="154"/>
      <c r="VXK43" s="154"/>
      <c r="VXL43" s="154"/>
      <c r="VXM43" s="154"/>
      <c r="VXN43" s="154"/>
      <c r="VXO43" s="154"/>
      <c r="VXP43" s="154"/>
      <c r="VXQ43" s="154"/>
      <c r="VXR43" s="154"/>
      <c r="VXS43" s="154"/>
      <c r="VXT43" s="154"/>
      <c r="VXU43" s="154"/>
      <c r="VXV43" s="154"/>
      <c r="VXW43" s="154"/>
      <c r="VXX43" s="154"/>
      <c r="VXY43" s="154"/>
      <c r="VXZ43" s="154"/>
      <c r="VYA43" s="154"/>
      <c r="VYB43" s="154"/>
      <c r="VYC43" s="154"/>
      <c r="VYD43" s="154"/>
      <c r="VYE43" s="154"/>
      <c r="VYF43" s="154"/>
      <c r="VYG43" s="154"/>
      <c r="VYH43" s="154"/>
      <c r="VYI43" s="154"/>
      <c r="VYJ43" s="154"/>
      <c r="VYK43" s="154"/>
      <c r="VYL43" s="154"/>
      <c r="VYM43" s="154"/>
      <c r="VYN43" s="154"/>
      <c r="VYO43" s="154"/>
      <c r="VYP43" s="154"/>
      <c r="VYQ43" s="154"/>
      <c r="VYR43" s="154"/>
      <c r="VYS43" s="154"/>
      <c r="VYT43" s="154"/>
      <c r="VYU43" s="154"/>
      <c r="VYV43" s="154"/>
      <c r="VYW43" s="154"/>
      <c r="VYX43" s="154"/>
      <c r="VYY43" s="154"/>
      <c r="VYZ43" s="154"/>
      <c r="VZA43" s="154"/>
      <c r="VZB43" s="154"/>
      <c r="VZC43" s="154"/>
      <c r="VZD43" s="154"/>
      <c r="VZE43" s="154"/>
      <c r="VZF43" s="154"/>
      <c r="VZG43" s="154"/>
      <c r="VZH43" s="154"/>
      <c r="VZI43" s="154"/>
      <c r="VZJ43" s="154"/>
      <c r="VZK43" s="154"/>
      <c r="VZL43" s="154"/>
      <c r="VZM43" s="154"/>
      <c r="VZN43" s="154"/>
      <c r="VZO43" s="154"/>
      <c r="VZP43" s="154"/>
      <c r="VZQ43" s="154"/>
      <c r="VZR43" s="154"/>
      <c r="VZS43" s="154"/>
      <c r="VZT43" s="154"/>
      <c r="VZU43" s="154"/>
      <c r="VZV43" s="154"/>
      <c r="VZW43" s="154"/>
      <c r="VZX43" s="154"/>
      <c r="VZY43" s="154"/>
      <c r="VZZ43" s="154"/>
      <c r="WAA43" s="154"/>
      <c r="WAB43" s="154"/>
      <c r="WAC43" s="154"/>
      <c r="WAD43" s="154"/>
      <c r="WAE43" s="154"/>
      <c r="WAF43" s="154"/>
      <c r="WAG43" s="154"/>
      <c r="WAH43" s="154"/>
      <c r="WAI43" s="154"/>
      <c r="WAJ43" s="154"/>
      <c r="WAK43" s="154"/>
      <c r="WAL43" s="154"/>
      <c r="WAM43" s="154"/>
      <c r="WAN43" s="154"/>
      <c r="WAO43" s="154"/>
      <c r="WAP43" s="154"/>
      <c r="WAQ43" s="154"/>
      <c r="WAR43" s="154"/>
      <c r="WAS43" s="154"/>
      <c r="WAT43" s="154"/>
      <c r="WAU43" s="154"/>
      <c r="WAV43" s="154"/>
      <c r="WAW43" s="154"/>
      <c r="WAX43" s="154"/>
      <c r="WAY43" s="154"/>
      <c r="WAZ43" s="154"/>
      <c r="WBA43" s="154"/>
      <c r="WBB43" s="154"/>
      <c r="WBC43" s="154"/>
      <c r="WBD43" s="154"/>
      <c r="WBE43" s="154"/>
      <c r="WBF43" s="154"/>
      <c r="WBG43" s="154"/>
      <c r="WBH43" s="154"/>
      <c r="WBI43" s="154"/>
      <c r="WBJ43" s="154"/>
      <c r="WBK43" s="154"/>
      <c r="WBL43" s="154"/>
      <c r="WBM43" s="154"/>
      <c r="WBN43" s="154"/>
      <c r="WBO43" s="154"/>
      <c r="WBP43" s="154"/>
      <c r="WBQ43" s="154"/>
      <c r="WBR43" s="154"/>
      <c r="WBS43" s="154"/>
      <c r="WBT43" s="154"/>
      <c r="WBU43" s="154"/>
      <c r="WBV43" s="154"/>
      <c r="WBW43" s="154"/>
      <c r="WBX43" s="154"/>
      <c r="WBY43" s="154"/>
      <c r="WBZ43" s="154"/>
      <c r="WCA43" s="154"/>
      <c r="WCB43" s="154"/>
      <c r="WCC43" s="154"/>
      <c r="WCD43" s="154"/>
      <c r="WCE43" s="154"/>
      <c r="WCF43" s="154"/>
      <c r="WCG43" s="154"/>
      <c r="WCH43" s="154"/>
      <c r="WCI43" s="154"/>
      <c r="WCJ43" s="154"/>
      <c r="WCK43" s="154"/>
      <c r="WCL43" s="154"/>
      <c r="WCM43" s="154"/>
      <c r="WCN43" s="154"/>
      <c r="WCO43" s="154"/>
      <c r="WCP43" s="154"/>
      <c r="WCQ43" s="154"/>
      <c r="WCR43" s="154"/>
      <c r="WCS43" s="154"/>
      <c r="WCT43" s="154"/>
      <c r="WCU43" s="154"/>
      <c r="WCV43" s="154"/>
      <c r="WCW43" s="154"/>
      <c r="WCX43" s="154"/>
      <c r="WCY43" s="154"/>
      <c r="WCZ43" s="154"/>
      <c r="WDA43" s="154"/>
      <c r="WDB43" s="154"/>
      <c r="WDC43" s="154"/>
      <c r="WDD43" s="154"/>
      <c r="WDE43" s="154"/>
      <c r="WDF43" s="154"/>
      <c r="WDG43" s="154"/>
      <c r="WDH43" s="154"/>
      <c r="WDI43" s="154"/>
      <c r="WDJ43" s="154"/>
      <c r="WDK43" s="154"/>
      <c r="WDL43" s="154"/>
      <c r="WDM43" s="154"/>
      <c r="WDN43" s="154"/>
      <c r="WDO43" s="154"/>
      <c r="WDP43" s="154"/>
      <c r="WDQ43" s="154"/>
      <c r="WDR43" s="154"/>
      <c r="WDS43" s="154"/>
      <c r="WDT43" s="154"/>
      <c r="WDU43" s="154"/>
      <c r="WDV43" s="154"/>
      <c r="WDW43" s="154"/>
      <c r="WDX43" s="154"/>
      <c r="WDY43" s="154"/>
      <c r="WDZ43" s="154"/>
      <c r="WEA43" s="154"/>
      <c r="WEB43" s="154"/>
      <c r="WEC43" s="154"/>
      <c r="WED43" s="154"/>
      <c r="WEE43" s="154"/>
      <c r="WEF43" s="154"/>
      <c r="WEG43" s="154"/>
      <c r="WEH43" s="154"/>
      <c r="WEI43" s="154"/>
      <c r="WEJ43" s="154"/>
      <c r="WEK43" s="154"/>
      <c r="WEL43" s="154"/>
      <c r="WEM43" s="154"/>
      <c r="WEN43" s="154"/>
      <c r="WEO43" s="154"/>
      <c r="WEP43" s="154"/>
      <c r="WEQ43" s="154"/>
      <c r="WER43" s="154"/>
      <c r="WES43" s="154"/>
      <c r="WET43" s="154"/>
      <c r="WEU43" s="154"/>
      <c r="WEV43" s="154"/>
      <c r="WEW43" s="154"/>
      <c r="WEX43" s="154"/>
      <c r="WEY43" s="154"/>
      <c r="WEZ43" s="154"/>
      <c r="WFA43" s="154"/>
      <c r="WFB43" s="154"/>
      <c r="WFC43" s="154"/>
      <c r="WFD43" s="154"/>
      <c r="WFE43" s="154"/>
      <c r="WFF43" s="154"/>
      <c r="WFG43" s="154"/>
      <c r="WFH43" s="154"/>
      <c r="WFI43" s="154"/>
      <c r="WFJ43" s="154"/>
      <c r="WFK43" s="154"/>
      <c r="WFL43" s="154"/>
      <c r="WFM43" s="154"/>
      <c r="WFN43" s="154"/>
      <c r="WFO43" s="154"/>
      <c r="WFP43" s="154"/>
      <c r="WFQ43" s="154"/>
      <c r="WFR43" s="154"/>
      <c r="WFS43" s="154"/>
      <c r="WFT43" s="154"/>
      <c r="WFU43" s="154"/>
      <c r="WFV43" s="154"/>
      <c r="WFW43" s="154"/>
      <c r="WFX43" s="154"/>
      <c r="WFY43" s="154"/>
      <c r="WFZ43" s="154"/>
      <c r="WGA43" s="154"/>
      <c r="WGB43" s="154"/>
      <c r="WGC43" s="154"/>
      <c r="WGD43" s="154"/>
      <c r="WGE43" s="154"/>
      <c r="WGF43" s="154"/>
      <c r="WGG43" s="154"/>
      <c r="WGH43" s="154"/>
      <c r="WGI43" s="154"/>
      <c r="WGJ43" s="154"/>
      <c r="WGK43" s="154"/>
      <c r="WGL43" s="154"/>
      <c r="WGM43" s="154"/>
      <c r="WGN43" s="154"/>
      <c r="WGO43" s="154"/>
      <c r="WGP43" s="154"/>
      <c r="WGQ43" s="154"/>
      <c r="WGR43" s="154"/>
      <c r="WGS43" s="154"/>
      <c r="WGT43" s="154"/>
      <c r="WGU43" s="154"/>
      <c r="WGV43" s="154"/>
      <c r="WGW43" s="154"/>
      <c r="WGX43" s="154"/>
      <c r="WGY43" s="154"/>
      <c r="WGZ43" s="154"/>
      <c r="WHA43" s="154"/>
      <c r="WHB43" s="154"/>
      <c r="WHC43" s="154"/>
      <c r="WHD43" s="154"/>
      <c r="WHE43" s="154"/>
      <c r="WHF43" s="154"/>
      <c r="WHG43" s="154"/>
      <c r="WHH43" s="154"/>
      <c r="WHI43" s="154"/>
      <c r="WHJ43" s="154"/>
      <c r="WHK43" s="154"/>
      <c r="WHL43" s="154"/>
      <c r="WHM43" s="154"/>
      <c r="WHN43" s="154"/>
      <c r="WHO43" s="154"/>
      <c r="WHP43" s="154"/>
      <c r="WHQ43" s="154"/>
      <c r="WHR43" s="154"/>
      <c r="WHS43" s="154"/>
      <c r="WHT43" s="154"/>
      <c r="WHU43" s="154"/>
      <c r="WHV43" s="154"/>
      <c r="WHW43" s="154"/>
      <c r="WHX43" s="154"/>
      <c r="WHY43" s="154"/>
      <c r="WHZ43" s="154"/>
      <c r="WIA43" s="154"/>
      <c r="WIB43" s="154"/>
      <c r="WIC43" s="154"/>
      <c r="WID43" s="154"/>
      <c r="WIE43" s="154"/>
      <c r="WIF43" s="154"/>
      <c r="WIG43" s="154"/>
      <c r="WIH43" s="154"/>
      <c r="WII43" s="154"/>
      <c r="WIJ43" s="154"/>
      <c r="WIK43" s="154"/>
      <c r="WIL43" s="154"/>
      <c r="WIM43" s="154"/>
      <c r="WIN43" s="154"/>
      <c r="WIO43" s="154"/>
      <c r="WIP43" s="154"/>
      <c r="WIQ43" s="154"/>
      <c r="WIR43" s="154"/>
      <c r="WIS43" s="154"/>
      <c r="WIT43" s="154"/>
      <c r="WIU43" s="154"/>
      <c r="WIV43" s="154"/>
      <c r="WIW43" s="154"/>
      <c r="WIX43" s="154"/>
      <c r="WIY43" s="154"/>
      <c r="WIZ43" s="154"/>
      <c r="WJA43" s="154"/>
      <c r="WJB43" s="154"/>
      <c r="WJC43" s="154"/>
      <c r="WJD43" s="154"/>
      <c r="WJE43" s="154"/>
      <c r="WJF43" s="154"/>
      <c r="WJG43" s="154"/>
      <c r="WJH43" s="154"/>
      <c r="WJI43" s="154"/>
      <c r="WJJ43" s="154"/>
      <c r="WJK43" s="154"/>
      <c r="WJL43" s="154"/>
      <c r="WJM43" s="154"/>
      <c r="WJN43" s="154"/>
      <c r="WJO43" s="154"/>
      <c r="WJP43" s="154"/>
      <c r="WJQ43" s="154"/>
      <c r="WJR43" s="154"/>
      <c r="WJS43" s="154"/>
      <c r="WJT43" s="154"/>
      <c r="WJU43" s="154"/>
      <c r="WJV43" s="154"/>
      <c r="WJW43" s="154"/>
      <c r="WJX43" s="154"/>
      <c r="WJY43" s="154"/>
      <c r="WJZ43" s="154"/>
      <c r="WKA43" s="154"/>
      <c r="WKB43" s="154"/>
      <c r="WKC43" s="154"/>
      <c r="WKD43" s="154"/>
      <c r="WKE43" s="154"/>
      <c r="WKF43" s="154"/>
      <c r="WKG43" s="154"/>
      <c r="WKH43" s="154"/>
      <c r="WKI43" s="154"/>
      <c r="WKJ43" s="154"/>
      <c r="WKK43" s="154"/>
      <c r="WKL43" s="154"/>
      <c r="WKM43" s="154"/>
      <c r="WKN43" s="154"/>
      <c r="WKO43" s="154"/>
      <c r="WKP43" s="154"/>
      <c r="WKQ43" s="154"/>
      <c r="WKR43" s="154"/>
      <c r="WKS43" s="154"/>
      <c r="WKT43" s="154"/>
      <c r="WKU43" s="154"/>
      <c r="WKV43" s="154"/>
      <c r="WKW43" s="154"/>
      <c r="WKX43" s="154"/>
      <c r="WKY43" s="154"/>
      <c r="WKZ43" s="154"/>
      <c r="WLA43" s="154"/>
      <c r="WLB43" s="154"/>
      <c r="WLC43" s="154"/>
      <c r="WLD43" s="154"/>
      <c r="WLE43" s="154"/>
      <c r="WLF43" s="154"/>
      <c r="WLG43" s="154"/>
      <c r="WLH43" s="154"/>
      <c r="WLI43" s="154"/>
      <c r="WLJ43" s="154"/>
      <c r="WLK43" s="154"/>
      <c r="WLL43" s="154"/>
      <c r="WLM43" s="154"/>
      <c r="WLN43" s="154"/>
      <c r="WLO43" s="154"/>
      <c r="WLP43" s="154"/>
      <c r="WLQ43" s="154"/>
      <c r="WLR43" s="154"/>
      <c r="WLS43" s="154"/>
      <c r="WLT43" s="154"/>
      <c r="WLU43" s="154"/>
      <c r="WLV43" s="154"/>
      <c r="WLW43" s="154"/>
      <c r="WLX43" s="154"/>
      <c r="WLY43" s="154"/>
      <c r="WLZ43" s="154"/>
      <c r="WMA43" s="154"/>
      <c r="WMB43" s="154"/>
      <c r="WMC43" s="154"/>
      <c r="WMD43" s="154"/>
      <c r="WME43" s="154"/>
      <c r="WMF43" s="154"/>
      <c r="WMG43" s="154"/>
      <c r="WMH43" s="154"/>
      <c r="WMI43" s="154"/>
      <c r="WMJ43" s="154"/>
      <c r="WMK43" s="154"/>
      <c r="WML43" s="154"/>
      <c r="WMM43" s="154"/>
      <c r="WMN43" s="154"/>
      <c r="WMO43" s="154"/>
      <c r="WMP43" s="154"/>
      <c r="WMQ43" s="154"/>
      <c r="WMR43" s="154"/>
      <c r="WMS43" s="154"/>
      <c r="WMT43" s="154"/>
      <c r="WMU43" s="154"/>
      <c r="WMV43" s="154"/>
      <c r="WMW43" s="154"/>
      <c r="WMX43" s="154"/>
      <c r="WMY43" s="154"/>
      <c r="WMZ43" s="154"/>
      <c r="WNA43" s="154"/>
      <c r="WNB43" s="154"/>
      <c r="WNC43" s="154"/>
      <c r="WND43" s="154"/>
      <c r="WNE43" s="154"/>
      <c r="WNF43" s="154"/>
      <c r="WNG43" s="154"/>
      <c r="WNH43" s="154"/>
      <c r="WNI43" s="154"/>
      <c r="WNJ43" s="154"/>
      <c r="WNK43" s="154"/>
      <c r="WNL43" s="154"/>
      <c r="WNM43" s="154"/>
      <c r="WNN43" s="154"/>
      <c r="WNO43" s="154"/>
      <c r="WNP43" s="154"/>
      <c r="WNQ43" s="154"/>
      <c r="WNR43" s="154"/>
      <c r="WNS43" s="154"/>
      <c r="WNT43" s="154"/>
      <c r="WNU43" s="154"/>
      <c r="WNV43" s="154"/>
      <c r="WNW43" s="154"/>
      <c r="WNX43" s="154"/>
      <c r="WNY43" s="154"/>
      <c r="WNZ43" s="154"/>
      <c r="WOA43" s="154"/>
      <c r="WOB43" s="154"/>
      <c r="WOC43" s="154"/>
      <c r="WOD43" s="154"/>
      <c r="WOE43" s="154"/>
      <c r="WOF43" s="154"/>
      <c r="WOG43" s="154"/>
      <c r="WOH43" s="154"/>
      <c r="WOI43" s="154"/>
      <c r="WOJ43" s="154"/>
      <c r="WOK43" s="154"/>
      <c r="WOL43" s="154"/>
      <c r="WOM43" s="154"/>
      <c r="WON43" s="154"/>
      <c r="WOO43" s="154"/>
      <c r="WOP43" s="154"/>
      <c r="WOQ43" s="154"/>
      <c r="WOR43" s="154"/>
      <c r="WOS43" s="154"/>
      <c r="WOT43" s="154"/>
      <c r="WOU43" s="154"/>
      <c r="WOV43" s="154"/>
      <c r="WOW43" s="154"/>
      <c r="WOX43" s="154"/>
      <c r="WOY43" s="154"/>
      <c r="WOZ43" s="154"/>
      <c r="WPA43" s="154"/>
      <c r="WPB43" s="154"/>
      <c r="WPC43" s="154"/>
      <c r="WPD43" s="154"/>
      <c r="WPE43" s="154"/>
      <c r="WPF43" s="154"/>
      <c r="WPG43" s="154"/>
      <c r="WPH43" s="154"/>
      <c r="WPI43" s="154"/>
      <c r="WPJ43" s="154"/>
      <c r="WPK43" s="154"/>
      <c r="WPL43" s="154"/>
      <c r="WPM43" s="154"/>
      <c r="WPN43" s="154"/>
      <c r="WPO43" s="154"/>
      <c r="WPP43" s="154"/>
      <c r="WPQ43" s="154"/>
      <c r="WPR43" s="154"/>
      <c r="WPS43" s="154"/>
      <c r="WPT43" s="154"/>
      <c r="WPU43" s="154"/>
      <c r="WPV43" s="154"/>
      <c r="WPW43" s="154"/>
      <c r="WPX43" s="154"/>
      <c r="WPY43" s="154"/>
      <c r="WPZ43" s="154"/>
      <c r="WQA43" s="154"/>
      <c r="WQB43" s="154"/>
      <c r="WQC43" s="154"/>
      <c r="WQD43" s="154"/>
      <c r="WQE43" s="154"/>
      <c r="WQF43" s="154"/>
      <c r="WQG43" s="154"/>
      <c r="WQH43" s="154"/>
      <c r="WQI43" s="154"/>
      <c r="WQJ43" s="154"/>
      <c r="WQK43" s="154"/>
      <c r="WQL43" s="154"/>
      <c r="WQM43" s="154"/>
      <c r="WQN43" s="154"/>
      <c r="WQO43" s="154"/>
      <c r="WQP43" s="154"/>
      <c r="WQQ43" s="154"/>
      <c r="WQR43" s="154"/>
      <c r="WQS43" s="154"/>
      <c r="WQT43" s="154"/>
      <c r="WQU43" s="154"/>
      <c r="WQV43" s="154"/>
      <c r="WQW43" s="154"/>
      <c r="WQX43" s="154"/>
      <c r="WQY43" s="154"/>
      <c r="WQZ43" s="154"/>
      <c r="WRA43" s="154"/>
      <c r="WRB43" s="154"/>
      <c r="WRC43" s="154"/>
      <c r="WRD43" s="154"/>
      <c r="WRE43" s="154"/>
      <c r="WRF43" s="154"/>
      <c r="WRG43" s="154"/>
      <c r="WRH43" s="154"/>
      <c r="WRI43" s="154"/>
      <c r="WRJ43" s="154"/>
      <c r="WRK43" s="154"/>
      <c r="WRL43" s="154"/>
      <c r="WRM43" s="154"/>
      <c r="WRN43" s="154"/>
      <c r="WRO43" s="154"/>
      <c r="WRP43" s="154"/>
      <c r="WRQ43" s="154"/>
      <c r="WRR43" s="154"/>
      <c r="WRS43" s="154"/>
      <c r="WRT43" s="154"/>
      <c r="WRU43" s="154"/>
      <c r="WRV43" s="154"/>
      <c r="WRW43" s="154"/>
      <c r="WRX43" s="154"/>
      <c r="WRY43" s="154"/>
      <c r="WRZ43" s="154"/>
      <c r="WSA43" s="154"/>
      <c r="WSB43" s="154"/>
      <c r="WSC43" s="154"/>
      <c r="WSD43" s="154"/>
      <c r="WSE43" s="154"/>
      <c r="WSF43" s="154"/>
      <c r="WSG43" s="154"/>
      <c r="WSH43" s="154"/>
      <c r="WSI43" s="154"/>
      <c r="WSJ43" s="154"/>
      <c r="WSK43" s="154"/>
      <c r="WSL43" s="154"/>
      <c r="WSM43" s="154"/>
      <c r="WSN43" s="154"/>
      <c r="WSO43" s="154"/>
      <c r="WSP43" s="154"/>
      <c r="WSQ43" s="154"/>
      <c r="WSR43" s="154"/>
      <c r="WSS43" s="154"/>
      <c r="WST43" s="154"/>
      <c r="WSU43" s="154"/>
      <c r="WSV43" s="154"/>
      <c r="WSW43" s="154"/>
      <c r="WSX43" s="154"/>
      <c r="WSY43" s="154"/>
      <c r="WSZ43" s="154"/>
      <c r="WTA43" s="154"/>
      <c r="WTB43" s="154"/>
      <c r="WTC43" s="154"/>
      <c r="WTD43" s="154"/>
      <c r="WTE43" s="154"/>
      <c r="WTF43" s="154"/>
      <c r="WTG43" s="154"/>
      <c r="WTH43" s="154"/>
      <c r="WTI43" s="154"/>
      <c r="WTJ43" s="154"/>
      <c r="WTK43" s="154"/>
      <c r="WTL43" s="154"/>
      <c r="WTM43" s="154"/>
      <c r="WTN43" s="154"/>
      <c r="WTO43" s="154"/>
      <c r="WTP43" s="154"/>
      <c r="WTQ43" s="154"/>
      <c r="WTR43" s="154"/>
      <c r="WTS43" s="154"/>
      <c r="WTT43" s="154"/>
      <c r="WTU43" s="154"/>
      <c r="WTV43" s="154"/>
      <c r="WTW43" s="154"/>
      <c r="WTX43" s="154"/>
      <c r="WTY43" s="154"/>
      <c r="WTZ43" s="154"/>
      <c r="WUA43" s="154"/>
      <c r="WUB43" s="154"/>
      <c r="WUC43" s="154"/>
      <c r="WUD43" s="154"/>
      <c r="WUE43" s="154"/>
      <c r="WUF43" s="154"/>
      <c r="WUG43" s="154"/>
      <c r="WUH43" s="154"/>
      <c r="WUI43" s="154"/>
      <c r="WUJ43" s="154"/>
      <c r="WUK43" s="154"/>
      <c r="WUL43" s="154"/>
      <c r="WUM43" s="154"/>
      <c r="WUN43" s="154"/>
      <c r="WUO43" s="154"/>
      <c r="WUP43" s="154"/>
      <c r="WUQ43" s="154"/>
      <c r="WUR43" s="154"/>
      <c r="WUS43" s="154"/>
      <c r="WUT43" s="154"/>
      <c r="WUU43" s="154"/>
      <c r="WUV43" s="154"/>
      <c r="WUW43" s="154"/>
      <c r="WUX43" s="154"/>
      <c r="WUY43" s="154"/>
      <c r="WUZ43" s="154"/>
      <c r="WVA43" s="154"/>
      <c r="WVB43" s="154"/>
      <c r="WVC43" s="154"/>
      <c r="WVD43" s="154"/>
      <c r="WVE43" s="154"/>
      <c r="WVF43" s="154"/>
      <c r="WVG43" s="154"/>
      <c r="WVH43" s="154"/>
      <c r="WVI43" s="154"/>
      <c r="WVJ43" s="154"/>
      <c r="WVK43" s="154"/>
      <c r="WVL43" s="154"/>
      <c r="WVM43" s="154"/>
      <c r="WVN43" s="154"/>
      <c r="WVO43" s="154"/>
      <c r="WVP43" s="154"/>
      <c r="WVQ43" s="154"/>
      <c r="WVR43" s="154"/>
      <c r="WVS43" s="154"/>
      <c r="WVT43" s="154"/>
      <c r="WVU43" s="154"/>
      <c r="WVV43" s="154"/>
      <c r="WVW43" s="154"/>
      <c r="WVX43" s="154"/>
      <c r="WVY43" s="154"/>
      <c r="WVZ43" s="154"/>
      <c r="WWA43" s="154"/>
      <c r="WWB43" s="154"/>
      <c r="WWC43" s="154"/>
      <c r="WWD43" s="154"/>
      <c r="WWE43" s="154"/>
      <c r="WWF43" s="154"/>
      <c r="WWG43" s="154"/>
      <c r="WWH43" s="154"/>
      <c r="WWI43" s="154"/>
      <c r="WWJ43" s="154"/>
      <c r="WWK43" s="154"/>
      <c r="WWL43" s="154"/>
      <c r="WWM43" s="154"/>
      <c r="WWN43" s="154"/>
      <c r="WWO43" s="154"/>
      <c r="WWP43" s="154"/>
      <c r="WWQ43" s="154"/>
      <c r="WWR43" s="154"/>
      <c r="WWS43" s="154"/>
      <c r="WWT43" s="154"/>
      <c r="WWU43" s="154"/>
      <c r="WWV43" s="154"/>
      <c r="WWW43" s="154"/>
      <c r="WWX43" s="154"/>
      <c r="WWY43" s="154"/>
      <c r="WWZ43" s="154"/>
      <c r="WXA43" s="154"/>
      <c r="WXB43" s="154"/>
      <c r="WXC43" s="154"/>
      <c r="WXD43" s="154"/>
      <c r="WXE43" s="154"/>
      <c r="WXF43" s="154"/>
      <c r="WXG43" s="154"/>
      <c r="WXH43" s="154"/>
      <c r="WXI43" s="154"/>
      <c r="WXJ43" s="154"/>
      <c r="WXK43" s="154"/>
      <c r="WXL43" s="154"/>
      <c r="WXM43" s="154"/>
      <c r="WXN43" s="154"/>
      <c r="WXO43" s="154"/>
      <c r="WXP43" s="154"/>
      <c r="WXQ43" s="154"/>
      <c r="WXR43" s="154"/>
      <c r="WXS43" s="154"/>
      <c r="WXT43" s="154"/>
      <c r="WXU43" s="154"/>
      <c r="WXV43" s="154"/>
      <c r="WXW43" s="154"/>
      <c r="WXX43" s="154"/>
      <c r="WXY43" s="154"/>
      <c r="WXZ43" s="154"/>
      <c r="WYA43" s="154"/>
      <c r="WYB43" s="154"/>
      <c r="WYC43" s="154"/>
      <c r="WYD43" s="154"/>
      <c r="WYE43" s="154"/>
      <c r="WYF43" s="154"/>
      <c r="WYG43" s="154"/>
      <c r="WYH43" s="154"/>
      <c r="WYI43" s="154"/>
      <c r="WYJ43" s="154"/>
      <c r="WYK43" s="154"/>
      <c r="WYL43" s="154"/>
      <c r="WYM43" s="154"/>
      <c r="WYN43" s="154"/>
      <c r="WYO43" s="154"/>
      <c r="WYP43" s="154"/>
      <c r="WYQ43" s="154"/>
      <c r="WYR43" s="154"/>
      <c r="WYS43" s="154"/>
      <c r="WYT43" s="154"/>
      <c r="WYU43" s="154"/>
      <c r="WYV43" s="154"/>
      <c r="WYW43" s="154"/>
      <c r="WYX43" s="154"/>
      <c r="WYY43" s="154"/>
      <c r="WYZ43" s="154"/>
      <c r="WZA43" s="154"/>
      <c r="WZB43" s="154"/>
      <c r="WZC43" s="154"/>
      <c r="WZD43" s="154"/>
      <c r="WZE43" s="154"/>
      <c r="WZF43" s="154"/>
      <c r="WZG43" s="154"/>
      <c r="WZH43" s="154"/>
      <c r="WZI43" s="154"/>
      <c r="WZJ43" s="154"/>
      <c r="WZK43" s="154"/>
      <c r="WZL43" s="154"/>
      <c r="WZM43" s="154"/>
      <c r="WZN43" s="154"/>
      <c r="WZO43" s="154"/>
      <c r="WZP43" s="154"/>
      <c r="WZQ43" s="154"/>
      <c r="WZR43" s="154"/>
      <c r="WZS43" s="154"/>
      <c r="WZT43" s="154"/>
      <c r="WZU43" s="154"/>
      <c r="WZV43" s="154"/>
      <c r="WZW43" s="154"/>
      <c r="WZX43" s="154"/>
      <c r="WZY43" s="154"/>
      <c r="WZZ43" s="154"/>
      <c r="XAA43" s="154"/>
      <c r="XAB43" s="154"/>
      <c r="XAC43" s="154"/>
      <c r="XAD43" s="154"/>
      <c r="XAE43" s="154"/>
      <c r="XAF43" s="154"/>
      <c r="XAG43" s="154"/>
      <c r="XAH43" s="154"/>
      <c r="XAI43" s="154"/>
      <c r="XAJ43" s="154"/>
      <c r="XAK43" s="154"/>
      <c r="XAL43" s="154"/>
      <c r="XAM43" s="154"/>
      <c r="XAN43" s="154"/>
      <c r="XAO43" s="154"/>
      <c r="XAP43" s="154"/>
      <c r="XAQ43" s="154"/>
      <c r="XAR43" s="154"/>
      <c r="XAS43" s="154"/>
      <c r="XAT43" s="154"/>
      <c r="XAU43" s="154"/>
      <c r="XAV43" s="154"/>
      <c r="XAW43" s="154"/>
      <c r="XAX43" s="154"/>
      <c r="XAY43" s="154"/>
      <c r="XAZ43" s="154"/>
      <c r="XBA43" s="154"/>
      <c r="XBB43" s="154"/>
      <c r="XBC43" s="154"/>
      <c r="XBD43" s="154"/>
      <c r="XBE43" s="154"/>
      <c r="XBF43" s="154"/>
      <c r="XBG43" s="154"/>
      <c r="XBH43" s="154"/>
      <c r="XBI43" s="154"/>
      <c r="XBJ43" s="154"/>
      <c r="XBK43" s="154"/>
      <c r="XBL43" s="154"/>
      <c r="XBM43" s="154"/>
      <c r="XBN43" s="154"/>
      <c r="XBO43" s="154"/>
      <c r="XBP43" s="154"/>
      <c r="XBQ43" s="154"/>
      <c r="XBR43" s="154"/>
      <c r="XBS43" s="154"/>
      <c r="XBT43" s="154"/>
      <c r="XBU43" s="154"/>
      <c r="XBV43" s="154"/>
      <c r="XBW43" s="154"/>
      <c r="XBX43" s="154"/>
      <c r="XBY43" s="154"/>
      <c r="XBZ43" s="154"/>
      <c r="XCA43" s="154"/>
      <c r="XCB43" s="154"/>
      <c r="XCC43" s="154"/>
      <c r="XCD43" s="154"/>
      <c r="XCE43" s="154"/>
      <c r="XCF43" s="154"/>
      <c r="XCG43" s="154"/>
      <c r="XCH43" s="154"/>
      <c r="XCI43" s="154"/>
      <c r="XCJ43" s="154"/>
      <c r="XCK43" s="154"/>
      <c r="XCL43" s="154"/>
      <c r="XCM43" s="154"/>
      <c r="XCN43" s="154"/>
      <c r="XCO43" s="154"/>
      <c r="XCP43" s="154"/>
      <c r="XCQ43" s="154"/>
      <c r="XCR43" s="154"/>
      <c r="XCS43" s="154"/>
      <c r="XCT43" s="154"/>
      <c r="XCU43" s="154"/>
      <c r="XCV43" s="154"/>
      <c r="XCW43" s="154"/>
      <c r="XCX43" s="154"/>
      <c r="XCY43" s="154"/>
      <c r="XCZ43" s="154"/>
      <c r="XDA43" s="154"/>
      <c r="XDB43" s="154"/>
      <c r="XDC43" s="154"/>
      <c r="XDD43" s="154"/>
      <c r="XDE43" s="154"/>
      <c r="XDF43" s="154"/>
      <c r="XDG43" s="154"/>
      <c r="XDH43" s="154"/>
      <c r="XDI43" s="154"/>
      <c r="XDJ43" s="154"/>
      <c r="XDK43" s="154"/>
      <c r="XDL43" s="154"/>
      <c r="XDM43" s="154"/>
      <c r="XDN43" s="154"/>
      <c r="XDO43" s="154"/>
      <c r="XDP43" s="154"/>
      <c r="XDQ43" s="154"/>
      <c r="XDR43" s="154"/>
      <c r="XDS43" s="154"/>
      <c r="XDT43" s="154"/>
      <c r="XDU43" s="154"/>
      <c r="XDV43" s="154"/>
      <c r="XDW43" s="154"/>
      <c r="XDX43" s="154"/>
      <c r="XDY43" s="154"/>
      <c r="XDZ43" s="154"/>
      <c r="XEA43" s="154"/>
      <c r="XEB43" s="154"/>
      <c r="XEC43" s="154"/>
      <c r="XED43" s="154"/>
      <c r="XEE43" s="154"/>
      <c r="XEF43" s="154"/>
      <c r="XEG43" s="154"/>
      <c r="XEH43" s="154"/>
      <c r="XEI43" s="154"/>
      <c r="XEJ43" s="154"/>
      <c r="XEK43" s="154"/>
      <c r="XEL43" s="154"/>
      <c r="XEM43" s="154"/>
      <c r="XEN43" s="154"/>
      <c r="XEO43" s="154"/>
      <c r="XEP43" s="154"/>
      <c r="XEQ43" s="154"/>
      <c r="XER43" s="154"/>
      <c r="XES43" s="154"/>
      <c r="XET43" s="154"/>
      <c r="XEU43" s="154"/>
      <c r="XEV43" s="154"/>
      <c r="XEW43" s="154"/>
      <c r="XEX43" s="154"/>
      <c r="XEY43" s="154"/>
      <c r="XEZ43" s="154"/>
      <c r="XFA43" s="154"/>
      <c r="XFB43" s="154"/>
      <c r="XFC43" s="154"/>
      <c r="XFD43" s="155"/>
    </row>
    <row r="44" spans="1:16384" s="176" customFormat="1" ht="13.8" customHeight="1">
      <c r="A44" s="171"/>
      <c r="B44" s="175" t="s">
        <v>477</v>
      </c>
      <c r="C44" s="175"/>
      <c r="D44" s="175"/>
      <c r="E44" s="172"/>
      <c r="F44" s="172"/>
      <c r="G44" s="172"/>
      <c r="H44" s="172"/>
      <c r="I44" s="172"/>
    </row>
    <row r="45" spans="1:16384" s="36" customFormat="1" ht="52.8" outlineLevel="1">
      <c r="A45" s="159">
        <v>23</v>
      </c>
      <c r="B45" s="161" t="s">
        <v>413</v>
      </c>
      <c r="C45" s="40" t="s">
        <v>507</v>
      </c>
      <c r="D45" s="40" t="s">
        <v>516</v>
      </c>
      <c r="E45" s="40"/>
      <c r="F45" s="40"/>
      <c r="G45" s="40"/>
      <c r="H45" s="40"/>
      <c r="I45" s="40"/>
    </row>
    <row r="46" spans="1:16384" s="36" customFormat="1" ht="52.8" outlineLevel="1">
      <c r="A46" s="159">
        <f t="shared" ca="1" si="0"/>
        <v>24</v>
      </c>
      <c r="B46" s="161" t="s">
        <v>415</v>
      </c>
      <c r="C46" s="40" t="s">
        <v>508</v>
      </c>
      <c r="D46" s="40" t="s">
        <v>517</v>
      </c>
      <c r="E46" s="42"/>
      <c r="F46" s="40"/>
      <c r="G46" s="40"/>
      <c r="H46" s="40"/>
      <c r="I46" s="49"/>
    </row>
    <row r="47" spans="1:16384" s="36" customFormat="1" ht="66.599999999999994" customHeight="1" outlineLevel="1">
      <c r="A47" s="159">
        <f t="shared" ca="1" si="0"/>
        <v>25</v>
      </c>
      <c r="B47" s="161" t="s">
        <v>443</v>
      </c>
      <c r="C47" s="40" t="s">
        <v>509</v>
      </c>
      <c r="D47" s="42" t="s">
        <v>518</v>
      </c>
      <c r="E47" s="42"/>
      <c r="F47" s="40"/>
      <c r="G47" s="40"/>
      <c r="H47" s="40"/>
      <c r="I47" s="49"/>
    </row>
    <row r="48" spans="1:16384" s="36" customFormat="1" ht="52.8" outlineLevel="1">
      <c r="A48" s="159">
        <f t="shared" ca="1" si="0"/>
        <v>26</v>
      </c>
      <c r="B48" s="161" t="s">
        <v>414</v>
      </c>
      <c r="C48" s="40" t="s">
        <v>510</v>
      </c>
      <c r="D48" s="42" t="s">
        <v>515</v>
      </c>
      <c r="E48" s="42"/>
      <c r="F48" s="40"/>
      <c r="G48" s="40"/>
      <c r="H48" s="40"/>
      <c r="I48" s="49"/>
    </row>
    <row r="49" spans="1:9" s="36" customFormat="1" ht="52.8" outlineLevel="1">
      <c r="A49" s="159">
        <f t="shared" ca="1" si="0"/>
        <v>27</v>
      </c>
      <c r="B49" s="161" t="s">
        <v>442</v>
      </c>
      <c r="C49" s="40" t="s">
        <v>511</v>
      </c>
      <c r="D49" s="42" t="s">
        <v>519</v>
      </c>
      <c r="E49" s="42"/>
      <c r="F49" s="40"/>
      <c r="G49" s="40"/>
      <c r="H49" s="40"/>
      <c r="I49" s="49"/>
    </row>
    <row r="50" spans="1:9" s="180" customFormat="1" ht="13.8">
      <c r="A50" s="177"/>
      <c r="B50" s="181" t="s">
        <v>478</v>
      </c>
      <c r="C50" s="177"/>
      <c r="D50" s="178"/>
      <c r="E50" s="178"/>
      <c r="F50" s="177"/>
      <c r="G50" s="177"/>
      <c r="H50" s="177"/>
      <c r="I50" s="179"/>
    </row>
    <row r="51" spans="1:9" s="36" customFormat="1" ht="52.8" outlineLevel="1">
      <c r="A51" s="159">
        <f t="shared" ca="1" si="0"/>
        <v>28</v>
      </c>
      <c r="B51" s="161" t="s">
        <v>425</v>
      </c>
      <c r="C51" s="40" t="s">
        <v>512</v>
      </c>
      <c r="D51" s="40" t="s">
        <v>520</v>
      </c>
      <c r="E51" s="42"/>
      <c r="F51" s="40"/>
      <c r="G51" s="40"/>
      <c r="H51" s="40"/>
      <c r="I51" s="49"/>
    </row>
    <row r="52" spans="1:9" s="36" customFormat="1" ht="52.8" outlineLevel="1">
      <c r="A52" s="159">
        <f t="shared" ca="1" si="0"/>
        <v>29</v>
      </c>
      <c r="B52" s="161" t="s">
        <v>426</v>
      </c>
      <c r="C52" s="40" t="s">
        <v>512</v>
      </c>
      <c r="D52" s="42" t="s">
        <v>514</v>
      </c>
      <c r="E52" s="42"/>
      <c r="F52" s="40"/>
      <c r="G52" s="40"/>
      <c r="H52" s="40"/>
      <c r="I52" s="49"/>
    </row>
    <row r="53" spans="1:9" s="36" customFormat="1" ht="66" outlineLevel="1">
      <c r="A53" s="159">
        <f t="shared" ca="1" si="0"/>
        <v>30</v>
      </c>
      <c r="B53" s="161" t="s">
        <v>444</v>
      </c>
      <c r="C53" s="40" t="s">
        <v>513</v>
      </c>
      <c r="D53" s="42" t="s">
        <v>525</v>
      </c>
      <c r="E53" s="42"/>
      <c r="F53" s="40"/>
      <c r="G53" s="40"/>
      <c r="H53" s="40"/>
      <c r="I53" s="49"/>
    </row>
    <row r="54" spans="1:9" s="180" customFormat="1" ht="13.8">
      <c r="A54" s="177"/>
      <c r="B54" s="181" t="s">
        <v>479</v>
      </c>
      <c r="C54" s="177"/>
      <c r="D54" s="178"/>
      <c r="E54" s="178"/>
      <c r="F54" s="177"/>
      <c r="G54" s="177"/>
      <c r="H54" s="177"/>
      <c r="I54" s="179"/>
    </row>
    <row r="55" spans="1:9" s="36" customFormat="1" ht="66" outlineLevel="2">
      <c r="A55" s="159">
        <f t="shared" ca="1" si="0"/>
        <v>31</v>
      </c>
      <c r="B55" s="159" t="s">
        <v>417</v>
      </c>
      <c r="C55" s="40" t="s">
        <v>521</v>
      </c>
      <c r="D55" s="42" t="s">
        <v>523</v>
      </c>
      <c r="E55" s="42"/>
      <c r="F55" s="40"/>
      <c r="G55" s="40"/>
      <c r="H55" s="40"/>
      <c r="I55" s="49"/>
    </row>
    <row r="56" spans="1:9" s="36" customFormat="1" ht="66" outlineLevel="2">
      <c r="A56" s="159">
        <f t="shared" ca="1" si="0"/>
        <v>32</v>
      </c>
      <c r="B56" s="159" t="s">
        <v>416</v>
      </c>
      <c r="C56" s="40" t="s">
        <v>522</v>
      </c>
      <c r="D56" s="42" t="s">
        <v>524</v>
      </c>
      <c r="E56" s="42"/>
      <c r="F56" s="40"/>
      <c r="G56" s="40"/>
      <c r="H56" s="40"/>
      <c r="I56" s="49"/>
    </row>
    <row r="57" spans="1:9" s="36" customFormat="1" ht="79.2" outlineLevel="2">
      <c r="A57" s="159">
        <f t="shared" ca="1" si="0"/>
        <v>33</v>
      </c>
      <c r="B57" s="159" t="s">
        <v>445</v>
      </c>
      <c r="C57" s="40" t="s">
        <v>529</v>
      </c>
      <c r="D57" s="40" t="s">
        <v>530</v>
      </c>
      <c r="E57" s="42"/>
      <c r="F57" s="40"/>
      <c r="G57" s="40"/>
      <c r="H57" s="40"/>
      <c r="I57" s="49"/>
    </row>
    <row r="58" spans="1:9" s="36" customFormat="1" ht="79.2" outlineLevel="2">
      <c r="A58" s="159">
        <f t="shared" ca="1" si="0"/>
        <v>34</v>
      </c>
      <c r="B58" s="159" t="s">
        <v>539</v>
      </c>
      <c r="C58" s="40" t="s">
        <v>531</v>
      </c>
      <c r="D58" s="42" t="s">
        <v>532</v>
      </c>
      <c r="E58" s="42"/>
      <c r="F58" s="40"/>
      <c r="G58" s="40"/>
      <c r="H58" s="40"/>
      <c r="I58" s="49"/>
    </row>
    <row r="59" spans="1:9" s="36" customFormat="1" ht="52.8" outlineLevel="2">
      <c r="A59" s="159">
        <f t="shared" ca="1" si="0"/>
        <v>35</v>
      </c>
      <c r="B59" s="159" t="s">
        <v>427</v>
      </c>
      <c r="C59" s="40" t="s">
        <v>526</v>
      </c>
      <c r="D59" s="40" t="s">
        <v>527</v>
      </c>
      <c r="E59" s="42"/>
      <c r="F59" s="40"/>
      <c r="G59" s="40"/>
      <c r="H59" s="40"/>
      <c r="I59" s="49"/>
    </row>
    <row r="60" spans="1:9" s="36" customFormat="1" ht="52.8" outlineLevel="2">
      <c r="A60" s="159">
        <f t="shared" ca="1" si="0"/>
        <v>36</v>
      </c>
      <c r="B60" s="159" t="s">
        <v>428</v>
      </c>
      <c r="C60" s="40" t="s">
        <v>528</v>
      </c>
      <c r="D60" s="40" t="s">
        <v>527</v>
      </c>
      <c r="F60" s="40"/>
      <c r="G60" s="40"/>
      <c r="H60" s="40"/>
      <c r="I60" s="49"/>
    </row>
    <row r="61" spans="1:9" s="37" customFormat="1" ht="52.8" outlineLevel="2">
      <c r="A61" s="159">
        <f t="shared" ca="1" si="0"/>
        <v>37</v>
      </c>
      <c r="B61" s="159" t="s">
        <v>534</v>
      </c>
      <c r="C61" s="40" t="s">
        <v>533</v>
      </c>
      <c r="D61" s="42" t="s">
        <v>535</v>
      </c>
      <c r="E61" s="163"/>
      <c r="F61" s="164"/>
      <c r="G61" s="164"/>
      <c r="H61" s="164"/>
      <c r="I61" s="163"/>
    </row>
    <row r="62" spans="1:9" s="37" customFormat="1" ht="52.8" outlineLevel="2">
      <c r="A62" s="159">
        <f t="shared" ca="1" si="0"/>
        <v>38</v>
      </c>
      <c r="B62" s="159" t="s">
        <v>536</v>
      </c>
      <c r="C62" s="40" t="s">
        <v>537</v>
      </c>
      <c r="D62" s="42" t="s">
        <v>538</v>
      </c>
      <c r="E62" s="41"/>
      <c r="F62" s="159"/>
      <c r="G62" s="159"/>
      <c r="H62" s="159"/>
      <c r="I62" s="51"/>
    </row>
    <row r="63" spans="1:9" s="37" customFormat="1" ht="13.8">
      <c r="A63" s="159">
        <f t="shared" ca="1" si="0"/>
        <v>39</v>
      </c>
      <c r="B63" s="159"/>
      <c r="C63" s="159"/>
      <c r="D63" s="47"/>
      <c r="E63" s="41"/>
      <c r="F63" s="159"/>
      <c r="G63" s="159"/>
      <c r="H63" s="159"/>
      <c r="I63" s="51"/>
    </row>
    <row r="64" spans="1:9" s="37" customFormat="1" ht="13.8">
      <c r="A64" s="159">
        <f t="shared" ca="1" si="0"/>
        <v>40</v>
      </c>
      <c r="B64" s="159"/>
      <c r="C64" s="159"/>
      <c r="D64" s="41"/>
      <c r="E64" s="41"/>
      <c r="F64" s="159"/>
      <c r="G64" s="159"/>
      <c r="H64" s="159"/>
      <c r="I64" s="51"/>
    </row>
    <row r="65" spans="1:9" s="37" customFormat="1" ht="13.8">
      <c r="A65" s="159">
        <f t="shared" ca="1" si="0"/>
        <v>41</v>
      </c>
      <c r="B65" s="159"/>
      <c r="C65" s="159"/>
      <c r="D65" s="47"/>
      <c r="E65" s="41"/>
      <c r="F65" s="159"/>
      <c r="G65" s="159"/>
      <c r="H65" s="159"/>
      <c r="I65" s="51"/>
    </row>
    <row r="66" spans="1:9" s="37" customFormat="1" ht="13.8">
      <c r="A66" s="159">
        <f t="shared" ca="1" si="0"/>
        <v>42</v>
      </c>
      <c r="B66" s="159"/>
      <c r="C66" s="159"/>
      <c r="D66" s="41"/>
      <c r="E66" s="41"/>
      <c r="F66" s="159"/>
      <c r="G66" s="159"/>
      <c r="H66" s="159"/>
      <c r="I66" s="51"/>
    </row>
    <row r="67" spans="1:9" s="37" customFormat="1" ht="13.8">
      <c r="A67" s="159">
        <f t="shared" ca="1" si="0"/>
        <v>43</v>
      </c>
      <c r="B67" s="211"/>
      <c r="C67" s="212"/>
      <c r="D67" s="213"/>
      <c r="E67" s="163"/>
      <c r="F67" s="164"/>
      <c r="G67" s="164"/>
      <c r="H67" s="164"/>
      <c r="I67" s="163"/>
    </row>
    <row r="68" spans="1:9" s="37" customFormat="1" ht="13.8">
      <c r="A68" s="159">
        <f t="shared" ca="1" si="0"/>
        <v>44</v>
      </c>
      <c r="B68" s="159"/>
      <c r="C68" s="159"/>
      <c r="D68" s="41"/>
      <c r="E68" s="41"/>
      <c r="F68" s="159"/>
      <c r="G68" s="159"/>
      <c r="H68" s="159"/>
      <c r="I68" s="51"/>
    </row>
    <row r="69" spans="1:9" s="37" customFormat="1" ht="13.8">
      <c r="A69" s="159">
        <f t="shared" ca="1" si="0"/>
        <v>45</v>
      </c>
      <c r="B69" s="211"/>
      <c r="C69" s="212"/>
      <c r="D69" s="213"/>
      <c r="E69" s="163"/>
      <c r="F69" s="164"/>
      <c r="G69" s="164"/>
      <c r="H69" s="164"/>
      <c r="I69" s="163"/>
    </row>
    <row r="70" spans="1:9" s="37" customFormat="1" ht="13.8">
      <c r="A70" s="159">
        <f t="shared" ca="1" si="0"/>
        <v>46</v>
      </c>
      <c r="B70" s="159"/>
      <c r="C70" s="159"/>
      <c r="D70" s="41"/>
      <c r="E70" s="41"/>
      <c r="F70" s="159"/>
      <c r="G70" s="159"/>
      <c r="H70" s="159"/>
      <c r="I70" s="51"/>
    </row>
    <row r="71" spans="1:9" s="37" customFormat="1" ht="13.8">
      <c r="A71" s="159">
        <f t="shared" ca="1" si="0"/>
        <v>47</v>
      </c>
      <c r="B71" s="159"/>
      <c r="C71" s="159"/>
      <c r="D71" s="41"/>
      <c r="E71" s="41"/>
      <c r="F71" s="159"/>
      <c r="G71" s="159"/>
      <c r="H71" s="159"/>
      <c r="I71" s="51"/>
    </row>
    <row r="72" spans="1:9" s="37" customFormat="1" ht="13.8">
      <c r="A72" s="159">
        <f t="shared" ca="1" si="0"/>
        <v>48</v>
      </c>
      <c r="B72" s="159"/>
      <c r="C72" s="159"/>
      <c r="D72" s="41"/>
      <c r="E72" s="41"/>
      <c r="F72" s="159"/>
      <c r="G72" s="159"/>
      <c r="H72" s="159"/>
      <c r="I72" s="51"/>
    </row>
    <row r="73" spans="1:9" s="36" customFormat="1" ht="13.8">
      <c r="A73" s="159">
        <f t="shared" ca="1" si="0"/>
        <v>49</v>
      </c>
      <c r="B73" s="40"/>
      <c r="C73" s="40"/>
      <c r="D73" s="42"/>
      <c r="E73" s="48"/>
      <c r="F73" s="40"/>
      <c r="G73" s="40"/>
      <c r="H73" s="40"/>
      <c r="I73" s="50"/>
    </row>
    <row r="74" spans="1:9" s="36" customFormat="1" ht="13.8">
      <c r="A74" s="159">
        <f t="shared" ca="1" si="0"/>
        <v>50</v>
      </c>
      <c r="B74" s="40"/>
      <c r="C74" s="40"/>
      <c r="D74" s="42"/>
      <c r="E74" s="42"/>
      <c r="F74" s="40"/>
      <c r="G74" s="40"/>
      <c r="H74" s="40"/>
      <c r="I74" s="50"/>
    </row>
    <row r="75" spans="1:9" s="36" customFormat="1" ht="13.8">
      <c r="A75" s="159">
        <f t="shared" ca="1" si="0"/>
        <v>51</v>
      </c>
      <c r="B75" s="40"/>
      <c r="C75" s="40"/>
      <c r="D75" s="42"/>
      <c r="E75" s="42"/>
      <c r="F75" s="40"/>
      <c r="G75" s="40"/>
      <c r="H75" s="40"/>
      <c r="I75" s="50"/>
    </row>
    <row r="76" spans="1:9" s="36" customFormat="1" ht="13.8">
      <c r="A76" s="159">
        <f t="shared" ca="1" si="0"/>
        <v>52</v>
      </c>
      <c r="B76" s="40"/>
      <c r="C76" s="40"/>
      <c r="D76" s="42"/>
      <c r="E76" s="42"/>
      <c r="F76" s="40"/>
      <c r="G76" s="40"/>
      <c r="H76" s="40"/>
      <c r="I76" s="50"/>
    </row>
    <row r="77" spans="1:9" s="36" customFormat="1" ht="13.8">
      <c r="A77" s="159">
        <f t="shared" ca="1" si="0"/>
        <v>53</v>
      </c>
      <c r="B77" s="40"/>
      <c r="C77" s="40"/>
      <c r="D77" s="42"/>
      <c r="E77" s="42"/>
      <c r="F77" s="40"/>
      <c r="G77" s="40"/>
      <c r="H77" s="40"/>
      <c r="I77" s="50"/>
    </row>
    <row r="78" spans="1:9" s="36" customFormat="1" ht="13.8">
      <c r="A78" s="159">
        <f t="shared" ca="1" si="0"/>
        <v>54</v>
      </c>
      <c r="B78" s="40"/>
      <c r="C78" s="40"/>
      <c r="D78" s="48"/>
      <c r="E78" s="42"/>
      <c r="F78" s="40"/>
      <c r="G78" s="40"/>
      <c r="H78" s="40"/>
      <c r="I78" s="50"/>
    </row>
    <row r="79" spans="1:9" s="37" customFormat="1" ht="13.8">
      <c r="A79" s="159">
        <f t="shared" ca="1" si="0"/>
        <v>55</v>
      </c>
      <c r="B79" s="211"/>
      <c r="C79" s="212"/>
      <c r="D79" s="213"/>
      <c r="E79" s="163"/>
      <c r="F79" s="164"/>
      <c r="G79" s="164"/>
      <c r="H79" s="164"/>
      <c r="I79" s="163"/>
    </row>
    <row r="80" spans="1:9" s="36" customFormat="1" ht="13.8">
      <c r="A80" s="159">
        <f t="shared" ca="1" si="0"/>
        <v>56</v>
      </c>
      <c r="B80" s="40"/>
      <c r="C80" s="40"/>
      <c r="D80" s="41"/>
      <c r="E80" s="42"/>
      <c r="F80" s="40"/>
      <c r="G80" s="40"/>
      <c r="H80" s="40"/>
      <c r="I80" s="50"/>
    </row>
    <row r="81" spans="1:9" s="36" customFormat="1" ht="13.8">
      <c r="A81" s="159">
        <f t="shared" ca="1" si="0"/>
        <v>57</v>
      </c>
      <c r="B81" s="40"/>
      <c r="C81" s="40"/>
      <c r="D81" s="42"/>
      <c r="E81" s="42"/>
      <c r="F81" s="40"/>
      <c r="G81" s="40"/>
      <c r="H81" s="40"/>
      <c r="I81" s="50"/>
    </row>
    <row r="82" spans="1:9" s="36" customFormat="1" ht="13.8">
      <c r="A82" s="159">
        <f t="shared" ca="1" si="0"/>
        <v>58</v>
      </c>
      <c r="B82" s="40"/>
      <c r="C82" s="40"/>
      <c r="D82" s="42"/>
      <c r="E82" s="42"/>
      <c r="F82" s="40"/>
      <c r="G82" s="40"/>
      <c r="H82" s="40"/>
      <c r="I82" s="50"/>
    </row>
    <row r="83" spans="1:9" s="36" customFormat="1" ht="13.8">
      <c r="A83" s="159">
        <f t="shared" ca="1" si="0"/>
        <v>59</v>
      </c>
      <c r="B83" s="40"/>
      <c r="C83" s="40"/>
      <c r="D83" s="42"/>
      <c r="E83" s="42"/>
      <c r="F83" s="40"/>
      <c r="G83" s="40"/>
      <c r="H83" s="40"/>
      <c r="I83" s="50"/>
    </row>
    <row r="84" spans="1:9" s="36" customFormat="1" ht="13.8">
      <c r="A84" s="159">
        <f t="shared" ca="1" si="0"/>
        <v>60</v>
      </c>
      <c r="B84" s="208"/>
      <c r="C84" s="209"/>
      <c r="D84" s="210"/>
      <c r="E84" s="57"/>
      <c r="F84" s="54"/>
      <c r="G84" s="54"/>
      <c r="H84" s="54"/>
      <c r="I84" s="57"/>
    </row>
    <row r="85" spans="1:9" s="36" customFormat="1" ht="13.8">
      <c r="A85" s="159">
        <f t="shared" ca="1" si="0"/>
        <v>61</v>
      </c>
      <c r="B85" s="40"/>
      <c r="C85" s="40"/>
      <c r="D85" s="41"/>
      <c r="E85" s="42"/>
      <c r="F85" s="40"/>
      <c r="G85" s="40"/>
      <c r="H85" s="40"/>
      <c r="I85" s="50"/>
    </row>
    <row r="86" spans="1:9" s="36" customFormat="1" ht="13.8">
      <c r="A86" s="159">
        <f t="shared" ca="1" si="0"/>
        <v>62</v>
      </c>
      <c r="B86" s="40"/>
      <c r="C86" s="40"/>
      <c r="D86" s="42"/>
      <c r="E86" s="48"/>
      <c r="F86" s="40"/>
      <c r="G86" s="40"/>
      <c r="H86" s="40"/>
      <c r="I86" s="50"/>
    </row>
    <row r="87" spans="1:9" s="36" customFormat="1" ht="13.8">
      <c r="A87" s="159">
        <f t="shared" ca="1" si="0"/>
        <v>63</v>
      </c>
      <c r="B87" s="40"/>
      <c r="C87" s="40"/>
      <c r="D87" s="48"/>
      <c r="E87" s="42"/>
      <c r="F87" s="40"/>
      <c r="G87" s="40"/>
      <c r="H87" s="40"/>
      <c r="I87" s="50"/>
    </row>
    <row r="88" spans="1:9" s="36" customFormat="1" ht="13.8">
      <c r="A88" s="159">
        <f t="shared" ca="1" si="0"/>
        <v>64</v>
      </c>
      <c r="B88" s="208"/>
      <c r="C88" s="209"/>
      <c r="D88" s="210"/>
      <c r="E88" s="57"/>
      <c r="F88" s="54"/>
      <c r="G88" s="54"/>
      <c r="H88" s="54"/>
      <c r="I88" s="57"/>
    </row>
    <row r="89" spans="1:9" s="36" customFormat="1" ht="13.8">
      <c r="A89" s="159">
        <f t="shared" ref="A89:A123" ca="1" si="1">IF(OFFSET(A89,-1,0) ="",OFFSET(A89,-2,0)+1,OFFSET(A89,-1,0)+1 )</f>
        <v>65</v>
      </c>
      <c r="B89" s="40"/>
      <c r="C89" s="40"/>
      <c r="D89" s="41"/>
      <c r="E89" s="42"/>
      <c r="F89" s="40"/>
      <c r="G89" s="40"/>
      <c r="H89" s="40"/>
      <c r="I89" s="50"/>
    </row>
    <row r="90" spans="1:9" s="36" customFormat="1" ht="13.8">
      <c r="A90" s="159">
        <f t="shared" ca="1" si="1"/>
        <v>66</v>
      </c>
      <c r="B90" s="40"/>
      <c r="C90" s="40"/>
      <c r="D90" s="42"/>
      <c r="E90" s="48"/>
      <c r="F90" s="40"/>
      <c r="G90" s="40"/>
      <c r="H90" s="40"/>
      <c r="I90" s="50"/>
    </row>
    <row r="91" spans="1:9" s="36" customFormat="1" ht="13.8">
      <c r="A91" s="159">
        <f t="shared" ca="1" si="1"/>
        <v>67</v>
      </c>
      <c r="B91" s="40"/>
      <c r="C91" s="40"/>
      <c r="D91" s="42"/>
      <c r="E91" s="48"/>
      <c r="F91" s="40"/>
      <c r="G91" s="40"/>
      <c r="H91" s="40"/>
      <c r="I91" s="50"/>
    </row>
    <row r="92" spans="1:9" s="36" customFormat="1" ht="13.8">
      <c r="A92" s="159">
        <f t="shared" ca="1" si="1"/>
        <v>68</v>
      </c>
      <c r="B92" s="40"/>
      <c r="C92" s="40"/>
      <c r="D92" s="42"/>
      <c r="E92" s="48"/>
      <c r="F92" s="40"/>
      <c r="G92" s="40"/>
      <c r="H92" s="40"/>
      <c r="I92" s="50"/>
    </row>
    <row r="93" spans="1:9" s="36" customFormat="1" ht="13.8">
      <c r="A93" s="159">
        <f t="shared" ca="1" si="1"/>
        <v>69</v>
      </c>
      <c r="B93" s="40"/>
      <c r="C93" s="40"/>
      <c r="D93" s="42"/>
      <c r="E93" s="42"/>
      <c r="F93" s="40"/>
      <c r="G93" s="40"/>
      <c r="H93" s="40"/>
      <c r="I93" s="50"/>
    </row>
    <row r="94" spans="1:9" s="36" customFormat="1" ht="13.8">
      <c r="A94" s="159">
        <f t="shared" ca="1" si="1"/>
        <v>70</v>
      </c>
      <c r="B94" s="40"/>
      <c r="C94" s="40"/>
      <c r="D94" s="42"/>
      <c r="E94" s="42"/>
      <c r="F94" s="40"/>
      <c r="G94" s="40"/>
      <c r="H94" s="40"/>
      <c r="I94" s="50"/>
    </row>
    <row r="95" spans="1:9" s="36" customFormat="1" ht="13.8">
      <c r="A95" s="159">
        <f t="shared" ca="1" si="1"/>
        <v>71</v>
      </c>
      <c r="B95" s="40"/>
      <c r="C95" s="40"/>
      <c r="D95" s="48"/>
      <c r="E95" s="42"/>
      <c r="F95" s="40"/>
      <c r="G95" s="40"/>
      <c r="H95" s="40"/>
      <c r="I95" s="50"/>
    </row>
    <row r="96" spans="1:9" s="36" customFormat="1" ht="13.8">
      <c r="A96" s="159">
        <f t="shared" ca="1" si="1"/>
        <v>72</v>
      </c>
      <c r="B96" s="40"/>
      <c r="C96" s="40"/>
      <c r="D96" s="48"/>
      <c r="E96" s="42"/>
      <c r="F96" s="40"/>
      <c r="G96" s="40"/>
      <c r="H96" s="40"/>
      <c r="I96" s="50"/>
    </row>
    <row r="97" spans="1:9" s="36" customFormat="1" ht="13.8">
      <c r="A97" s="159">
        <f t="shared" ca="1" si="1"/>
        <v>73</v>
      </c>
      <c r="B97" s="40"/>
      <c r="C97" s="40"/>
      <c r="D97" s="48"/>
      <c r="E97" s="42"/>
      <c r="F97" s="40"/>
      <c r="G97" s="40"/>
      <c r="H97" s="40"/>
      <c r="I97" s="50"/>
    </row>
    <row r="98" spans="1:9" s="36" customFormat="1" ht="13.8">
      <c r="A98" s="159">
        <f t="shared" ca="1" si="1"/>
        <v>74</v>
      </c>
      <c r="B98" s="40"/>
      <c r="C98" s="40"/>
      <c r="D98" s="42"/>
      <c r="E98" s="48"/>
      <c r="F98" s="40"/>
      <c r="G98" s="40"/>
      <c r="H98" s="40"/>
      <c r="I98" s="50"/>
    </row>
    <row r="99" spans="1:9" s="36" customFormat="1" ht="13.8">
      <c r="A99" s="159">
        <f t="shared" ca="1" si="1"/>
        <v>75</v>
      </c>
      <c r="B99" s="40"/>
      <c r="C99" s="40"/>
      <c r="D99" s="42"/>
      <c r="E99" s="48"/>
      <c r="F99" s="40"/>
      <c r="G99" s="40"/>
      <c r="H99" s="40"/>
      <c r="I99" s="50"/>
    </row>
    <row r="100" spans="1:9" s="36" customFormat="1" ht="13.8">
      <c r="A100" s="159">
        <f t="shared" ca="1" si="1"/>
        <v>76</v>
      </c>
      <c r="B100" s="208"/>
      <c r="C100" s="209"/>
      <c r="D100" s="210"/>
      <c r="E100" s="57"/>
      <c r="F100" s="54"/>
      <c r="G100" s="54"/>
      <c r="H100" s="54"/>
      <c r="I100" s="57"/>
    </row>
    <row r="101" spans="1:9" s="36" customFormat="1" ht="13.8">
      <c r="A101" s="159">
        <f t="shared" ca="1" si="1"/>
        <v>77</v>
      </c>
      <c r="B101" s="40"/>
      <c r="C101" s="40"/>
      <c r="D101" s="41"/>
      <c r="E101" s="42"/>
      <c r="F101" s="40"/>
      <c r="G101" s="40"/>
      <c r="H101" s="40"/>
      <c r="I101" s="50"/>
    </row>
    <row r="102" spans="1:9" s="36" customFormat="1" ht="13.8">
      <c r="A102" s="159">
        <f t="shared" ca="1" si="1"/>
        <v>78</v>
      </c>
      <c r="B102" s="40"/>
      <c r="C102" s="40"/>
      <c r="D102" s="48"/>
      <c r="E102" s="48"/>
      <c r="F102" s="40"/>
      <c r="G102" s="40"/>
      <c r="H102" s="40"/>
      <c r="I102" s="50"/>
    </row>
    <row r="103" spans="1:9" s="36" customFormat="1" ht="13.8">
      <c r="A103" s="159">
        <f t="shared" ca="1" si="1"/>
        <v>79</v>
      </c>
      <c r="B103" s="40"/>
      <c r="C103" s="40"/>
      <c r="D103" s="48"/>
      <c r="E103" s="48"/>
      <c r="F103" s="40"/>
      <c r="G103" s="40"/>
      <c r="H103" s="40"/>
      <c r="I103" s="50"/>
    </row>
    <row r="104" spans="1:9" s="36" customFormat="1" ht="13.8">
      <c r="A104" s="159">
        <f t="shared" ca="1" si="1"/>
        <v>80</v>
      </c>
      <c r="B104" s="208"/>
      <c r="C104" s="209"/>
      <c r="D104" s="210"/>
      <c r="E104" s="57"/>
      <c r="F104" s="54"/>
      <c r="G104" s="54"/>
      <c r="H104" s="54"/>
      <c r="I104" s="57"/>
    </row>
    <row r="105" spans="1:9" s="36" customFormat="1" ht="13.8">
      <c r="A105" s="159">
        <f t="shared" ca="1" si="1"/>
        <v>81</v>
      </c>
      <c r="B105" s="40"/>
      <c r="C105" s="40"/>
      <c r="D105" s="42"/>
      <c r="E105" s="42"/>
      <c r="F105" s="40"/>
      <c r="G105" s="40"/>
      <c r="H105" s="40"/>
      <c r="I105" s="50"/>
    </row>
    <row r="106" spans="1:9" s="36" customFormat="1" ht="13.8">
      <c r="A106" s="159">
        <f t="shared" ca="1" si="1"/>
        <v>82</v>
      </c>
      <c r="B106" s="40"/>
      <c r="C106" s="40"/>
      <c r="D106" s="42"/>
      <c r="E106" s="42"/>
      <c r="F106" s="40"/>
      <c r="G106" s="40"/>
      <c r="H106" s="40"/>
      <c r="I106" s="50"/>
    </row>
    <row r="107" spans="1:9" s="36" customFormat="1" ht="13.8">
      <c r="A107" s="159">
        <f t="shared" ca="1" si="1"/>
        <v>83</v>
      </c>
      <c r="B107" s="40"/>
      <c r="C107" s="40"/>
      <c r="D107" s="42"/>
      <c r="E107" s="42"/>
      <c r="F107" s="40"/>
      <c r="G107" s="40"/>
      <c r="H107" s="40"/>
      <c r="I107" s="50"/>
    </row>
    <row r="108" spans="1:9" s="36" customFormat="1" ht="14.25" customHeight="1">
      <c r="A108" s="159">
        <f t="shared" ca="1" si="1"/>
        <v>84</v>
      </c>
      <c r="B108" s="208"/>
      <c r="C108" s="209"/>
      <c r="D108" s="210"/>
      <c r="E108" s="57"/>
      <c r="F108" s="54"/>
      <c r="G108" s="54"/>
      <c r="H108" s="54"/>
      <c r="I108" s="57"/>
    </row>
    <row r="109" spans="1:9" s="36" customFormat="1" ht="13.8">
      <c r="A109" s="159">
        <f t="shared" ca="1" si="1"/>
        <v>85</v>
      </c>
      <c r="B109" s="40"/>
      <c r="C109" s="40"/>
      <c r="D109" s="42"/>
      <c r="E109" s="48"/>
      <c r="F109" s="40"/>
      <c r="G109" s="40"/>
      <c r="H109" s="40"/>
      <c r="I109" s="50"/>
    </row>
    <row r="110" spans="1:9" s="36" customFormat="1" ht="13.8">
      <c r="A110" s="159">
        <f t="shared" ca="1" si="1"/>
        <v>86</v>
      </c>
      <c r="B110" s="40"/>
      <c r="C110" s="40"/>
      <c r="D110" s="48"/>
      <c r="E110" s="48"/>
      <c r="F110" s="40"/>
      <c r="G110" s="40"/>
      <c r="H110" s="40"/>
      <c r="I110" s="50"/>
    </row>
    <row r="111" spans="1:9" s="36" customFormat="1" ht="14.25" customHeight="1">
      <c r="A111" s="159">
        <f t="shared" ca="1" si="1"/>
        <v>87</v>
      </c>
      <c r="B111" s="208"/>
      <c r="C111" s="209"/>
      <c r="D111" s="210"/>
      <c r="E111" s="57"/>
      <c r="F111" s="54"/>
      <c r="G111" s="54"/>
      <c r="H111" s="54"/>
      <c r="I111" s="57"/>
    </row>
    <row r="112" spans="1:9" s="36" customFormat="1" ht="13.8">
      <c r="A112" s="159">
        <f t="shared" ca="1" si="1"/>
        <v>88</v>
      </c>
      <c r="B112" s="40"/>
      <c r="C112" s="40"/>
      <c r="D112" s="41"/>
      <c r="E112" s="42"/>
      <c r="F112" s="40"/>
      <c r="G112" s="40"/>
      <c r="H112" s="40"/>
      <c r="I112" s="50"/>
    </row>
    <row r="113" spans="1:9" s="36" customFormat="1" ht="13.8">
      <c r="A113" s="159">
        <f t="shared" ca="1" si="1"/>
        <v>89</v>
      </c>
      <c r="B113" s="40"/>
      <c r="C113" s="40"/>
      <c r="D113" s="48"/>
      <c r="E113" s="42"/>
      <c r="F113" s="40"/>
      <c r="G113" s="40"/>
      <c r="H113" s="40"/>
      <c r="I113" s="50"/>
    </row>
    <row r="114" spans="1:9" s="36" customFormat="1" ht="13.8">
      <c r="A114" s="159">
        <f t="shared" ca="1" si="1"/>
        <v>90</v>
      </c>
      <c r="B114" s="40"/>
      <c r="C114" s="40"/>
      <c r="D114" s="48"/>
      <c r="E114" s="42"/>
      <c r="F114" s="40"/>
      <c r="G114" s="40"/>
      <c r="H114" s="40"/>
      <c r="I114" s="50"/>
    </row>
    <row r="115" spans="1:9" s="36" customFormat="1" ht="13.8">
      <c r="A115" s="159">
        <f t="shared" ca="1" si="1"/>
        <v>91</v>
      </c>
      <c r="B115" s="40"/>
      <c r="C115" s="40"/>
      <c r="D115" s="48"/>
      <c r="E115" s="42"/>
      <c r="F115" s="40"/>
      <c r="G115" s="40"/>
      <c r="H115" s="40"/>
      <c r="I115" s="50"/>
    </row>
    <row r="116" spans="1:9" s="36" customFormat="1" ht="13.8">
      <c r="A116" s="159">
        <f t="shared" ca="1" si="1"/>
        <v>92</v>
      </c>
      <c r="B116" s="40"/>
      <c r="C116" s="40"/>
      <c r="D116" s="48"/>
      <c r="E116" s="42"/>
      <c r="F116" s="40"/>
      <c r="G116" s="40"/>
      <c r="H116" s="40"/>
      <c r="I116" s="50"/>
    </row>
    <row r="117" spans="1:9">
      <c r="A117" s="159">
        <f t="shared" ca="1" si="1"/>
        <v>93</v>
      </c>
    </row>
    <row r="118" spans="1:9">
      <c r="A118" s="159">
        <f t="shared" ca="1" si="1"/>
        <v>94</v>
      </c>
      <c r="C118" s="40"/>
      <c r="D118" s="40"/>
      <c r="E118" s="40"/>
      <c r="F118" s="40"/>
      <c r="G118" s="40"/>
      <c r="H118" s="40"/>
      <c r="I118" s="40"/>
    </row>
    <row r="119" spans="1:9">
      <c r="A119" s="159">
        <f t="shared" ca="1" si="1"/>
        <v>95</v>
      </c>
      <c r="B119" s="40"/>
      <c r="C119" s="40"/>
      <c r="D119" s="40"/>
      <c r="E119" s="40"/>
      <c r="F119" s="40"/>
      <c r="G119" s="40"/>
      <c r="H119" s="40"/>
      <c r="I119" s="40"/>
    </row>
    <row r="120" spans="1:9">
      <c r="A120" s="159">
        <f t="shared" ca="1" si="1"/>
        <v>96</v>
      </c>
      <c r="B120" s="40"/>
      <c r="C120" s="40"/>
      <c r="D120" s="40"/>
      <c r="E120" s="40"/>
      <c r="F120" s="40"/>
      <c r="G120" s="40"/>
      <c r="H120" s="40"/>
      <c r="I120" s="40"/>
    </row>
    <row r="121" spans="1:9">
      <c r="A121" s="159">
        <f t="shared" ca="1" si="1"/>
        <v>97</v>
      </c>
      <c r="B121" s="40"/>
      <c r="C121" s="40"/>
      <c r="D121" s="40"/>
      <c r="E121" s="40"/>
      <c r="F121" s="40"/>
      <c r="G121" s="40"/>
      <c r="H121" s="40"/>
      <c r="I121" s="40"/>
    </row>
    <row r="122" spans="1:9">
      <c r="A122" s="159">
        <f t="shared" ca="1" si="1"/>
        <v>98</v>
      </c>
    </row>
    <row r="123" spans="1:9">
      <c r="A123" s="159">
        <f t="shared" ca="1" si="1"/>
        <v>99</v>
      </c>
    </row>
  </sheetData>
  <mergeCells count="22">
    <mergeCell ref="A1:D1"/>
    <mergeCell ref="A2:D2"/>
    <mergeCell ref="F16:H16"/>
    <mergeCell ref="B18:D18"/>
    <mergeCell ref="B5:D5"/>
    <mergeCell ref="B6:D6"/>
    <mergeCell ref="B7:D7"/>
    <mergeCell ref="B8:D8"/>
    <mergeCell ref="B29:D29"/>
    <mergeCell ref="B43:D43"/>
    <mergeCell ref="E2:E3"/>
    <mergeCell ref="C3:D3"/>
    <mergeCell ref="B4:D4"/>
    <mergeCell ref="B111:D111"/>
    <mergeCell ref="B67:D67"/>
    <mergeCell ref="B69:D69"/>
    <mergeCell ref="B79:D79"/>
    <mergeCell ref="B84:D84"/>
    <mergeCell ref="B88:D88"/>
    <mergeCell ref="B100:D100"/>
    <mergeCell ref="B104:D104"/>
    <mergeCell ref="B108:D108"/>
  </mergeCells>
  <dataValidations count="4">
    <dataValidation type="list" allowBlank="1" sqref="F20:H28 F30:H42 F46:H116" xr:uid="{00000000-0002-0000-0300-000000000000}">
      <formula1>$A$11:$A$15</formula1>
    </dataValidation>
    <dataValidation type="list" allowBlank="1" showErrorMessage="1" sqref="F117:H117 F122:H174" xr:uid="{00000000-0002-0000-0300-000001000000}">
      <formula1>#REF!</formula1>
      <formula2>0</formula2>
    </dataValidation>
    <dataValidation allowBlank="1" showInputMessage="1" showErrorMessage="1" sqref="F18:H19" xr:uid="{00000000-0002-0000-0300-000002000000}"/>
    <dataValidation showDropDown="1" showErrorMessage="1" sqref="F16:H17" xr:uid="{00000000-0002-0000-0300-000003000000}"/>
  </dataValidations>
  <pageMargins left="0.7" right="0.7" top="0.75" bottom="0.75" header="0.3" footer="0.3"/>
  <pageSetup orientation="portrait" horizontalDpi="4294967295" verticalDpi="4294967295"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119C9-9A42-49F5-BAFC-10F2629C1EA0}">
  <dimension ref="A1:XFD114"/>
  <sheetViews>
    <sheetView showGridLines="0" zoomScale="116" zoomScaleNormal="100" workbookViewId="0">
      <selection activeCell="C21" sqref="C21"/>
    </sheetView>
  </sheetViews>
  <sheetFormatPr defaultColWidth="9.109375" defaultRowHeight="13.2"/>
  <cols>
    <col min="1" max="1" width="11.33203125" style="65" customWidth="1"/>
    <col min="2" max="4" width="35.109375" style="34" customWidth="1"/>
    <col min="5" max="5" width="32.109375" style="34" customWidth="1"/>
    <col min="6" max="8" width="9.6640625" style="34" hidden="1" customWidth="1"/>
    <col min="9" max="9" width="17.6640625" style="34" customWidth="1"/>
    <col min="10" max="16384" width="9.109375" style="34"/>
  </cols>
  <sheetData>
    <row r="1" spans="1:24" s="1" customFormat="1" ht="13.8">
      <c r="A1" s="221"/>
      <c r="B1" s="221"/>
      <c r="C1" s="221"/>
      <c r="D1" s="221"/>
      <c r="E1" s="22"/>
      <c r="F1" s="22"/>
      <c r="G1" s="22"/>
      <c r="H1" s="22"/>
      <c r="I1" s="22"/>
      <c r="J1" s="22"/>
    </row>
    <row r="2" spans="1:24" s="1" customFormat="1" ht="31.5" customHeight="1">
      <c r="A2" s="222" t="s">
        <v>61</v>
      </c>
      <c r="B2" s="222"/>
      <c r="C2" s="222"/>
      <c r="D2" s="222"/>
      <c r="E2" s="218"/>
      <c r="F2" s="11"/>
      <c r="G2" s="11"/>
      <c r="H2" s="11"/>
      <c r="I2" s="11"/>
      <c r="J2" s="11"/>
    </row>
    <row r="3" spans="1:24" s="1" customFormat="1" ht="31.5" hidden="1" customHeight="1">
      <c r="A3" s="35"/>
      <c r="C3" s="219"/>
      <c r="D3" s="219"/>
      <c r="E3" s="218"/>
      <c r="F3" s="11"/>
      <c r="G3" s="11"/>
      <c r="H3" s="11"/>
      <c r="I3" s="11"/>
      <c r="J3" s="11"/>
    </row>
    <row r="4" spans="1:24" s="26" customFormat="1" ht="16.5" hidden="1" customHeight="1">
      <c r="A4" s="123" t="s">
        <v>59</v>
      </c>
      <c r="B4" s="220"/>
      <c r="C4" s="220"/>
      <c r="D4" s="220"/>
      <c r="E4" s="27"/>
      <c r="F4" s="27"/>
      <c r="G4" s="27"/>
      <c r="H4" s="28"/>
      <c r="I4" s="28"/>
      <c r="X4" s="26" t="s">
        <v>84</v>
      </c>
    </row>
    <row r="5" spans="1:24" s="26" customFormat="1" ht="144.75" hidden="1" customHeight="1">
      <c r="A5" s="123" t="s">
        <v>57</v>
      </c>
      <c r="B5" s="227"/>
      <c r="C5" s="220"/>
      <c r="D5" s="220"/>
      <c r="E5" s="27"/>
      <c r="F5" s="27"/>
      <c r="G5" s="27"/>
      <c r="H5" s="28"/>
      <c r="I5" s="28"/>
      <c r="X5" s="26" t="s">
        <v>86</v>
      </c>
    </row>
    <row r="6" spans="1:24" s="26" customFormat="1" ht="26.4" hidden="1">
      <c r="A6" s="123" t="s">
        <v>87</v>
      </c>
      <c r="B6" s="227"/>
      <c r="C6" s="220"/>
      <c r="D6" s="220"/>
      <c r="E6" s="27"/>
      <c r="F6" s="27"/>
      <c r="G6" s="27"/>
      <c r="H6" s="28"/>
      <c r="I6" s="28"/>
    </row>
    <row r="7" spans="1:24" s="26" customFormat="1" hidden="1">
      <c r="A7" s="123" t="s">
        <v>89</v>
      </c>
      <c r="B7" s="220"/>
      <c r="C7" s="220"/>
      <c r="D7" s="220"/>
      <c r="E7" s="27"/>
      <c r="F7" s="27"/>
      <c r="G7" s="27"/>
      <c r="H7" s="29"/>
      <c r="I7" s="28"/>
      <c r="X7" s="30"/>
    </row>
    <row r="8" spans="1:24" s="31" customFormat="1" hidden="1">
      <c r="A8" s="123" t="s">
        <v>91</v>
      </c>
      <c r="B8" s="228"/>
      <c r="C8" s="228"/>
      <c r="D8" s="228"/>
      <c r="E8" s="27"/>
    </row>
    <row r="9" spans="1:24" s="31" customFormat="1" hidden="1">
      <c r="A9" s="124" t="s">
        <v>92</v>
      </c>
      <c r="B9" s="60" t="str">
        <f>F17</f>
        <v>Internal Build 03112011</v>
      </c>
      <c r="C9" s="60" t="str">
        <f>G17</f>
        <v>Internal build 14112011</v>
      </c>
      <c r="D9" s="60" t="str">
        <f>H17</f>
        <v>External build 16112011</v>
      </c>
    </row>
    <row r="10" spans="1:24" s="31" customFormat="1" hidden="1">
      <c r="A10" s="125" t="s">
        <v>93</v>
      </c>
      <c r="B10" s="61">
        <f>SUM(B11:B14)</f>
        <v>0</v>
      </c>
      <c r="C10" s="61">
        <f>SUM(C11:C14)</f>
        <v>0</v>
      </c>
      <c r="D10" s="61">
        <f>SUM(D11:D14)</f>
        <v>0</v>
      </c>
    </row>
    <row r="11" spans="1:24" s="31" customFormat="1" hidden="1">
      <c r="A11" s="125" t="s">
        <v>41</v>
      </c>
      <c r="B11" s="62">
        <f>COUNTIF($F$18:$F$49664,"*Passed")</f>
        <v>0</v>
      </c>
      <c r="C11" s="62">
        <f>COUNTIF($G$18:$G$49664,"*Passed")</f>
        <v>0</v>
      </c>
      <c r="D11" s="62">
        <f>COUNTIF($H$18:$H$49664,"*Passed")</f>
        <v>0</v>
      </c>
    </row>
    <row r="12" spans="1:24" s="31" customFormat="1" hidden="1">
      <c r="A12" s="125" t="s">
        <v>43</v>
      </c>
      <c r="B12" s="62">
        <f>COUNTIF($F$18:$F$49384,"*Failed*")</f>
        <v>0</v>
      </c>
      <c r="C12" s="62">
        <f>COUNTIF($G$18:$G$49384,"*Failed*")</f>
        <v>0</v>
      </c>
      <c r="D12" s="62">
        <f>COUNTIF($H$18:$H$49384,"*Failed*")</f>
        <v>0</v>
      </c>
    </row>
    <row r="13" spans="1:24" s="31" customFormat="1" hidden="1">
      <c r="A13" s="125" t="s">
        <v>45</v>
      </c>
      <c r="B13" s="62">
        <f>COUNTIF($F$18:$F$49384,"*Not Run*")</f>
        <v>0</v>
      </c>
      <c r="C13" s="62">
        <f>COUNTIF($G$18:$G$49384,"*Not Run*")</f>
        <v>0</v>
      </c>
      <c r="D13" s="62">
        <f>COUNTIF($H$18:$H$49384,"*Not Run*")</f>
        <v>0</v>
      </c>
      <c r="E13" s="1"/>
      <c r="F13" s="1"/>
      <c r="G13" s="1"/>
      <c r="H13" s="1"/>
      <c r="I13" s="1"/>
    </row>
    <row r="14" spans="1:24" s="31" customFormat="1" hidden="1">
      <c r="A14" s="125" t="s">
        <v>94</v>
      </c>
      <c r="B14" s="62">
        <f>COUNTIF($F$18:$F$49384,"*NA*")</f>
        <v>0</v>
      </c>
      <c r="C14" s="62">
        <f>COUNTIF($G$18:$G$49384,"*NA*")</f>
        <v>0</v>
      </c>
      <c r="D14" s="62">
        <f>COUNTIF($H$18:$H$49384,"*NA*")</f>
        <v>0</v>
      </c>
      <c r="E14" s="1"/>
      <c r="F14" s="1"/>
      <c r="G14" s="1"/>
      <c r="H14" s="1"/>
      <c r="I14" s="1"/>
    </row>
    <row r="15" spans="1:24" s="31" customFormat="1" ht="39.6" hidden="1">
      <c r="A15" s="125" t="s">
        <v>95</v>
      </c>
      <c r="B15" s="62">
        <f>COUNTIF($F$18:$F$49384,"*Passed in previous build*")</f>
        <v>0</v>
      </c>
      <c r="C15" s="62">
        <f>COUNTIF($G$18:$G$49384,"*Passed in previous build*")</f>
        <v>0</v>
      </c>
      <c r="D15" s="62">
        <f>COUNTIF($H$18:$H$49384,"*Passed in previous build*")</f>
        <v>0</v>
      </c>
      <c r="E15" s="1"/>
      <c r="F15" s="1"/>
      <c r="G15" s="1"/>
      <c r="H15" s="1"/>
      <c r="I15" s="1"/>
    </row>
    <row r="16" spans="1:24" s="32" customFormat="1" ht="15" hidden="1" customHeight="1">
      <c r="A16" s="63">
        <v>0</v>
      </c>
      <c r="B16" s="38"/>
      <c r="C16" s="157"/>
      <c r="D16" s="158"/>
      <c r="E16" s="44"/>
      <c r="F16" s="223" t="s">
        <v>92</v>
      </c>
      <c r="G16" s="223"/>
      <c r="H16" s="223"/>
      <c r="I16" s="45"/>
    </row>
    <row r="17" spans="1:16384" s="32" customFormat="1" ht="39.6">
      <c r="A17" s="126" t="s">
        <v>96</v>
      </c>
      <c r="B17" s="127" t="s">
        <v>97</v>
      </c>
      <c r="C17" s="127" t="s">
        <v>98</v>
      </c>
      <c r="D17" s="127" t="s">
        <v>99</v>
      </c>
      <c r="E17" s="127" t="s">
        <v>100</v>
      </c>
      <c r="F17" s="127" t="s">
        <v>101</v>
      </c>
      <c r="G17" s="127" t="s">
        <v>102</v>
      </c>
      <c r="H17" s="127" t="s">
        <v>103</v>
      </c>
      <c r="I17" s="127" t="s">
        <v>104</v>
      </c>
    </row>
    <row r="18" spans="1:16384" s="32" customFormat="1" ht="15.75" customHeight="1">
      <c r="A18" s="55"/>
      <c r="B18" s="224" t="s">
        <v>418</v>
      </c>
      <c r="C18" s="225"/>
      <c r="D18" s="226"/>
      <c r="E18" s="55"/>
      <c r="F18" s="56"/>
      <c r="G18" s="56"/>
      <c r="H18" s="56"/>
      <c r="I18" s="55"/>
    </row>
    <row r="19" spans="1:16384" s="33" customFormat="1">
      <c r="A19" s="159" t="e">
        <f t="shared" ref="A19" ca="1" si="0">IF(OFFSET(A19,-1,0) ="",OFFSET(A19,-2,0)+1,OFFSET(A19,-1,0)+1 )</f>
        <v>#VALUE!</v>
      </c>
      <c r="B19" s="159" t="s">
        <v>451</v>
      </c>
      <c r="C19" s="40" t="s">
        <v>452</v>
      </c>
      <c r="D19" s="41"/>
      <c r="E19" s="42"/>
      <c r="F19" s="40"/>
      <c r="G19" s="40"/>
      <c r="H19" s="40"/>
      <c r="I19" s="43"/>
    </row>
    <row r="20" spans="1:16384" s="33" customFormat="1">
      <c r="A20" s="159">
        <v>2</v>
      </c>
      <c r="B20" s="159" t="s">
        <v>450</v>
      </c>
      <c r="C20" s="40"/>
      <c r="D20" s="41"/>
      <c r="E20" s="42"/>
      <c r="F20" s="40"/>
      <c r="G20" s="40"/>
      <c r="H20" s="40"/>
      <c r="I20" s="43"/>
    </row>
    <row r="21" spans="1:16384" s="33" customFormat="1" ht="26.4">
      <c r="A21" s="159">
        <v>3</v>
      </c>
      <c r="B21" s="159" t="s">
        <v>431</v>
      </c>
      <c r="C21" s="162" t="s">
        <v>471</v>
      </c>
      <c r="D21" s="41"/>
      <c r="E21" s="42"/>
      <c r="F21" s="40"/>
      <c r="G21" s="40"/>
      <c r="H21" s="40"/>
      <c r="I21" s="43"/>
    </row>
    <row r="22" spans="1:16384" s="33" customFormat="1" ht="39.6">
      <c r="A22" s="159">
        <v>4</v>
      </c>
      <c r="B22" s="159" t="s">
        <v>432</v>
      </c>
      <c r="C22" s="40"/>
      <c r="D22" s="48"/>
      <c r="E22" s="42"/>
      <c r="F22" s="40"/>
      <c r="G22" s="40"/>
      <c r="H22" s="40"/>
      <c r="I22" s="43"/>
    </row>
    <row r="23" spans="1:16384" s="33" customFormat="1" ht="26.4">
      <c r="A23" s="159">
        <v>5</v>
      </c>
      <c r="B23" s="159" t="s">
        <v>433</v>
      </c>
      <c r="C23" s="40"/>
      <c r="D23" s="48"/>
      <c r="E23" s="42"/>
      <c r="F23" s="40"/>
      <c r="G23" s="40"/>
      <c r="H23" s="40"/>
      <c r="I23" s="43"/>
    </row>
    <row r="24" spans="1:16384" s="33" customFormat="1" ht="39.6">
      <c r="A24" s="159">
        <v>6</v>
      </c>
      <c r="B24" s="159" t="s">
        <v>434</v>
      </c>
      <c r="C24" s="40"/>
      <c r="D24" s="48"/>
      <c r="E24" s="42"/>
      <c r="F24" s="40"/>
      <c r="G24" s="40"/>
      <c r="H24" s="40"/>
      <c r="I24" s="43"/>
    </row>
    <row r="25" spans="1:16384" s="36" customFormat="1" ht="39.6">
      <c r="A25" s="159">
        <v>7</v>
      </c>
      <c r="B25" s="159" t="s">
        <v>435</v>
      </c>
      <c r="C25" s="40"/>
      <c r="D25" s="42"/>
      <c r="E25" s="42"/>
      <c r="F25" s="40"/>
      <c r="G25" s="40"/>
      <c r="H25" s="40"/>
      <c r="I25" s="49"/>
    </row>
    <row r="26" spans="1:16384" s="36" customFormat="1" ht="39.6">
      <c r="A26" s="159">
        <v>8</v>
      </c>
      <c r="B26" s="159" t="s">
        <v>436</v>
      </c>
      <c r="C26" s="40"/>
      <c r="D26" s="42"/>
      <c r="E26" s="42"/>
      <c r="F26" s="40"/>
      <c r="G26" s="40"/>
      <c r="H26" s="40"/>
      <c r="I26" s="49"/>
    </row>
    <row r="27" spans="1:16384" s="36" customFormat="1" ht="39.6">
      <c r="A27" s="159">
        <v>9</v>
      </c>
      <c r="B27" s="159" t="s">
        <v>437</v>
      </c>
      <c r="C27" s="40"/>
      <c r="D27" s="48"/>
      <c r="E27" s="42"/>
      <c r="F27" s="40"/>
      <c r="G27" s="40"/>
      <c r="H27" s="40"/>
      <c r="I27" s="49"/>
    </row>
    <row r="28" spans="1:16384" s="156" customFormat="1" ht="13.8" customHeight="1">
      <c r="A28" s="153"/>
      <c r="B28" s="224" t="s">
        <v>419</v>
      </c>
      <c r="C28" s="225"/>
      <c r="D28" s="226"/>
      <c r="E28" s="154"/>
      <c r="F28" s="154"/>
      <c r="G28" s="154"/>
      <c r="H28" s="154"/>
      <c r="I28" s="154"/>
      <c r="J28" s="154"/>
      <c r="K28" s="154"/>
      <c r="L28" s="154"/>
      <c r="M28" s="154"/>
      <c r="N28" s="154"/>
      <c r="O28" s="154"/>
      <c r="P28" s="154"/>
      <c r="Q28" s="154"/>
      <c r="R28" s="154"/>
      <c r="S28" s="154"/>
      <c r="T28" s="154"/>
      <c r="U28" s="154"/>
      <c r="V28" s="154"/>
      <c r="W28" s="154"/>
      <c r="X28" s="154"/>
      <c r="Y28" s="154"/>
      <c r="Z28" s="154"/>
      <c r="AA28" s="154"/>
      <c r="AB28" s="154"/>
      <c r="AC28" s="154"/>
      <c r="AD28" s="154"/>
      <c r="AE28" s="154"/>
      <c r="AF28" s="154"/>
      <c r="AG28" s="154"/>
      <c r="AH28" s="154"/>
      <c r="AI28" s="154"/>
      <c r="AJ28" s="154"/>
      <c r="AK28" s="154"/>
      <c r="AL28" s="154"/>
      <c r="AM28" s="154"/>
      <c r="AN28" s="154"/>
      <c r="AO28" s="154"/>
      <c r="AP28" s="154"/>
      <c r="AQ28" s="154"/>
      <c r="AR28" s="154"/>
      <c r="AS28" s="154"/>
      <c r="AT28" s="154"/>
      <c r="AU28" s="154"/>
      <c r="AV28" s="154"/>
      <c r="AW28" s="154"/>
      <c r="AX28" s="154"/>
      <c r="AY28" s="154"/>
      <c r="AZ28" s="154"/>
      <c r="BA28" s="154"/>
      <c r="BB28" s="154"/>
      <c r="BC28" s="154"/>
      <c r="BD28" s="154"/>
      <c r="BE28" s="154"/>
      <c r="BF28" s="154"/>
      <c r="BG28" s="154"/>
      <c r="BH28" s="154"/>
      <c r="BI28" s="154"/>
      <c r="BJ28" s="154"/>
      <c r="BK28" s="154"/>
      <c r="BL28" s="154"/>
      <c r="BM28" s="154"/>
      <c r="BN28" s="154"/>
      <c r="BO28" s="154"/>
      <c r="BP28" s="154"/>
      <c r="BQ28" s="154"/>
      <c r="BR28" s="154"/>
      <c r="BS28" s="154"/>
      <c r="BT28" s="154"/>
      <c r="BU28" s="154"/>
      <c r="BV28" s="154"/>
      <c r="BW28" s="154"/>
      <c r="BX28" s="154"/>
      <c r="BY28" s="154"/>
      <c r="BZ28" s="154"/>
      <c r="CA28" s="154"/>
      <c r="CB28" s="154"/>
      <c r="CC28" s="154"/>
      <c r="CD28" s="154"/>
      <c r="CE28" s="154"/>
      <c r="CF28" s="154"/>
      <c r="CG28" s="154"/>
      <c r="CH28" s="154"/>
      <c r="CI28" s="154"/>
      <c r="CJ28" s="154"/>
      <c r="CK28" s="154"/>
      <c r="CL28" s="154"/>
      <c r="CM28" s="154"/>
      <c r="CN28" s="154"/>
      <c r="CO28" s="154"/>
      <c r="CP28" s="154"/>
      <c r="CQ28" s="154"/>
      <c r="CR28" s="154"/>
      <c r="CS28" s="154"/>
      <c r="CT28" s="154"/>
      <c r="CU28" s="154"/>
      <c r="CV28" s="154"/>
      <c r="CW28" s="154"/>
      <c r="CX28" s="154"/>
      <c r="CY28" s="154"/>
      <c r="CZ28" s="154"/>
      <c r="DA28" s="154"/>
      <c r="DB28" s="154"/>
      <c r="DC28" s="154"/>
      <c r="DD28" s="154"/>
      <c r="DE28" s="154"/>
      <c r="DF28" s="154"/>
      <c r="DG28" s="154"/>
      <c r="DH28" s="154"/>
      <c r="DI28" s="154"/>
      <c r="DJ28" s="154"/>
      <c r="DK28" s="154"/>
      <c r="DL28" s="154"/>
      <c r="DM28" s="154"/>
      <c r="DN28" s="154"/>
      <c r="DO28" s="154"/>
      <c r="DP28" s="154"/>
      <c r="DQ28" s="154"/>
      <c r="DR28" s="154"/>
      <c r="DS28" s="154"/>
      <c r="DT28" s="154"/>
      <c r="DU28" s="154"/>
      <c r="DV28" s="154"/>
      <c r="DW28" s="154"/>
      <c r="DX28" s="154"/>
      <c r="DY28" s="154"/>
      <c r="DZ28" s="154"/>
      <c r="EA28" s="154"/>
      <c r="EB28" s="154"/>
      <c r="EC28" s="154"/>
      <c r="ED28" s="154"/>
      <c r="EE28" s="154"/>
      <c r="EF28" s="154"/>
      <c r="EG28" s="154"/>
      <c r="EH28" s="154"/>
      <c r="EI28" s="154"/>
      <c r="EJ28" s="154"/>
      <c r="EK28" s="154"/>
      <c r="EL28" s="154"/>
      <c r="EM28" s="154"/>
      <c r="EN28" s="154"/>
      <c r="EO28" s="154"/>
      <c r="EP28" s="154"/>
      <c r="EQ28" s="154"/>
      <c r="ER28" s="154"/>
      <c r="ES28" s="154"/>
      <c r="ET28" s="154"/>
      <c r="EU28" s="154"/>
      <c r="EV28" s="154"/>
      <c r="EW28" s="154"/>
      <c r="EX28" s="154"/>
      <c r="EY28" s="154"/>
      <c r="EZ28" s="154"/>
      <c r="FA28" s="154"/>
      <c r="FB28" s="154"/>
      <c r="FC28" s="154"/>
      <c r="FD28" s="154"/>
      <c r="FE28" s="154"/>
      <c r="FF28" s="154"/>
      <c r="FG28" s="154"/>
      <c r="FH28" s="154"/>
      <c r="FI28" s="154"/>
      <c r="FJ28" s="154"/>
      <c r="FK28" s="154"/>
      <c r="FL28" s="154"/>
      <c r="FM28" s="154"/>
      <c r="FN28" s="154"/>
      <c r="FO28" s="154"/>
      <c r="FP28" s="154"/>
      <c r="FQ28" s="154"/>
      <c r="FR28" s="154"/>
      <c r="FS28" s="154"/>
      <c r="FT28" s="154"/>
      <c r="FU28" s="154"/>
      <c r="FV28" s="154"/>
      <c r="FW28" s="154"/>
      <c r="FX28" s="154"/>
      <c r="FY28" s="154"/>
      <c r="FZ28" s="154"/>
      <c r="GA28" s="154"/>
      <c r="GB28" s="154"/>
      <c r="GC28" s="154"/>
      <c r="GD28" s="154"/>
      <c r="GE28" s="154"/>
      <c r="GF28" s="154"/>
      <c r="GG28" s="154"/>
      <c r="GH28" s="154"/>
      <c r="GI28" s="154"/>
      <c r="GJ28" s="154"/>
      <c r="GK28" s="154"/>
      <c r="GL28" s="154"/>
      <c r="GM28" s="154"/>
      <c r="GN28" s="154"/>
      <c r="GO28" s="154"/>
      <c r="GP28" s="154"/>
      <c r="GQ28" s="154"/>
      <c r="GR28" s="154"/>
      <c r="GS28" s="154"/>
      <c r="GT28" s="154"/>
      <c r="GU28" s="154"/>
      <c r="GV28" s="154"/>
      <c r="GW28" s="154"/>
      <c r="GX28" s="154"/>
      <c r="GY28" s="154"/>
      <c r="GZ28" s="154"/>
      <c r="HA28" s="154"/>
      <c r="HB28" s="154"/>
      <c r="HC28" s="154"/>
      <c r="HD28" s="154"/>
      <c r="HE28" s="154"/>
      <c r="HF28" s="154"/>
      <c r="HG28" s="154"/>
      <c r="HH28" s="154"/>
      <c r="HI28" s="154"/>
      <c r="HJ28" s="154"/>
      <c r="HK28" s="154"/>
      <c r="HL28" s="154"/>
      <c r="HM28" s="154"/>
      <c r="HN28" s="154"/>
      <c r="HO28" s="154"/>
      <c r="HP28" s="154"/>
      <c r="HQ28" s="154"/>
      <c r="HR28" s="154"/>
      <c r="HS28" s="154"/>
      <c r="HT28" s="154"/>
      <c r="HU28" s="154"/>
      <c r="HV28" s="154"/>
      <c r="HW28" s="154"/>
      <c r="HX28" s="154"/>
      <c r="HY28" s="154"/>
      <c r="HZ28" s="154"/>
      <c r="IA28" s="154"/>
      <c r="IB28" s="154"/>
      <c r="IC28" s="154"/>
      <c r="ID28" s="154"/>
      <c r="IE28" s="154"/>
      <c r="IF28" s="154"/>
      <c r="IG28" s="154"/>
      <c r="IH28" s="154"/>
      <c r="II28" s="154"/>
      <c r="IJ28" s="154"/>
      <c r="IK28" s="154"/>
      <c r="IL28" s="154"/>
      <c r="IM28" s="154"/>
      <c r="IN28" s="154"/>
      <c r="IO28" s="154"/>
      <c r="IP28" s="154"/>
      <c r="IQ28" s="154"/>
      <c r="IR28" s="154"/>
      <c r="IS28" s="154"/>
      <c r="IT28" s="154"/>
      <c r="IU28" s="154"/>
      <c r="IV28" s="154"/>
      <c r="IW28" s="154"/>
      <c r="IX28" s="154"/>
      <c r="IY28" s="154"/>
      <c r="IZ28" s="154"/>
      <c r="JA28" s="154"/>
      <c r="JB28" s="154"/>
      <c r="JC28" s="154"/>
      <c r="JD28" s="154"/>
      <c r="JE28" s="154"/>
      <c r="JF28" s="154"/>
      <c r="JG28" s="154"/>
      <c r="JH28" s="154"/>
      <c r="JI28" s="154"/>
      <c r="JJ28" s="154"/>
      <c r="JK28" s="154"/>
      <c r="JL28" s="154"/>
      <c r="JM28" s="154"/>
      <c r="JN28" s="154"/>
      <c r="JO28" s="154"/>
      <c r="JP28" s="154"/>
      <c r="JQ28" s="154"/>
      <c r="JR28" s="154"/>
      <c r="JS28" s="154"/>
      <c r="JT28" s="154"/>
      <c r="JU28" s="154"/>
      <c r="JV28" s="154"/>
      <c r="JW28" s="154"/>
      <c r="JX28" s="154"/>
      <c r="JY28" s="154"/>
      <c r="JZ28" s="154"/>
      <c r="KA28" s="154"/>
      <c r="KB28" s="154"/>
      <c r="KC28" s="154"/>
      <c r="KD28" s="154"/>
      <c r="KE28" s="154"/>
      <c r="KF28" s="154"/>
      <c r="KG28" s="154"/>
      <c r="KH28" s="154"/>
      <c r="KI28" s="154"/>
      <c r="KJ28" s="154"/>
      <c r="KK28" s="154"/>
      <c r="KL28" s="154"/>
      <c r="KM28" s="154"/>
      <c r="KN28" s="154"/>
      <c r="KO28" s="154"/>
      <c r="KP28" s="154"/>
      <c r="KQ28" s="154"/>
      <c r="KR28" s="154"/>
      <c r="KS28" s="154"/>
      <c r="KT28" s="154"/>
      <c r="KU28" s="154"/>
      <c r="KV28" s="154"/>
      <c r="KW28" s="154"/>
      <c r="KX28" s="154"/>
      <c r="KY28" s="154"/>
      <c r="KZ28" s="154"/>
      <c r="LA28" s="154"/>
      <c r="LB28" s="154"/>
      <c r="LC28" s="154"/>
      <c r="LD28" s="154"/>
      <c r="LE28" s="154"/>
      <c r="LF28" s="154"/>
      <c r="LG28" s="154"/>
      <c r="LH28" s="154"/>
      <c r="LI28" s="154"/>
      <c r="LJ28" s="154"/>
      <c r="LK28" s="154"/>
      <c r="LL28" s="154"/>
      <c r="LM28" s="154"/>
      <c r="LN28" s="154"/>
      <c r="LO28" s="154"/>
      <c r="LP28" s="154"/>
      <c r="LQ28" s="154"/>
      <c r="LR28" s="154"/>
      <c r="LS28" s="154"/>
      <c r="LT28" s="154"/>
      <c r="LU28" s="154"/>
      <c r="LV28" s="154"/>
      <c r="LW28" s="154"/>
      <c r="LX28" s="154"/>
      <c r="LY28" s="154"/>
      <c r="LZ28" s="154"/>
      <c r="MA28" s="154"/>
      <c r="MB28" s="154"/>
      <c r="MC28" s="154"/>
      <c r="MD28" s="154"/>
      <c r="ME28" s="154"/>
      <c r="MF28" s="154"/>
      <c r="MG28" s="154"/>
      <c r="MH28" s="154"/>
      <c r="MI28" s="154"/>
      <c r="MJ28" s="154"/>
      <c r="MK28" s="154"/>
      <c r="ML28" s="154"/>
      <c r="MM28" s="154"/>
      <c r="MN28" s="154"/>
      <c r="MO28" s="154"/>
      <c r="MP28" s="154"/>
      <c r="MQ28" s="154"/>
      <c r="MR28" s="154"/>
      <c r="MS28" s="154"/>
      <c r="MT28" s="154"/>
      <c r="MU28" s="154"/>
      <c r="MV28" s="154"/>
      <c r="MW28" s="154"/>
      <c r="MX28" s="154"/>
      <c r="MY28" s="154"/>
      <c r="MZ28" s="154"/>
      <c r="NA28" s="154"/>
      <c r="NB28" s="154"/>
      <c r="NC28" s="154"/>
      <c r="ND28" s="154"/>
      <c r="NE28" s="154"/>
      <c r="NF28" s="154"/>
      <c r="NG28" s="154"/>
      <c r="NH28" s="154"/>
      <c r="NI28" s="154"/>
      <c r="NJ28" s="154"/>
      <c r="NK28" s="154"/>
      <c r="NL28" s="154"/>
      <c r="NM28" s="154"/>
      <c r="NN28" s="154"/>
      <c r="NO28" s="154"/>
      <c r="NP28" s="154"/>
      <c r="NQ28" s="154"/>
      <c r="NR28" s="154"/>
      <c r="NS28" s="154"/>
      <c r="NT28" s="154"/>
      <c r="NU28" s="154"/>
      <c r="NV28" s="154"/>
      <c r="NW28" s="154"/>
      <c r="NX28" s="154"/>
      <c r="NY28" s="154"/>
      <c r="NZ28" s="154"/>
      <c r="OA28" s="154"/>
      <c r="OB28" s="154"/>
      <c r="OC28" s="154"/>
      <c r="OD28" s="154"/>
      <c r="OE28" s="154"/>
      <c r="OF28" s="154"/>
      <c r="OG28" s="154"/>
      <c r="OH28" s="154"/>
      <c r="OI28" s="154"/>
      <c r="OJ28" s="154"/>
      <c r="OK28" s="154"/>
      <c r="OL28" s="154"/>
      <c r="OM28" s="154"/>
      <c r="ON28" s="154"/>
      <c r="OO28" s="154"/>
      <c r="OP28" s="154"/>
      <c r="OQ28" s="154"/>
      <c r="OR28" s="154"/>
      <c r="OS28" s="154"/>
      <c r="OT28" s="154"/>
      <c r="OU28" s="154"/>
      <c r="OV28" s="154"/>
      <c r="OW28" s="154"/>
      <c r="OX28" s="154"/>
      <c r="OY28" s="154"/>
      <c r="OZ28" s="154"/>
      <c r="PA28" s="154"/>
      <c r="PB28" s="154"/>
      <c r="PC28" s="154"/>
      <c r="PD28" s="154"/>
      <c r="PE28" s="154"/>
      <c r="PF28" s="154"/>
      <c r="PG28" s="154"/>
      <c r="PH28" s="154"/>
      <c r="PI28" s="154"/>
      <c r="PJ28" s="154"/>
      <c r="PK28" s="154"/>
      <c r="PL28" s="154"/>
      <c r="PM28" s="154"/>
      <c r="PN28" s="154"/>
      <c r="PO28" s="154"/>
      <c r="PP28" s="154"/>
      <c r="PQ28" s="154"/>
      <c r="PR28" s="154"/>
      <c r="PS28" s="154"/>
      <c r="PT28" s="154"/>
      <c r="PU28" s="154"/>
      <c r="PV28" s="154"/>
      <c r="PW28" s="154"/>
      <c r="PX28" s="154"/>
      <c r="PY28" s="154"/>
      <c r="PZ28" s="154"/>
      <c r="QA28" s="154"/>
      <c r="QB28" s="154"/>
      <c r="QC28" s="154"/>
      <c r="QD28" s="154"/>
      <c r="QE28" s="154"/>
      <c r="QF28" s="154"/>
      <c r="QG28" s="154"/>
      <c r="QH28" s="154"/>
      <c r="QI28" s="154"/>
      <c r="QJ28" s="154"/>
      <c r="QK28" s="154"/>
      <c r="QL28" s="154"/>
      <c r="QM28" s="154"/>
      <c r="QN28" s="154"/>
      <c r="QO28" s="154"/>
      <c r="QP28" s="154"/>
      <c r="QQ28" s="154"/>
      <c r="QR28" s="154"/>
      <c r="QS28" s="154"/>
      <c r="QT28" s="154"/>
      <c r="QU28" s="154"/>
      <c r="QV28" s="154"/>
      <c r="QW28" s="154"/>
      <c r="QX28" s="154"/>
      <c r="QY28" s="154"/>
      <c r="QZ28" s="154"/>
      <c r="RA28" s="154"/>
      <c r="RB28" s="154"/>
      <c r="RC28" s="154"/>
      <c r="RD28" s="154"/>
      <c r="RE28" s="154"/>
      <c r="RF28" s="154"/>
      <c r="RG28" s="154"/>
      <c r="RH28" s="154"/>
      <c r="RI28" s="154"/>
      <c r="RJ28" s="154"/>
      <c r="RK28" s="154"/>
      <c r="RL28" s="154"/>
      <c r="RM28" s="154"/>
      <c r="RN28" s="154"/>
      <c r="RO28" s="154"/>
      <c r="RP28" s="154"/>
      <c r="RQ28" s="154"/>
      <c r="RR28" s="154"/>
      <c r="RS28" s="154"/>
      <c r="RT28" s="154"/>
      <c r="RU28" s="154"/>
      <c r="RV28" s="154"/>
      <c r="RW28" s="154"/>
      <c r="RX28" s="154"/>
      <c r="RY28" s="154"/>
      <c r="RZ28" s="154"/>
      <c r="SA28" s="154"/>
      <c r="SB28" s="154"/>
      <c r="SC28" s="154"/>
      <c r="SD28" s="154"/>
      <c r="SE28" s="154"/>
      <c r="SF28" s="154"/>
      <c r="SG28" s="154"/>
      <c r="SH28" s="154"/>
      <c r="SI28" s="154"/>
      <c r="SJ28" s="154"/>
      <c r="SK28" s="154"/>
      <c r="SL28" s="154"/>
      <c r="SM28" s="154"/>
      <c r="SN28" s="154"/>
      <c r="SO28" s="154"/>
      <c r="SP28" s="154"/>
      <c r="SQ28" s="154"/>
      <c r="SR28" s="154"/>
      <c r="SS28" s="154"/>
      <c r="ST28" s="154"/>
      <c r="SU28" s="154"/>
      <c r="SV28" s="154"/>
      <c r="SW28" s="154"/>
      <c r="SX28" s="154"/>
      <c r="SY28" s="154"/>
      <c r="SZ28" s="154"/>
      <c r="TA28" s="154"/>
      <c r="TB28" s="154"/>
      <c r="TC28" s="154"/>
      <c r="TD28" s="154"/>
      <c r="TE28" s="154"/>
      <c r="TF28" s="154"/>
      <c r="TG28" s="154"/>
      <c r="TH28" s="154"/>
      <c r="TI28" s="154"/>
      <c r="TJ28" s="154"/>
      <c r="TK28" s="154"/>
      <c r="TL28" s="154"/>
      <c r="TM28" s="154"/>
      <c r="TN28" s="154"/>
      <c r="TO28" s="154"/>
      <c r="TP28" s="154"/>
      <c r="TQ28" s="154"/>
      <c r="TR28" s="154"/>
      <c r="TS28" s="154"/>
      <c r="TT28" s="154"/>
      <c r="TU28" s="154"/>
      <c r="TV28" s="154"/>
      <c r="TW28" s="154"/>
      <c r="TX28" s="154"/>
      <c r="TY28" s="154"/>
      <c r="TZ28" s="154"/>
      <c r="UA28" s="154"/>
      <c r="UB28" s="154"/>
      <c r="UC28" s="154"/>
      <c r="UD28" s="154"/>
      <c r="UE28" s="154"/>
      <c r="UF28" s="154"/>
      <c r="UG28" s="154"/>
      <c r="UH28" s="154"/>
      <c r="UI28" s="154"/>
      <c r="UJ28" s="154"/>
      <c r="UK28" s="154"/>
      <c r="UL28" s="154"/>
      <c r="UM28" s="154"/>
      <c r="UN28" s="154"/>
      <c r="UO28" s="154"/>
      <c r="UP28" s="154"/>
      <c r="UQ28" s="154"/>
      <c r="UR28" s="154"/>
      <c r="US28" s="154"/>
      <c r="UT28" s="154"/>
      <c r="UU28" s="154"/>
      <c r="UV28" s="154"/>
      <c r="UW28" s="154"/>
      <c r="UX28" s="154"/>
      <c r="UY28" s="154"/>
      <c r="UZ28" s="154"/>
      <c r="VA28" s="154"/>
      <c r="VB28" s="154"/>
      <c r="VC28" s="154"/>
      <c r="VD28" s="154"/>
      <c r="VE28" s="154"/>
      <c r="VF28" s="154"/>
      <c r="VG28" s="154"/>
      <c r="VH28" s="154"/>
      <c r="VI28" s="154"/>
      <c r="VJ28" s="154"/>
      <c r="VK28" s="154"/>
      <c r="VL28" s="154"/>
      <c r="VM28" s="154"/>
      <c r="VN28" s="154"/>
      <c r="VO28" s="154"/>
      <c r="VP28" s="154"/>
      <c r="VQ28" s="154"/>
      <c r="VR28" s="154"/>
      <c r="VS28" s="154"/>
      <c r="VT28" s="154"/>
      <c r="VU28" s="154"/>
      <c r="VV28" s="154"/>
      <c r="VW28" s="154"/>
      <c r="VX28" s="154"/>
      <c r="VY28" s="154"/>
      <c r="VZ28" s="154"/>
      <c r="WA28" s="154"/>
      <c r="WB28" s="154"/>
      <c r="WC28" s="154"/>
      <c r="WD28" s="154"/>
      <c r="WE28" s="154"/>
      <c r="WF28" s="154"/>
      <c r="WG28" s="154"/>
      <c r="WH28" s="154"/>
      <c r="WI28" s="154"/>
      <c r="WJ28" s="154"/>
      <c r="WK28" s="154"/>
      <c r="WL28" s="154"/>
      <c r="WM28" s="154"/>
      <c r="WN28" s="154"/>
      <c r="WO28" s="154"/>
      <c r="WP28" s="154"/>
      <c r="WQ28" s="154"/>
      <c r="WR28" s="154"/>
      <c r="WS28" s="154"/>
      <c r="WT28" s="154"/>
      <c r="WU28" s="154"/>
      <c r="WV28" s="154"/>
      <c r="WW28" s="154"/>
      <c r="WX28" s="154"/>
      <c r="WY28" s="154"/>
      <c r="WZ28" s="154"/>
      <c r="XA28" s="154"/>
      <c r="XB28" s="154"/>
      <c r="XC28" s="154"/>
      <c r="XD28" s="154"/>
      <c r="XE28" s="154"/>
      <c r="XF28" s="154"/>
      <c r="XG28" s="154"/>
      <c r="XH28" s="154"/>
      <c r="XI28" s="154"/>
      <c r="XJ28" s="154"/>
      <c r="XK28" s="154"/>
      <c r="XL28" s="154"/>
      <c r="XM28" s="154"/>
      <c r="XN28" s="154"/>
      <c r="XO28" s="154"/>
      <c r="XP28" s="154"/>
      <c r="XQ28" s="154"/>
      <c r="XR28" s="154"/>
      <c r="XS28" s="154"/>
      <c r="XT28" s="154"/>
      <c r="XU28" s="154"/>
      <c r="XV28" s="154"/>
      <c r="XW28" s="154"/>
      <c r="XX28" s="154"/>
      <c r="XY28" s="154"/>
      <c r="XZ28" s="154"/>
      <c r="YA28" s="154"/>
      <c r="YB28" s="154"/>
      <c r="YC28" s="154"/>
      <c r="YD28" s="154"/>
      <c r="YE28" s="154"/>
      <c r="YF28" s="154"/>
      <c r="YG28" s="154"/>
      <c r="YH28" s="154"/>
      <c r="YI28" s="154"/>
      <c r="YJ28" s="154"/>
      <c r="YK28" s="154"/>
      <c r="YL28" s="154"/>
      <c r="YM28" s="154"/>
      <c r="YN28" s="154"/>
      <c r="YO28" s="154"/>
      <c r="YP28" s="154"/>
      <c r="YQ28" s="154"/>
      <c r="YR28" s="154"/>
      <c r="YS28" s="154"/>
      <c r="YT28" s="154"/>
      <c r="YU28" s="154"/>
      <c r="YV28" s="154"/>
      <c r="YW28" s="154"/>
      <c r="YX28" s="154"/>
      <c r="YY28" s="154"/>
      <c r="YZ28" s="154"/>
      <c r="ZA28" s="154"/>
      <c r="ZB28" s="154"/>
      <c r="ZC28" s="154"/>
      <c r="ZD28" s="154"/>
      <c r="ZE28" s="154"/>
      <c r="ZF28" s="154"/>
      <c r="ZG28" s="154"/>
      <c r="ZH28" s="154"/>
      <c r="ZI28" s="154"/>
      <c r="ZJ28" s="154"/>
      <c r="ZK28" s="154"/>
      <c r="ZL28" s="154"/>
      <c r="ZM28" s="154"/>
      <c r="ZN28" s="154"/>
      <c r="ZO28" s="154"/>
      <c r="ZP28" s="154"/>
      <c r="ZQ28" s="154"/>
      <c r="ZR28" s="154"/>
      <c r="ZS28" s="154"/>
      <c r="ZT28" s="154"/>
      <c r="ZU28" s="154"/>
      <c r="ZV28" s="154"/>
      <c r="ZW28" s="154"/>
      <c r="ZX28" s="154"/>
      <c r="ZY28" s="154"/>
      <c r="ZZ28" s="154"/>
      <c r="AAA28" s="154"/>
      <c r="AAB28" s="154"/>
      <c r="AAC28" s="154"/>
      <c r="AAD28" s="154"/>
      <c r="AAE28" s="154"/>
      <c r="AAF28" s="154"/>
      <c r="AAG28" s="154"/>
      <c r="AAH28" s="154"/>
      <c r="AAI28" s="154"/>
      <c r="AAJ28" s="154"/>
      <c r="AAK28" s="154"/>
      <c r="AAL28" s="154"/>
      <c r="AAM28" s="154"/>
      <c r="AAN28" s="154"/>
      <c r="AAO28" s="154"/>
      <c r="AAP28" s="154"/>
      <c r="AAQ28" s="154"/>
      <c r="AAR28" s="154"/>
      <c r="AAS28" s="154"/>
      <c r="AAT28" s="154"/>
      <c r="AAU28" s="154"/>
      <c r="AAV28" s="154"/>
      <c r="AAW28" s="154"/>
      <c r="AAX28" s="154"/>
      <c r="AAY28" s="154"/>
      <c r="AAZ28" s="154"/>
      <c r="ABA28" s="154"/>
      <c r="ABB28" s="154"/>
      <c r="ABC28" s="154"/>
      <c r="ABD28" s="154"/>
      <c r="ABE28" s="154"/>
      <c r="ABF28" s="154"/>
      <c r="ABG28" s="154"/>
      <c r="ABH28" s="154"/>
      <c r="ABI28" s="154"/>
      <c r="ABJ28" s="154"/>
      <c r="ABK28" s="154"/>
      <c r="ABL28" s="154"/>
      <c r="ABM28" s="154"/>
      <c r="ABN28" s="154"/>
      <c r="ABO28" s="154"/>
      <c r="ABP28" s="154"/>
      <c r="ABQ28" s="154"/>
      <c r="ABR28" s="154"/>
      <c r="ABS28" s="154"/>
      <c r="ABT28" s="154"/>
      <c r="ABU28" s="154"/>
      <c r="ABV28" s="154"/>
      <c r="ABW28" s="154"/>
      <c r="ABX28" s="154"/>
      <c r="ABY28" s="154"/>
      <c r="ABZ28" s="154"/>
      <c r="ACA28" s="154"/>
      <c r="ACB28" s="154"/>
      <c r="ACC28" s="154"/>
      <c r="ACD28" s="154"/>
      <c r="ACE28" s="154"/>
      <c r="ACF28" s="154"/>
      <c r="ACG28" s="154"/>
      <c r="ACH28" s="154"/>
      <c r="ACI28" s="154"/>
      <c r="ACJ28" s="154"/>
      <c r="ACK28" s="154"/>
      <c r="ACL28" s="154"/>
      <c r="ACM28" s="154"/>
      <c r="ACN28" s="154"/>
      <c r="ACO28" s="154"/>
      <c r="ACP28" s="154"/>
      <c r="ACQ28" s="154"/>
      <c r="ACR28" s="154"/>
      <c r="ACS28" s="154"/>
      <c r="ACT28" s="154"/>
      <c r="ACU28" s="154"/>
      <c r="ACV28" s="154"/>
      <c r="ACW28" s="154"/>
      <c r="ACX28" s="154"/>
      <c r="ACY28" s="154"/>
      <c r="ACZ28" s="154"/>
      <c r="ADA28" s="154"/>
      <c r="ADB28" s="154"/>
      <c r="ADC28" s="154"/>
      <c r="ADD28" s="154"/>
      <c r="ADE28" s="154"/>
      <c r="ADF28" s="154"/>
      <c r="ADG28" s="154"/>
      <c r="ADH28" s="154"/>
      <c r="ADI28" s="154"/>
      <c r="ADJ28" s="154"/>
      <c r="ADK28" s="154"/>
      <c r="ADL28" s="154"/>
      <c r="ADM28" s="154"/>
      <c r="ADN28" s="154"/>
      <c r="ADO28" s="154"/>
      <c r="ADP28" s="154"/>
      <c r="ADQ28" s="154"/>
      <c r="ADR28" s="154"/>
      <c r="ADS28" s="154"/>
      <c r="ADT28" s="154"/>
      <c r="ADU28" s="154"/>
      <c r="ADV28" s="154"/>
      <c r="ADW28" s="154"/>
      <c r="ADX28" s="154"/>
      <c r="ADY28" s="154"/>
      <c r="ADZ28" s="154"/>
      <c r="AEA28" s="154"/>
      <c r="AEB28" s="154"/>
      <c r="AEC28" s="154"/>
      <c r="AED28" s="154"/>
      <c r="AEE28" s="154"/>
      <c r="AEF28" s="154"/>
      <c r="AEG28" s="154"/>
      <c r="AEH28" s="154"/>
      <c r="AEI28" s="154"/>
      <c r="AEJ28" s="154"/>
      <c r="AEK28" s="154"/>
      <c r="AEL28" s="154"/>
      <c r="AEM28" s="154"/>
      <c r="AEN28" s="154"/>
      <c r="AEO28" s="154"/>
      <c r="AEP28" s="154"/>
      <c r="AEQ28" s="154"/>
      <c r="AER28" s="154"/>
      <c r="AES28" s="154"/>
      <c r="AET28" s="154"/>
      <c r="AEU28" s="154"/>
      <c r="AEV28" s="154"/>
      <c r="AEW28" s="154"/>
      <c r="AEX28" s="154"/>
      <c r="AEY28" s="154"/>
      <c r="AEZ28" s="154"/>
      <c r="AFA28" s="154"/>
      <c r="AFB28" s="154"/>
      <c r="AFC28" s="154"/>
      <c r="AFD28" s="154"/>
      <c r="AFE28" s="154"/>
      <c r="AFF28" s="154"/>
      <c r="AFG28" s="154"/>
      <c r="AFH28" s="154"/>
      <c r="AFI28" s="154"/>
      <c r="AFJ28" s="154"/>
      <c r="AFK28" s="154"/>
      <c r="AFL28" s="154"/>
      <c r="AFM28" s="154"/>
      <c r="AFN28" s="154"/>
      <c r="AFO28" s="154"/>
      <c r="AFP28" s="154"/>
      <c r="AFQ28" s="154"/>
      <c r="AFR28" s="154"/>
      <c r="AFS28" s="154"/>
      <c r="AFT28" s="154"/>
      <c r="AFU28" s="154"/>
      <c r="AFV28" s="154"/>
      <c r="AFW28" s="154"/>
      <c r="AFX28" s="154"/>
      <c r="AFY28" s="154"/>
      <c r="AFZ28" s="154"/>
      <c r="AGA28" s="154"/>
      <c r="AGB28" s="154"/>
      <c r="AGC28" s="154"/>
      <c r="AGD28" s="154"/>
      <c r="AGE28" s="154"/>
      <c r="AGF28" s="154"/>
      <c r="AGG28" s="154"/>
      <c r="AGH28" s="154"/>
      <c r="AGI28" s="154"/>
      <c r="AGJ28" s="154"/>
      <c r="AGK28" s="154"/>
      <c r="AGL28" s="154"/>
      <c r="AGM28" s="154"/>
      <c r="AGN28" s="154"/>
      <c r="AGO28" s="154"/>
      <c r="AGP28" s="154"/>
      <c r="AGQ28" s="154"/>
      <c r="AGR28" s="154"/>
      <c r="AGS28" s="154"/>
      <c r="AGT28" s="154"/>
      <c r="AGU28" s="154"/>
      <c r="AGV28" s="154"/>
      <c r="AGW28" s="154"/>
      <c r="AGX28" s="154"/>
      <c r="AGY28" s="154"/>
      <c r="AGZ28" s="154"/>
      <c r="AHA28" s="154"/>
      <c r="AHB28" s="154"/>
      <c r="AHC28" s="154"/>
      <c r="AHD28" s="154"/>
      <c r="AHE28" s="154"/>
      <c r="AHF28" s="154"/>
      <c r="AHG28" s="154"/>
      <c r="AHH28" s="154"/>
      <c r="AHI28" s="154"/>
      <c r="AHJ28" s="154"/>
      <c r="AHK28" s="154"/>
      <c r="AHL28" s="154"/>
      <c r="AHM28" s="154"/>
      <c r="AHN28" s="154"/>
      <c r="AHO28" s="154"/>
      <c r="AHP28" s="154"/>
      <c r="AHQ28" s="154"/>
      <c r="AHR28" s="154"/>
      <c r="AHS28" s="154"/>
      <c r="AHT28" s="154"/>
      <c r="AHU28" s="154"/>
      <c r="AHV28" s="154"/>
      <c r="AHW28" s="154"/>
      <c r="AHX28" s="154"/>
      <c r="AHY28" s="154"/>
      <c r="AHZ28" s="154"/>
      <c r="AIA28" s="154"/>
      <c r="AIB28" s="154"/>
      <c r="AIC28" s="154"/>
      <c r="AID28" s="154"/>
      <c r="AIE28" s="154"/>
      <c r="AIF28" s="154"/>
      <c r="AIG28" s="154"/>
      <c r="AIH28" s="154"/>
      <c r="AII28" s="154"/>
      <c r="AIJ28" s="154"/>
      <c r="AIK28" s="154"/>
      <c r="AIL28" s="154"/>
      <c r="AIM28" s="154"/>
      <c r="AIN28" s="154"/>
      <c r="AIO28" s="154"/>
      <c r="AIP28" s="154"/>
      <c r="AIQ28" s="154"/>
      <c r="AIR28" s="154"/>
      <c r="AIS28" s="154"/>
      <c r="AIT28" s="154"/>
      <c r="AIU28" s="154"/>
      <c r="AIV28" s="154"/>
      <c r="AIW28" s="154"/>
      <c r="AIX28" s="154"/>
      <c r="AIY28" s="154"/>
      <c r="AIZ28" s="154"/>
      <c r="AJA28" s="154"/>
      <c r="AJB28" s="154"/>
      <c r="AJC28" s="154"/>
      <c r="AJD28" s="154"/>
      <c r="AJE28" s="154"/>
      <c r="AJF28" s="154"/>
      <c r="AJG28" s="154"/>
      <c r="AJH28" s="154"/>
      <c r="AJI28" s="154"/>
      <c r="AJJ28" s="154"/>
      <c r="AJK28" s="154"/>
      <c r="AJL28" s="154"/>
      <c r="AJM28" s="154"/>
      <c r="AJN28" s="154"/>
      <c r="AJO28" s="154"/>
      <c r="AJP28" s="154"/>
      <c r="AJQ28" s="154"/>
      <c r="AJR28" s="154"/>
      <c r="AJS28" s="154"/>
      <c r="AJT28" s="154"/>
      <c r="AJU28" s="154"/>
      <c r="AJV28" s="154"/>
      <c r="AJW28" s="154"/>
      <c r="AJX28" s="154"/>
      <c r="AJY28" s="154"/>
      <c r="AJZ28" s="154"/>
      <c r="AKA28" s="154"/>
      <c r="AKB28" s="154"/>
      <c r="AKC28" s="154"/>
      <c r="AKD28" s="154"/>
      <c r="AKE28" s="154"/>
      <c r="AKF28" s="154"/>
      <c r="AKG28" s="154"/>
      <c r="AKH28" s="154"/>
      <c r="AKI28" s="154"/>
      <c r="AKJ28" s="154"/>
      <c r="AKK28" s="154"/>
      <c r="AKL28" s="154"/>
      <c r="AKM28" s="154"/>
      <c r="AKN28" s="154"/>
      <c r="AKO28" s="154"/>
      <c r="AKP28" s="154"/>
      <c r="AKQ28" s="154"/>
      <c r="AKR28" s="154"/>
      <c r="AKS28" s="154"/>
      <c r="AKT28" s="154"/>
      <c r="AKU28" s="154"/>
      <c r="AKV28" s="154"/>
      <c r="AKW28" s="154"/>
      <c r="AKX28" s="154"/>
      <c r="AKY28" s="154"/>
      <c r="AKZ28" s="154"/>
      <c r="ALA28" s="154"/>
      <c r="ALB28" s="154"/>
      <c r="ALC28" s="154"/>
      <c r="ALD28" s="154"/>
      <c r="ALE28" s="154"/>
      <c r="ALF28" s="154"/>
      <c r="ALG28" s="154"/>
      <c r="ALH28" s="154"/>
      <c r="ALI28" s="154"/>
      <c r="ALJ28" s="154"/>
      <c r="ALK28" s="154"/>
      <c r="ALL28" s="154"/>
      <c r="ALM28" s="154"/>
      <c r="ALN28" s="154"/>
      <c r="ALO28" s="154"/>
      <c r="ALP28" s="154"/>
      <c r="ALQ28" s="154"/>
      <c r="ALR28" s="154"/>
      <c r="ALS28" s="154"/>
      <c r="ALT28" s="154"/>
      <c r="ALU28" s="154"/>
      <c r="ALV28" s="154"/>
      <c r="ALW28" s="154"/>
      <c r="ALX28" s="154"/>
      <c r="ALY28" s="154"/>
      <c r="ALZ28" s="154"/>
      <c r="AMA28" s="154"/>
      <c r="AMB28" s="154"/>
      <c r="AMC28" s="154"/>
      <c r="AMD28" s="154"/>
      <c r="AME28" s="154"/>
      <c r="AMF28" s="154"/>
      <c r="AMG28" s="154"/>
      <c r="AMH28" s="154"/>
      <c r="AMI28" s="154"/>
      <c r="AMJ28" s="154"/>
      <c r="AMK28" s="154"/>
      <c r="AML28" s="154"/>
      <c r="AMM28" s="154"/>
      <c r="AMN28" s="154"/>
      <c r="AMO28" s="154"/>
      <c r="AMP28" s="154"/>
      <c r="AMQ28" s="154"/>
      <c r="AMR28" s="154"/>
      <c r="AMS28" s="154"/>
      <c r="AMT28" s="154"/>
      <c r="AMU28" s="154"/>
      <c r="AMV28" s="154"/>
      <c r="AMW28" s="154"/>
      <c r="AMX28" s="154"/>
      <c r="AMY28" s="154"/>
      <c r="AMZ28" s="154"/>
      <c r="ANA28" s="154"/>
      <c r="ANB28" s="154"/>
      <c r="ANC28" s="154"/>
      <c r="AND28" s="154"/>
      <c r="ANE28" s="154"/>
      <c r="ANF28" s="154"/>
      <c r="ANG28" s="154"/>
      <c r="ANH28" s="154"/>
      <c r="ANI28" s="154"/>
      <c r="ANJ28" s="154"/>
      <c r="ANK28" s="154"/>
      <c r="ANL28" s="154"/>
      <c r="ANM28" s="154"/>
      <c r="ANN28" s="154"/>
      <c r="ANO28" s="154"/>
      <c r="ANP28" s="154"/>
      <c r="ANQ28" s="154"/>
      <c r="ANR28" s="154"/>
      <c r="ANS28" s="154"/>
      <c r="ANT28" s="154"/>
      <c r="ANU28" s="154"/>
      <c r="ANV28" s="154"/>
      <c r="ANW28" s="154"/>
      <c r="ANX28" s="154"/>
      <c r="ANY28" s="154"/>
      <c r="ANZ28" s="154"/>
      <c r="AOA28" s="154"/>
      <c r="AOB28" s="154"/>
      <c r="AOC28" s="154"/>
      <c r="AOD28" s="154"/>
      <c r="AOE28" s="154"/>
      <c r="AOF28" s="154"/>
      <c r="AOG28" s="154"/>
      <c r="AOH28" s="154"/>
      <c r="AOI28" s="154"/>
      <c r="AOJ28" s="154"/>
      <c r="AOK28" s="154"/>
      <c r="AOL28" s="154"/>
      <c r="AOM28" s="154"/>
      <c r="AON28" s="154"/>
      <c r="AOO28" s="154"/>
      <c r="AOP28" s="154"/>
      <c r="AOQ28" s="154"/>
      <c r="AOR28" s="154"/>
      <c r="AOS28" s="154"/>
      <c r="AOT28" s="154"/>
      <c r="AOU28" s="154"/>
      <c r="AOV28" s="154"/>
      <c r="AOW28" s="154"/>
      <c r="AOX28" s="154"/>
      <c r="AOY28" s="154"/>
      <c r="AOZ28" s="154"/>
      <c r="APA28" s="154"/>
      <c r="APB28" s="154"/>
      <c r="APC28" s="154"/>
      <c r="APD28" s="154"/>
      <c r="APE28" s="154"/>
      <c r="APF28" s="154"/>
      <c r="APG28" s="154"/>
      <c r="APH28" s="154"/>
      <c r="API28" s="154"/>
      <c r="APJ28" s="154"/>
      <c r="APK28" s="154"/>
      <c r="APL28" s="154"/>
      <c r="APM28" s="154"/>
      <c r="APN28" s="154"/>
      <c r="APO28" s="154"/>
      <c r="APP28" s="154"/>
      <c r="APQ28" s="154"/>
      <c r="APR28" s="154"/>
      <c r="APS28" s="154"/>
      <c r="APT28" s="154"/>
      <c r="APU28" s="154"/>
      <c r="APV28" s="154"/>
      <c r="APW28" s="154"/>
      <c r="APX28" s="154"/>
      <c r="APY28" s="154"/>
      <c r="APZ28" s="154"/>
      <c r="AQA28" s="154"/>
      <c r="AQB28" s="154"/>
      <c r="AQC28" s="154"/>
      <c r="AQD28" s="154"/>
      <c r="AQE28" s="154"/>
      <c r="AQF28" s="154"/>
      <c r="AQG28" s="154"/>
      <c r="AQH28" s="154"/>
      <c r="AQI28" s="154"/>
      <c r="AQJ28" s="154"/>
      <c r="AQK28" s="154"/>
      <c r="AQL28" s="154"/>
      <c r="AQM28" s="154"/>
      <c r="AQN28" s="154"/>
      <c r="AQO28" s="154"/>
      <c r="AQP28" s="154"/>
      <c r="AQQ28" s="154"/>
      <c r="AQR28" s="154"/>
      <c r="AQS28" s="154"/>
      <c r="AQT28" s="154"/>
      <c r="AQU28" s="154"/>
      <c r="AQV28" s="154"/>
      <c r="AQW28" s="154"/>
      <c r="AQX28" s="154"/>
      <c r="AQY28" s="154"/>
      <c r="AQZ28" s="154"/>
      <c r="ARA28" s="154"/>
      <c r="ARB28" s="154"/>
      <c r="ARC28" s="154"/>
      <c r="ARD28" s="154"/>
      <c r="ARE28" s="154"/>
      <c r="ARF28" s="154"/>
      <c r="ARG28" s="154"/>
      <c r="ARH28" s="154"/>
      <c r="ARI28" s="154"/>
      <c r="ARJ28" s="154"/>
      <c r="ARK28" s="154"/>
      <c r="ARL28" s="154"/>
      <c r="ARM28" s="154"/>
      <c r="ARN28" s="154"/>
      <c r="ARO28" s="154"/>
      <c r="ARP28" s="154"/>
      <c r="ARQ28" s="154"/>
      <c r="ARR28" s="154"/>
      <c r="ARS28" s="154"/>
      <c r="ART28" s="154"/>
      <c r="ARU28" s="154"/>
      <c r="ARV28" s="154"/>
      <c r="ARW28" s="154"/>
      <c r="ARX28" s="154"/>
      <c r="ARY28" s="154"/>
      <c r="ARZ28" s="154"/>
      <c r="ASA28" s="154"/>
      <c r="ASB28" s="154"/>
      <c r="ASC28" s="154"/>
      <c r="ASD28" s="154"/>
      <c r="ASE28" s="154"/>
      <c r="ASF28" s="154"/>
      <c r="ASG28" s="154"/>
      <c r="ASH28" s="154"/>
      <c r="ASI28" s="154"/>
      <c r="ASJ28" s="154"/>
      <c r="ASK28" s="154"/>
      <c r="ASL28" s="154"/>
      <c r="ASM28" s="154"/>
      <c r="ASN28" s="154"/>
      <c r="ASO28" s="154"/>
      <c r="ASP28" s="154"/>
      <c r="ASQ28" s="154"/>
      <c r="ASR28" s="154"/>
      <c r="ASS28" s="154"/>
      <c r="AST28" s="154"/>
      <c r="ASU28" s="154"/>
      <c r="ASV28" s="154"/>
      <c r="ASW28" s="154"/>
      <c r="ASX28" s="154"/>
      <c r="ASY28" s="154"/>
      <c r="ASZ28" s="154"/>
      <c r="ATA28" s="154"/>
      <c r="ATB28" s="154"/>
      <c r="ATC28" s="154"/>
      <c r="ATD28" s="154"/>
      <c r="ATE28" s="154"/>
      <c r="ATF28" s="154"/>
      <c r="ATG28" s="154"/>
      <c r="ATH28" s="154"/>
      <c r="ATI28" s="154"/>
      <c r="ATJ28" s="154"/>
      <c r="ATK28" s="154"/>
      <c r="ATL28" s="154"/>
      <c r="ATM28" s="154"/>
      <c r="ATN28" s="154"/>
      <c r="ATO28" s="154"/>
      <c r="ATP28" s="154"/>
      <c r="ATQ28" s="154"/>
      <c r="ATR28" s="154"/>
      <c r="ATS28" s="154"/>
      <c r="ATT28" s="154"/>
      <c r="ATU28" s="154"/>
      <c r="ATV28" s="154"/>
      <c r="ATW28" s="154"/>
      <c r="ATX28" s="154"/>
      <c r="ATY28" s="154"/>
      <c r="ATZ28" s="154"/>
      <c r="AUA28" s="154"/>
      <c r="AUB28" s="154"/>
      <c r="AUC28" s="154"/>
      <c r="AUD28" s="154"/>
      <c r="AUE28" s="154"/>
      <c r="AUF28" s="154"/>
      <c r="AUG28" s="154"/>
      <c r="AUH28" s="154"/>
      <c r="AUI28" s="154"/>
      <c r="AUJ28" s="154"/>
      <c r="AUK28" s="154"/>
      <c r="AUL28" s="154"/>
      <c r="AUM28" s="154"/>
      <c r="AUN28" s="154"/>
      <c r="AUO28" s="154"/>
      <c r="AUP28" s="154"/>
      <c r="AUQ28" s="154"/>
      <c r="AUR28" s="154"/>
      <c r="AUS28" s="154"/>
      <c r="AUT28" s="154"/>
      <c r="AUU28" s="154"/>
      <c r="AUV28" s="154"/>
      <c r="AUW28" s="154"/>
      <c r="AUX28" s="154"/>
      <c r="AUY28" s="154"/>
      <c r="AUZ28" s="154"/>
      <c r="AVA28" s="154"/>
      <c r="AVB28" s="154"/>
      <c r="AVC28" s="154"/>
      <c r="AVD28" s="154"/>
      <c r="AVE28" s="154"/>
      <c r="AVF28" s="154"/>
      <c r="AVG28" s="154"/>
      <c r="AVH28" s="154"/>
      <c r="AVI28" s="154"/>
      <c r="AVJ28" s="154"/>
      <c r="AVK28" s="154"/>
      <c r="AVL28" s="154"/>
      <c r="AVM28" s="154"/>
      <c r="AVN28" s="154"/>
      <c r="AVO28" s="154"/>
      <c r="AVP28" s="154"/>
      <c r="AVQ28" s="154"/>
      <c r="AVR28" s="154"/>
      <c r="AVS28" s="154"/>
      <c r="AVT28" s="154"/>
      <c r="AVU28" s="154"/>
      <c r="AVV28" s="154"/>
      <c r="AVW28" s="154"/>
      <c r="AVX28" s="154"/>
      <c r="AVY28" s="154"/>
      <c r="AVZ28" s="154"/>
      <c r="AWA28" s="154"/>
      <c r="AWB28" s="154"/>
      <c r="AWC28" s="154"/>
      <c r="AWD28" s="154"/>
      <c r="AWE28" s="154"/>
      <c r="AWF28" s="154"/>
      <c r="AWG28" s="154"/>
      <c r="AWH28" s="154"/>
      <c r="AWI28" s="154"/>
      <c r="AWJ28" s="154"/>
      <c r="AWK28" s="154"/>
      <c r="AWL28" s="154"/>
      <c r="AWM28" s="154"/>
      <c r="AWN28" s="154"/>
      <c r="AWO28" s="154"/>
      <c r="AWP28" s="154"/>
      <c r="AWQ28" s="154"/>
      <c r="AWR28" s="154"/>
      <c r="AWS28" s="154"/>
      <c r="AWT28" s="154"/>
      <c r="AWU28" s="154"/>
      <c r="AWV28" s="154"/>
      <c r="AWW28" s="154"/>
      <c r="AWX28" s="154"/>
      <c r="AWY28" s="154"/>
      <c r="AWZ28" s="154"/>
      <c r="AXA28" s="154"/>
      <c r="AXB28" s="154"/>
      <c r="AXC28" s="154"/>
      <c r="AXD28" s="154"/>
      <c r="AXE28" s="154"/>
      <c r="AXF28" s="154"/>
      <c r="AXG28" s="154"/>
      <c r="AXH28" s="154"/>
      <c r="AXI28" s="154"/>
      <c r="AXJ28" s="154"/>
      <c r="AXK28" s="154"/>
      <c r="AXL28" s="154"/>
      <c r="AXM28" s="154"/>
      <c r="AXN28" s="154"/>
      <c r="AXO28" s="154"/>
      <c r="AXP28" s="154"/>
      <c r="AXQ28" s="154"/>
      <c r="AXR28" s="154"/>
      <c r="AXS28" s="154"/>
      <c r="AXT28" s="154"/>
      <c r="AXU28" s="154"/>
      <c r="AXV28" s="154"/>
      <c r="AXW28" s="154"/>
      <c r="AXX28" s="154"/>
      <c r="AXY28" s="154"/>
      <c r="AXZ28" s="154"/>
      <c r="AYA28" s="154"/>
      <c r="AYB28" s="154"/>
      <c r="AYC28" s="154"/>
      <c r="AYD28" s="154"/>
      <c r="AYE28" s="154"/>
      <c r="AYF28" s="154"/>
      <c r="AYG28" s="154"/>
      <c r="AYH28" s="154"/>
      <c r="AYI28" s="154"/>
      <c r="AYJ28" s="154"/>
      <c r="AYK28" s="154"/>
      <c r="AYL28" s="154"/>
      <c r="AYM28" s="154"/>
      <c r="AYN28" s="154"/>
      <c r="AYO28" s="154"/>
      <c r="AYP28" s="154"/>
      <c r="AYQ28" s="154"/>
      <c r="AYR28" s="154"/>
      <c r="AYS28" s="154"/>
      <c r="AYT28" s="154"/>
      <c r="AYU28" s="154"/>
      <c r="AYV28" s="154"/>
      <c r="AYW28" s="154"/>
      <c r="AYX28" s="154"/>
      <c r="AYY28" s="154"/>
      <c r="AYZ28" s="154"/>
      <c r="AZA28" s="154"/>
      <c r="AZB28" s="154"/>
      <c r="AZC28" s="154"/>
      <c r="AZD28" s="154"/>
      <c r="AZE28" s="154"/>
      <c r="AZF28" s="154"/>
      <c r="AZG28" s="154"/>
      <c r="AZH28" s="154"/>
      <c r="AZI28" s="154"/>
      <c r="AZJ28" s="154"/>
      <c r="AZK28" s="154"/>
      <c r="AZL28" s="154"/>
      <c r="AZM28" s="154"/>
      <c r="AZN28" s="154"/>
      <c r="AZO28" s="154"/>
      <c r="AZP28" s="154"/>
      <c r="AZQ28" s="154"/>
      <c r="AZR28" s="154"/>
      <c r="AZS28" s="154"/>
      <c r="AZT28" s="154"/>
      <c r="AZU28" s="154"/>
      <c r="AZV28" s="154"/>
      <c r="AZW28" s="154"/>
      <c r="AZX28" s="154"/>
      <c r="AZY28" s="154"/>
      <c r="AZZ28" s="154"/>
      <c r="BAA28" s="154"/>
      <c r="BAB28" s="154"/>
      <c r="BAC28" s="154"/>
      <c r="BAD28" s="154"/>
      <c r="BAE28" s="154"/>
      <c r="BAF28" s="154"/>
      <c r="BAG28" s="154"/>
      <c r="BAH28" s="154"/>
      <c r="BAI28" s="154"/>
      <c r="BAJ28" s="154"/>
      <c r="BAK28" s="154"/>
      <c r="BAL28" s="154"/>
      <c r="BAM28" s="154"/>
      <c r="BAN28" s="154"/>
      <c r="BAO28" s="154"/>
      <c r="BAP28" s="154"/>
      <c r="BAQ28" s="154"/>
      <c r="BAR28" s="154"/>
      <c r="BAS28" s="154"/>
      <c r="BAT28" s="154"/>
      <c r="BAU28" s="154"/>
      <c r="BAV28" s="154"/>
      <c r="BAW28" s="154"/>
      <c r="BAX28" s="154"/>
      <c r="BAY28" s="154"/>
      <c r="BAZ28" s="154"/>
      <c r="BBA28" s="154"/>
      <c r="BBB28" s="154"/>
      <c r="BBC28" s="154"/>
      <c r="BBD28" s="154"/>
      <c r="BBE28" s="154"/>
      <c r="BBF28" s="154"/>
      <c r="BBG28" s="154"/>
      <c r="BBH28" s="154"/>
      <c r="BBI28" s="154"/>
      <c r="BBJ28" s="154"/>
      <c r="BBK28" s="154"/>
      <c r="BBL28" s="154"/>
      <c r="BBM28" s="154"/>
      <c r="BBN28" s="154"/>
      <c r="BBO28" s="154"/>
      <c r="BBP28" s="154"/>
      <c r="BBQ28" s="154"/>
      <c r="BBR28" s="154"/>
      <c r="BBS28" s="154"/>
      <c r="BBT28" s="154"/>
      <c r="BBU28" s="154"/>
      <c r="BBV28" s="154"/>
      <c r="BBW28" s="154"/>
      <c r="BBX28" s="154"/>
      <c r="BBY28" s="154"/>
      <c r="BBZ28" s="154"/>
      <c r="BCA28" s="154"/>
      <c r="BCB28" s="154"/>
      <c r="BCC28" s="154"/>
      <c r="BCD28" s="154"/>
      <c r="BCE28" s="154"/>
      <c r="BCF28" s="154"/>
      <c r="BCG28" s="154"/>
      <c r="BCH28" s="154"/>
      <c r="BCI28" s="154"/>
      <c r="BCJ28" s="154"/>
      <c r="BCK28" s="154"/>
      <c r="BCL28" s="154"/>
      <c r="BCM28" s="154"/>
      <c r="BCN28" s="154"/>
      <c r="BCO28" s="154"/>
      <c r="BCP28" s="154"/>
      <c r="BCQ28" s="154"/>
      <c r="BCR28" s="154"/>
      <c r="BCS28" s="154"/>
      <c r="BCT28" s="154"/>
      <c r="BCU28" s="154"/>
      <c r="BCV28" s="154"/>
      <c r="BCW28" s="154"/>
      <c r="BCX28" s="154"/>
      <c r="BCY28" s="154"/>
      <c r="BCZ28" s="154"/>
      <c r="BDA28" s="154"/>
      <c r="BDB28" s="154"/>
      <c r="BDC28" s="154"/>
      <c r="BDD28" s="154"/>
      <c r="BDE28" s="154"/>
      <c r="BDF28" s="154"/>
      <c r="BDG28" s="154"/>
      <c r="BDH28" s="154"/>
      <c r="BDI28" s="154"/>
      <c r="BDJ28" s="154"/>
      <c r="BDK28" s="154"/>
      <c r="BDL28" s="154"/>
      <c r="BDM28" s="154"/>
      <c r="BDN28" s="154"/>
      <c r="BDO28" s="154"/>
      <c r="BDP28" s="154"/>
      <c r="BDQ28" s="154"/>
      <c r="BDR28" s="154"/>
      <c r="BDS28" s="154"/>
      <c r="BDT28" s="154"/>
      <c r="BDU28" s="154"/>
      <c r="BDV28" s="154"/>
      <c r="BDW28" s="154"/>
      <c r="BDX28" s="154"/>
      <c r="BDY28" s="154"/>
      <c r="BDZ28" s="154"/>
      <c r="BEA28" s="154"/>
      <c r="BEB28" s="154"/>
      <c r="BEC28" s="154"/>
      <c r="BED28" s="154"/>
      <c r="BEE28" s="154"/>
      <c r="BEF28" s="154"/>
      <c r="BEG28" s="154"/>
      <c r="BEH28" s="154"/>
      <c r="BEI28" s="154"/>
      <c r="BEJ28" s="154"/>
      <c r="BEK28" s="154"/>
      <c r="BEL28" s="154"/>
      <c r="BEM28" s="154"/>
      <c r="BEN28" s="154"/>
      <c r="BEO28" s="154"/>
      <c r="BEP28" s="154"/>
      <c r="BEQ28" s="154"/>
      <c r="BER28" s="154"/>
      <c r="BES28" s="154"/>
      <c r="BET28" s="154"/>
      <c r="BEU28" s="154"/>
      <c r="BEV28" s="154"/>
      <c r="BEW28" s="154"/>
      <c r="BEX28" s="154"/>
      <c r="BEY28" s="154"/>
      <c r="BEZ28" s="154"/>
      <c r="BFA28" s="154"/>
      <c r="BFB28" s="154"/>
      <c r="BFC28" s="154"/>
      <c r="BFD28" s="154"/>
      <c r="BFE28" s="154"/>
      <c r="BFF28" s="154"/>
      <c r="BFG28" s="154"/>
      <c r="BFH28" s="154"/>
      <c r="BFI28" s="154"/>
      <c r="BFJ28" s="154"/>
      <c r="BFK28" s="154"/>
      <c r="BFL28" s="154"/>
      <c r="BFM28" s="154"/>
      <c r="BFN28" s="154"/>
      <c r="BFO28" s="154"/>
      <c r="BFP28" s="154"/>
      <c r="BFQ28" s="154"/>
      <c r="BFR28" s="154"/>
      <c r="BFS28" s="154"/>
      <c r="BFT28" s="154"/>
      <c r="BFU28" s="154"/>
      <c r="BFV28" s="154"/>
      <c r="BFW28" s="154"/>
      <c r="BFX28" s="154"/>
      <c r="BFY28" s="154"/>
      <c r="BFZ28" s="154"/>
      <c r="BGA28" s="154"/>
      <c r="BGB28" s="154"/>
      <c r="BGC28" s="154"/>
      <c r="BGD28" s="154"/>
      <c r="BGE28" s="154"/>
      <c r="BGF28" s="154"/>
      <c r="BGG28" s="154"/>
      <c r="BGH28" s="154"/>
      <c r="BGI28" s="154"/>
      <c r="BGJ28" s="154"/>
      <c r="BGK28" s="154"/>
      <c r="BGL28" s="154"/>
      <c r="BGM28" s="154"/>
      <c r="BGN28" s="154"/>
      <c r="BGO28" s="154"/>
      <c r="BGP28" s="154"/>
      <c r="BGQ28" s="154"/>
      <c r="BGR28" s="154"/>
      <c r="BGS28" s="154"/>
      <c r="BGT28" s="154"/>
      <c r="BGU28" s="154"/>
      <c r="BGV28" s="154"/>
      <c r="BGW28" s="154"/>
      <c r="BGX28" s="154"/>
      <c r="BGY28" s="154"/>
      <c r="BGZ28" s="154"/>
      <c r="BHA28" s="154"/>
      <c r="BHB28" s="154"/>
      <c r="BHC28" s="154"/>
      <c r="BHD28" s="154"/>
      <c r="BHE28" s="154"/>
      <c r="BHF28" s="154"/>
      <c r="BHG28" s="154"/>
      <c r="BHH28" s="154"/>
      <c r="BHI28" s="154"/>
      <c r="BHJ28" s="154"/>
      <c r="BHK28" s="154"/>
      <c r="BHL28" s="154"/>
      <c r="BHM28" s="154"/>
      <c r="BHN28" s="154"/>
      <c r="BHO28" s="154"/>
      <c r="BHP28" s="154"/>
      <c r="BHQ28" s="154"/>
      <c r="BHR28" s="154"/>
      <c r="BHS28" s="154"/>
      <c r="BHT28" s="154"/>
      <c r="BHU28" s="154"/>
      <c r="BHV28" s="154"/>
      <c r="BHW28" s="154"/>
      <c r="BHX28" s="154"/>
      <c r="BHY28" s="154"/>
      <c r="BHZ28" s="154"/>
      <c r="BIA28" s="154"/>
      <c r="BIB28" s="154"/>
      <c r="BIC28" s="154"/>
      <c r="BID28" s="154"/>
      <c r="BIE28" s="154"/>
      <c r="BIF28" s="154"/>
      <c r="BIG28" s="154"/>
      <c r="BIH28" s="154"/>
      <c r="BII28" s="154"/>
      <c r="BIJ28" s="154"/>
      <c r="BIK28" s="154"/>
      <c r="BIL28" s="154"/>
      <c r="BIM28" s="154"/>
      <c r="BIN28" s="154"/>
      <c r="BIO28" s="154"/>
      <c r="BIP28" s="154"/>
      <c r="BIQ28" s="154"/>
      <c r="BIR28" s="154"/>
      <c r="BIS28" s="154"/>
      <c r="BIT28" s="154"/>
      <c r="BIU28" s="154"/>
      <c r="BIV28" s="154"/>
      <c r="BIW28" s="154"/>
      <c r="BIX28" s="154"/>
      <c r="BIY28" s="154"/>
      <c r="BIZ28" s="154"/>
      <c r="BJA28" s="154"/>
      <c r="BJB28" s="154"/>
      <c r="BJC28" s="154"/>
      <c r="BJD28" s="154"/>
      <c r="BJE28" s="154"/>
      <c r="BJF28" s="154"/>
      <c r="BJG28" s="154"/>
      <c r="BJH28" s="154"/>
      <c r="BJI28" s="154"/>
      <c r="BJJ28" s="154"/>
      <c r="BJK28" s="154"/>
      <c r="BJL28" s="154"/>
      <c r="BJM28" s="154"/>
      <c r="BJN28" s="154"/>
      <c r="BJO28" s="154"/>
      <c r="BJP28" s="154"/>
      <c r="BJQ28" s="154"/>
      <c r="BJR28" s="154"/>
      <c r="BJS28" s="154"/>
      <c r="BJT28" s="154"/>
      <c r="BJU28" s="154"/>
      <c r="BJV28" s="154"/>
      <c r="BJW28" s="154"/>
      <c r="BJX28" s="154"/>
      <c r="BJY28" s="154"/>
      <c r="BJZ28" s="154"/>
      <c r="BKA28" s="154"/>
      <c r="BKB28" s="154"/>
      <c r="BKC28" s="154"/>
      <c r="BKD28" s="154"/>
      <c r="BKE28" s="154"/>
      <c r="BKF28" s="154"/>
      <c r="BKG28" s="154"/>
      <c r="BKH28" s="154"/>
      <c r="BKI28" s="154"/>
      <c r="BKJ28" s="154"/>
      <c r="BKK28" s="154"/>
      <c r="BKL28" s="154"/>
      <c r="BKM28" s="154"/>
      <c r="BKN28" s="154"/>
      <c r="BKO28" s="154"/>
      <c r="BKP28" s="154"/>
      <c r="BKQ28" s="154"/>
      <c r="BKR28" s="154"/>
      <c r="BKS28" s="154"/>
      <c r="BKT28" s="154"/>
      <c r="BKU28" s="154"/>
      <c r="BKV28" s="154"/>
      <c r="BKW28" s="154"/>
      <c r="BKX28" s="154"/>
      <c r="BKY28" s="154"/>
      <c r="BKZ28" s="154"/>
      <c r="BLA28" s="154"/>
      <c r="BLB28" s="154"/>
      <c r="BLC28" s="154"/>
      <c r="BLD28" s="154"/>
      <c r="BLE28" s="154"/>
      <c r="BLF28" s="154"/>
      <c r="BLG28" s="154"/>
      <c r="BLH28" s="154"/>
      <c r="BLI28" s="154"/>
      <c r="BLJ28" s="154"/>
      <c r="BLK28" s="154"/>
      <c r="BLL28" s="154"/>
      <c r="BLM28" s="154"/>
      <c r="BLN28" s="154"/>
      <c r="BLO28" s="154"/>
      <c r="BLP28" s="154"/>
      <c r="BLQ28" s="154"/>
      <c r="BLR28" s="154"/>
      <c r="BLS28" s="154"/>
      <c r="BLT28" s="154"/>
      <c r="BLU28" s="154"/>
      <c r="BLV28" s="154"/>
      <c r="BLW28" s="154"/>
      <c r="BLX28" s="154"/>
      <c r="BLY28" s="154"/>
      <c r="BLZ28" s="154"/>
      <c r="BMA28" s="154"/>
      <c r="BMB28" s="154"/>
      <c r="BMC28" s="154"/>
      <c r="BMD28" s="154"/>
      <c r="BME28" s="154"/>
      <c r="BMF28" s="154"/>
      <c r="BMG28" s="154"/>
      <c r="BMH28" s="154"/>
      <c r="BMI28" s="154"/>
      <c r="BMJ28" s="154"/>
      <c r="BMK28" s="154"/>
      <c r="BML28" s="154"/>
      <c r="BMM28" s="154"/>
      <c r="BMN28" s="154"/>
      <c r="BMO28" s="154"/>
      <c r="BMP28" s="154"/>
      <c r="BMQ28" s="154"/>
      <c r="BMR28" s="154"/>
      <c r="BMS28" s="154"/>
      <c r="BMT28" s="154"/>
      <c r="BMU28" s="154"/>
      <c r="BMV28" s="154"/>
      <c r="BMW28" s="154"/>
      <c r="BMX28" s="154"/>
      <c r="BMY28" s="154"/>
      <c r="BMZ28" s="154"/>
      <c r="BNA28" s="154"/>
      <c r="BNB28" s="154"/>
      <c r="BNC28" s="154"/>
      <c r="BND28" s="154"/>
      <c r="BNE28" s="154"/>
      <c r="BNF28" s="154"/>
      <c r="BNG28" s="154"/>
      <c r="BNH28" s="154"/>
      <c r="BNI28" s="154"/>
      <c r="BNJ28" s="154"/>
      <c r="BNK28" s="154"/>
      <c r="BNL28" s="154"/>
      <c r="BNM28" s="154"/>
      <c r="BNN28" s="154"/>
      <c r="BNO28" s="154"/>
      <c r="BNP28" s="154"/>
      <c r="BNQ28" s="154"/>
      <c r="BNR28" s="154"/>
      <c r="BNS28" s="154"/>
      <c r="BNT28" s="154"/>
      <c r="BNU28" s="154"/>
      <c r="BNV28" s="154"/>
      <c r="BNW28" s="154"/>
      <c r="BNX28" s="154"/>
      <c r="BNY28" s="154"/>
      <c r="BNZ28" s="154"/>
      <c r="BOA28" s="154"/>
      <c r="BOB28" s="154"/>
      <c r="BOC28" s="154"/>
      <c r="BOD28" s="154"/>
      <c r="BOE28" s="154"/>
      <c r="BOF28" s="154"/>
      <c r="BOG28" s="154"/>
      <c r="BOH28" s="154"/>
      <c r="BOI28" s="154"/>
      <c r="BOJ28" s="154"/>
      <c r="BOK28" s="154"/>
      <c r="BOL28" s="154"/>
      <c r="BOM28" s="154"/>
      <c r="BON28" s="154"/>
      <c r="BOO28" s="154"/>
      <c r="BOP28" s="154"/>
      <c r="BOQ28" s="154"/>
      <c r="BOR28" s="154"/>
      <c r="BOS28" s="154"/>
      <c r="BOT28" s="154"/>
      <c r="BOU28" s="154"/>
      <c r="BOV28" s="154"/>
      <c r="BOW28" s="154"/>
      <c r="BOX28" s="154"/>
      <c r="BOY28" s="154"/>
      <c r="BOZ28" s="154"/>
      <c r="BPA28" s="154"/>
      <c r="BPB28" s="154"/>
      <c r="BPC28" s="154"/>
      <c r="BPD28" s="154"/>
      <c r="BPE28" s="154"/>
      <c r="BPF28" s="154"/>
      <c r="BPG28" s="154"/>
      <c r="BPH28" s="154"/>
      <c r="BPI28" s="154"/>
      <c r="BPJ28" s="154"/>
      <c r="BPK28" s="154"/>
      <c r="BPL28" s="154"/>
      <c r="BPM28" s="154"/>
      <c r="BPN28" s="154"/>
      <c r="BPO28" s="154"/>
      <c r="BPP28" s="154"/>
      <c r="BPQ28" s="154"/>
      <c r="BPR28" s="154"/>
      <c r="BPS28" s="154"/>
      <c r="BPT28" s="154"/>
      <c r="BPU28" s="154"/>
      <c r="BPV28" s="154"/>
      <c r="BPW28" s="154"/>
      <c r="BPX28" s="154"/>
      <c r="BPY28" s="154"/>
      <c r="BPZ28" s="154"/>
      <c r="BQA28" s="154"/>
      <c r="BQB28" s="154"/>
      <c r="BQC28" s="154"/>
      <c r="BQD28" s="154"/>
      <c r="BQE28" s="154"/>
      <c r="BQF28" s="154"/>
      <c r="BQG28" s="154"/>
      <c r="BQH28" s="154"/>
      <c r="BQI28" s="154"/>
      <c r="BQJ28" s="154"/>
      <c r="BQK28" s="154"/>
      <c r="BQL28" s="154"/>
      <c r="BQM28" s="154"/>
      <c r="BQN28" s="154"/>
      <c r="BQO28" s="154"/>
      <c r="BQP28" s="154"/>
      <c r="BQQ28" s="154"/>
      <c r="BQR28" s="154"/>
      <c r="BQS28" s="154"/>
      <c r="BQT28" s="154"/>
      <c r="BQU28" s="154"/>
      <c r="BQV28" s="154"/>
      <c r="BQW28" s="154"/>
      <c r="BQX28" s="154"/>
      <c r="BQY28" s="154"/>
      <c r="BQZ28" s="154"/>
      <c r="BRA28" s="154"/>
      <c r="BRB28" s="154"/>
      <c r="BRC28" s="154"/>
      <c r="BRD28" s="154"/>
      <c r="BRE28" s="154"/>
      <c r="BRF28" s="154"/>
      <c r="BRG28" s="154"/>
      <c r="BRH28" s="154"/>
      <c r="BRI28" s="154"/>
      <c r="BRJ28" s="154"/>
      <c r="BRK28" s="154"/>
      <c r="BRL28" s="154"/>
      <c r="BRM28" s="154"/>
      <c r="BRN28" s="154"/>
      <c r="BRO28" s="154"/>
      <c r="BRP28" s="154"/>
      <c r="BRQ28" s="154"/>
      <c r="BRR28" s="154"/>
      <c r="BRS28" s="154"/>
      <c r="BRT28" s="154"/>
      <c r="BRU28" s="154"/>
      <c r="BRV28" s="154"/>
      <c r="BRW28" s="154"/>
      <c r="BRX28" s="154"/>
      <c r="BRY28" s="154"/>
      <c r="BRZ28" s="154"/>
      <c r="BSA28" s="154"/>
      <c r="BSB28" s="154"/>
      <c r="BSC28" s="154"/>
      <c r="BSD28" s="154"/>
      <c r="BSE28" s="154"/>
      <c r="BSF28" s="154"/>
      <c r="BSG28" s="154"/>
      <c r="BSH28" s="154"/>
      <c r="BSI28" s="154"/>
      <c r="BSJ28" s="154"/>
      <c r="BSK28" s="154"/>
      <c r="BSL28" s="154"/>
      <c r="BSM28" s="154"/>
      <c r="BSN28" s="154"/>
      <c r="BSO28" s="154"/>
      <c r="BSP28" s="154"/>
      <c r="BSQ28" s="154"/>
      <c r="BSR28" s="154"/>
      <c r="BSS28" s="154"/>
      <c r="BST28" s="154"/>
      <c r="BSU28" s="154"/>
      <c r="BSV28" s="154"/>
      <c r="BSW28" s="154"/>
      <c r="BSX28" s="154"/>
      <c r="BSY28" s="154"/>
      <c r="BSZ28" s="154"/>
      <c r="BTA28" s="154"/>
      <c r="BTB28" s="154"/>
      <c r="BTC28" s="154"/>
      <c r="BTD28" s="154"/>
      <c r="BTE28" s="154"/>
      <c r="BTF28" s="154"/>
      <c r="BTG28" s="154"/>
      <c r="BTH28" s="154"/>
      <c r="BTI28" s="154"/>
      <c r="BTJ28" s="154"/>
      <c r="BTK28" s="154"/>
      <c r="BTL28" s="154"/>
      <c r="BTM28" s="154"/>
      <c r="BTN28" s="154"/>
      <c r="BTO28" s="154"/>
      <c r="BTP28" s="154"/>
      <c r="BTQ28" s="154"/>
      <c r="BTR28" s="154"/>
      <c r="BTS28" s="154"/>
      <c r="BTT28" s="154"/>
      <c r="BTU28" s="154"/>
      <c r="BTV28" s="154"/>
      <c r="BTW28" s="154"/>
      <c r="BTX28" s="154"/>
      <c r="BTY28" s="154"/>
      <c r="BTZ28" s="154"/>
      <c r="BUA28" s="154"/>
      <c r="BUB28" s="154"/>
      <c r="BUC28" s="154"/>
      <c r="BUD28" s="154"/>
      <c r="BUE28" s="154"/>
      <c r="BUF28" s="154"/>
      <c r="BUG28" s="154"/>
      <c r="BUH28" s="154"/>
      <c r="BUI28" s="154"/>
      <c r="BUJ28" s="154"/>
      <c r="BUK28" s="154"/>
      <c r="BUL28" s="154"/>
      <c r="BUM28" s="154"/>
      <c r="BUN28" s="154"/>
      <c r="BUO28" s="154"/>
      <c r="BUP28" s="154"/>
      <c r="BUQ28" s="154"/>
      <c r="BUR28" s="154"/>
      <c r="BUS28" s="154"/>
      <c r="BUT28" s="154"/>
      <c r="BUU28" s="154"/>
      <c r="BUV28" s="154"/>
      <c r="BUW28" s="154"/>
      <c r="BUX28" s="154"/>
      <c r="BUY28" s="154"/>
      <c r="BUZ28" s="154"/>
      <c r="BVA28" s="154"/>
      <c r="BVB28" s="154"/>
      <c r="BVC28" s="154"/>
      <c r="BVD28" s="154"/>
      <c r="BVE28" s="154"/>
      <c r="BVF28" s="154"/>
      <c r="BVG28" s="154"/>
      <c r="BVH28" s="154"/>
      <c r="BVI28" s="154"/>
      <c r="BVJ28" s="154"/>
      <c r="BVK28" s="154"/>
      <c r="BVL28" s="154"/>
      <c r="BVM28" s="154"/>
      <c r="BVN28" s="154"/>
      <c r="BVO28" s="154"/>
      <c r="BVP28" s="154"/>
      <c r="BVQ28" s="154"/>
      <c r="BVR28" s="154"/>
      <c r="BVS28" s="154"/>
      <c r="BVT28" s="154"/>
      <c r="BVU28" s="154"/>
      <c r="BVV28" s="154"/>
      <c r="BVW28" s="154"/>
      <c r="BVX28" s="154"/>
      <c r="BVY28" s="154"/>
      <c r="BVZ28" s="154"/>
      <c r="BWA28" s="154"/>
      <c r="BWB28" s="154"/>
      <c r="BWC28" s="154"/>
      <c r="BWD28" s="154"/>
      <c r="BWE28" s="154"/>
      <c r="BWF28" s="154"/>
      <c r="BWG28" s="154"/>
      <c r="BWH28" s="154"/>
      <c r="BWI28" s="154"/>
      <c r="BWJ28" s="154"/>
      <c r="BWK28" s="154"/>
      <c r="BWL28" s="154"/>
      <c r="BWM28" s="154"/>
      <c r="BWN28" s="154"/>
      <c r="BWO28" s="154"/>
      <c r="BWP28" s="154"/>
      <c r="BWQ28" s="154"/>
      <c r="BWR28" s="154"/>
      <c r="BWS28" s="154"/>
      <c r="BWT28" s="154"/>
      <c r="BWU28" s="154"/>
      <c r="BWV28" s="154"/>
      <c r="BWW28" s="154"/>
      <c r="BWX28" s="154"/>
      <c r="BWY28" s="154"/>
      <c r="BWZ28" s="154"/>
      <c r="BXA28" s="154"/>
      <c r="BXB28" s="154"/>
      <c r="BXC28" s="154"/>
      <c r="BXD28" s="154"/>
      <c r="BXE28" s="154"/>
      <c r="BXF28" s="154"/>
      <c r="BXG28" s="154"/>
      <c r="BXH28" s="154"/>
      <c r="BXI28" s="154"/>
      <c r="BXJ28" s="154"/>
      <c r="BXK28" s="154"/>
      <c r="BXL28" s="154"/>
      <c r="BXM28" s="154"/>
      <c r="BXN28" s="154"/>
      <c r="BXO28" s="154"/>
      <c r="BXP28" s="154"/>
      <c r="BXQ28" s="154"/>
      <c r="BXR28" s="154"/>
      <c r="BXS28" s="154"/>
      <c r="BXT28" s="154"/>
      <c r="BXU28" s="154"/>
      <c r="BXV28" s="154"/>
      <c r="BXW28" s="154"/>
      <c r="BXX28" s="154"/>
      <c r="BXY28" s="154"/>
      <c r="BXZ28" s="154"/>
      <c r="BYA28" s="154"/>
      <c r="BYB28" s="154"/>
      <c r="BYC28" s="154"/>
      <c r="BYD28" s="154"/>
      <c r="BYE28" s="154"/>
      <c r="BYF28" s="154"/>
      <c r="BYG28" s="154"/>
      <c r="BYH28" s="154"/>
      <c r="BYI28" s="154"/>
      <c r="BYJ28" s="154"/>
      <c r="BYK28" s="154"/>
      <c r="BYL28" s="154"/>
      <c r="BYM28" s="154"/>
      <c r="BYN28" s="154"/>
      <c r="BYO28" s="154"/>
      <c r="BYP28" s="154"/>
      <c r="BYQ28" s="154"/>
      <c r="BYR28" s="154"/>
      <c r="BYS28" s="154"/>
      <c r="BYT28" s="154"/>
      <c r="BYU28" s="154"/>
      <c r="BYV28" s="154"/>
      <c r="BYW28" s="154"/>
      <c r="BYX28" s="154"/>
      <c r="BYY28" s="154"/>
      <c r="BYZ28" s="154"/>
      <c r="BZA28" s="154"/>
      <c r="BZB28" s="154"/>
      <c r="BZC28" s="154"/>
      <c r="BZD28" s="154"/>
      <c r="BZE28" s="154"/>
      <c r="BZF28" s="154"/>
      <c r="BZG28" s="154"/>
      <c r="BZH28" s="154"/>
      <c r="BZI28" s="154"/>
      <c r="BZJ28" s="154"/>
      <c r="BZK28" s="154"/>
      <c r="BZL28" s="154"/>
      <c r="BZM28" s="154"/>
      <c r="BZN28" s="154"/>
      <c r="BZO28" s="154"/>
      <c r="BZP28" s="154"/>
      <c r="BZQ28" s="154"/>
      <c r="BZR28" s="154"/>
      <c r="BZS28" s="154"/>
      <c r="BZT28" s="154"/>
      <c r="BZU28" s="154"/>
      <c r="BZV28" s="154"/>
      <c r="BZW28" s="154"/>
      <c r="BZX28" s="154"/>
      <c r="BZY28" s="154"/>
      <c r="BZZ28" s="154"/>
      <c r="CAA28" s="154"/>
      <c r="CAB28" s="154"/>
      <c r="CAC28" s="154"/>
      <c r="CAD28" s="154"/>
      <c r="CAE28" s="154"/>
      <c r="CAF28" s="154"/>
      <c r="CAG28" s="154"/>
      <c r="CAH28" s="154"/>
      <c r="CAI28" s="154"/>
      <c r="CAJ28" s="154"/>
      <c r="CAK28" s="154"/>
      <c r="CAL28" s="154"/>
      <c r="CAM28" s="154"/>
      <c r="CAN28" s="154"/>
      <c r="CAO28" s="154"/>
      <c r="CAP28" s="154"/>
      <c r="CAQ28" s="154"/>
      <c r="CAR28" s="154"/>
      <c r="CAS28" s="154"/>
      <c r="CAT28" s="154"/>
      <c r="CAU28" s="154"/>
      <c r="CAV28" s="154"/>
      <c r="CAW28" s="154"/>
      <c r="CAX28" s="154"/>
      <c r="CAY28" s="154"/>
      <c r="CAZ28" s="154"/>
      <c r="CBA28" s="154"/>
      <c r="CBB28" s="154"/>
      <c r="CBC28" s="154"/>
      <c r="CBD28" s="154"/>
      <c r="CBE28" s="154"/>
      <c r="CBF28" s="154"/>
      <c r="CBG28" s="154"/>
      <c r="CBH28" s="154"/>
      <c r="CBI28" s="154"/>
      <c r="CBJ28" s="154"/>
      <c r="CBK28" s="154"/>
      <c r="CBL28" s="154"/>
      <c r="CBM28" s="154"/>
      <c r="CBN28" s="154"/>
      <c r="CBO28" s="154"/>
      <c r="CBP28" s="154"/>
      <c r="CBQ28" s="154"/>
      <c r="CBR28" s="154"/>
      <c r="CBS28" s="154"/>
      <c r="CBT28" s="154"/>
      <c r="CBU28" s="154"/>
      <c r="CBV28" s="154"/>
      <c r="CBW28" s="154"/>
      <c r="CBX28" s="154"/>
      <c r="CBY28" s="154"/>
      <c r="CBZ28" s="154"/>
      <c r="CCA28" s="154"/>
      <c r="CCB28" s="154"/>
      <c r="CCC28" s="154"/>
      <c r="CCD28" s="154"/>
      <c r="CCE28" s="154"/>
      <c r="CCF28" s="154"/>
      <c r="CCG28" s="154"/>
      <c r="CCH28" s="154"/>
      <c r="CCI28" s="154"/>
      <c r="CCJ28" s="154"/>
      <c r="CCK28" s="154"/>
      <c r="CCL28" s="154"/>
      <c r="CCM28" s="154"/>
      <c r="CCN28" s="154"/>
      <c r="CCO28" s="154"/>
      <c r="CCP28" s="154"/>
      <c r="CCQ28" s="154"/>
      <c r="CCR28" s="154"/>
      <c r="CCS28" s="154"/>
      <c r="CCT28" s="154"/>
      <c r="CCU28" s="154"/>
      <c r="CCV28" s="154"/>
      <c r="CCW28" s="154"/>
      <c r="CCX28" s="154"/>
      <c r="CCY28" s="154"/>
      <c r="CCZ28" s="154"/>
      <c r="CDA28" s="154"/>
      <c r="CDB28" s="154"/>
      <c r="CDC28" s="154"/>
      <c r="CDD28" s="154"/>
      <c r="CDE28" s="154"/>
      <c r="CDF28" s="154"/>
      <c r="CDG28" s="154"/>
      <c r="CDH28" s="154"/>
      <c r="CDI28" s="154"/>
      <c r="CDJ28" s="154"/>
      <c r="CDK28" s="154"/>
      <c r="CDL28" s="154"/>
      <c r="CDM28" s="154"/>
      <c r="CDN28" s="154"/>
      <c r="CDO28" s="154"/>
      <c r="CDP28" s="154"/>
      <c r="CDQ28" s="154"/>
      <c r="CDR28" s="154"/>
      <c r="CDS28" s="154"/>
      <c r="CDT28" s="154"/>
      <c r="CDU28" s="154"/>
      <c r="CDV28" s="154"/>
      <c r="CDW28" s="154"/>
      <c r="CDX28" s="154"/>
      <c r="CDY28" s="154"/>
      <c r="CDZ28" s="154"/>
      <c r="CEA28" s="154"/>
      <c r="CEB28" s="154"/>
      <c r="CEC28" s="154"/>
      <c r="CED28" s="154"/>
      <c r="CEE28" s="154"/>
      <c r="CEF28" s="154"/>
      <c r="CEG28" s="154"/>
      <c r="CEH28" s="154"/>
      <c r="CEI28" s="154"/>
      <c r="CEJ28" s="154"/>
      <c r="CEK28" s="154"/>
      <c r="CEL28" s="154"/>
      <c r="CEM28" s="154"/>
      <c r="CEN28" s="154"/>
      <c r="CEO28" s="154"/>
      <c r="CEP28" s="154"/>
      <c r="CEQ28" s="154"/>
      <c r="CER28" s="154"/>
      <c r="CES28" s="154"/>
      <c r="CET28" s="154"/>
      <c r="CEU28" s="154"/>
      <c r="CEV28" s="154"/>
      <c r="CEW28" s="154"/>
      <c r="CEX28" s="154"/>
      <c r="CEY28" s="154"/>
      <c r="CEZ28" s="154"/>
      <c r="CFA28" s="154"/>
      <c r="CFB28" s="154"/>
      <c r="CFC28" s="154"/>
      <c r="CFD28" s="154"/>
      <c r="CFE28" s="154"/>
      <c r="CFF28" s="154"/>
      <c r="CFG28" s="154"/>
      <c r="CFH28" s="154"/>
      <c r="CFI28" s="154"/>
      <c r="CFJ28" s="154"/>
      <c r="CFK28" s="154"/>
      <c r="CFL28" s="154"/>
      <c r="CFM28" s="154"/>
      <c r="CFN28" s="154"/>
      <c r="CFO28" s="154"/>
      <c r="CFP28" s="154"/>
      <c r="CFQ28" s="154"/>
      <c r="CFR28" s="154"/>
      <c r="CFS28" s="154"/>
      <c r="CFT28" s="154"/>
      <c r="CFU28" s="154"/>
      <c r="CFV28" s="154"/>
      <c r="CFW28" s="154"/>
      <c r="CFX28" s="154"/>
      <c r="CFY28" s="154"/>
      <c r="CFZ28" s="154"/>
      <c r="CGA28" s="154"/>
      <c r="CGB28" s="154"/>
      <c r="CGC28" s="154"/>
      <c r="CGD28" s="154"/>
      <c r="CGE28" s="154"/>
      <c r="CGF28" s="154"/>
      <c r="CGG28" s="154"/>
      <c r="CGH28" s="154"/>
      <c r="CGI28" s="154"/>
      <c r="CGJ28" s="154"/>
      <c r="CGK28" s="154"/>
      <c r="CGL28" s="154"/>
      <c r="CGM28" s="154"/>
      <c r="CGN28" s="154"/>
      <c r="CGO28" s="154"/>
      <c r="CGP28" s="154"/>
      <c r="CGQ28" s="154"/>
      <c r="CGR28" s="154"/>
      <c r="CGS28" s="154"/>
      <c r="CGT28" s="154"/>
      <c r="CGU28" s="154"/>
      <c r="CGV28" s="154"/>
      <c r="CGW28" s="154"/>
      <c r="CGX28" s="154"/>
      <c r="CGY28" s="154"/>
      <c r="CGZ28" s="154"/>
      <c r="CHA28" s="154"/>
      <c r="CHB28" s="154"/>
      <c r="CHC28" s="154"/>
      <c r="CHD28" s="154"/>
      <c r="CHE28" s="154"/>
      <c r="CHF28" s="154"/>
      <c r="CHG28" s="154"/>
      <c r="CHH28" s="154"/>
      <c r="CHI28" s="154"/>
      <c r="CHJ28" s="154"/>
      <c r="CHK28" s="154"/>
      <c r="CHL28" s="154"/>
      <c r="CHM28" s="154"/>
      <c r="CHN28" s="154"/>
      <c r="CHO28" s="154"/>
      <c r="CHP28" s="154"/>
      <c r="CHQ28" s="154"/>
      <c r="CHR28" s="154"/>
      <c r="CHS28" s="154"/>
      <c r="CHT28" s="154"/>
      <c r="CHU28" s="154"/>
      <c r="CHV28" s="154"/>
      <c r="CHW28" s="154"/>
      <c r="CHX28" s="154"/>
      <c r="CHY28" s="154"/>
      <c r="CHZ28" s="154"/>
      <c r="CIA28" s="154"/>
      <c r="CIB28" s="154"/>
      <c r="CIC28" s="154"/>
      <c r="CID28" s="154"/>
      <c r="CIE28" s="154"/>
      <c r="CIF28" s="154"/>
      <c r="CIG28" s="154"/>
      <c r="CIH28" s="154"/>
      <c r="CII28" s="154"/>
      <c r="CIJ28" s="154"/>
      <c r="CIK28" s="154"/>
      <c r="CIL28" s="154"/>
      <c r="CIM28" s="154"/>
      <c r="CIN28" s="154"/>
      <c r="CIO28" s="154"/>
      <c r="CIP28" s="154"/>
      <c r="CIQ28" s="154"/>
      <c r="CIR28" s="154"/>
      <c r="CIS28" s="154"/>
      <c r="CIT28" s="154"/>
      <c r="CIU28" s="154"/>
      <c r="CIV28" s="154"/>
      <c r="CIW28" s="154"/>
      <c r="CIX28" s="154"/>
      <c r="CIY28" s="154"/>
      <c r="CIZ28" s="154"/>
      <c r="CJA28" s="154"/>
      <c r="CJB28" s="154"/>
      <c r="CJC28" s="154"/>
      <c r="CJD28" s="154"/>
      <c r="CJE28" s="154"/>
      <c r="CJF28" s="154"/>
      <c r="CJG28" s="154"/>
      <c r="CJH28" s="154"/>
      <c r="CJI28" s="154"/>
      <c r="CJJ28" s="154"/>
      <c r="CJK28" s="154"/>
      <c r="CJL28" s="154"/>
      <c r="CJM28" s="154"/>
      <c r="CJN28" s="154"/>
      <c r="CJO28" s="154"/>
      <c r="CJP28" s="154"/>
      <c r="CJQ28" s="154"/>
      <c r="CJR28" s="154"/>
      <c r="CJS28" s="154"/>
      <c r="CJT28" s="154"/>
      <c r="CJU28" s="154"/>
      <c r="CJV28" s="154"/>
      <c r="CJW28" s="154"/>
      <c r="CJX28" s="154"/>
      <c r="CJY28" s="154"/>
      <c r="CJZ28" s="154"/>
      <c r="CKA28" s="154"/>
      <c r="CKB28" s="154"/>
      <c r="CKC28" s="154"/>
      <c r="CKD28" s="154"/>
      <c r="CKE28" s="154"/>
      <c r="CKF28" s="154"/>
      <c r="CKG28" s="154"/>
      <c r="CKH28" s="154"/>
      <c r="CKI28" s="154"/>
      <c r="CKJ28" s="154"/>
      <c r="CKK28" s="154"/>
      <c r="CKL28" s="154"/>
      <c r="CKM28" s="154"/>
      <c r="CKN28" s="154"/>
      <c r="CKO28" s="154"/>
      <c r="CKP28" s="154"/>
      <c r="CKQ28" s="154"/>
      <c r="CKR28" s="154"/>
      <c r="CKS28" s="154"/>
      <c r="CKT28" s="154"/>
      <c r="CKU28" s="154"/>
      <c r="CKV28" s="154"/>
      <c r="CKW28" s="154"/>
      <c r="CKX28" s="154"/>
      <c r="CKY28" s="154"/>
      <c r="CKZ28" s="154"/>
      <c r="CLA28" s="154"/>
      <c r="CLB28" s="154"/>
      <c r="CLC28" s="154"/>
      <c r="CLD28" s="154"/>
      <c r="CLE28" s="154"/>
      <c r="CLF28" s="154"/>
      <c r="CLG28" s="154"/>
      <c r="CLH28" s="154"/>
      <c r="CLI28" s="154"/>
      <c r="CLJ28" s="154"/>
      <c r="CLK28" s="154"/>
      <c r="CLL28" s="154"/>
      <c r="CLM28" s="154"/>
      <c r="CLN28" s="154"/>
      <c r="CLO28" s="154"/>
      <c r="CLP28" s="154"/>
      <c r="CLQ28" s="154"/>
      <c r="CLR28" s="154"/>
      <c r="CLS28" s="154"/>
      <c r="CLT28" s="154"/>
      <c r="CLU28" s="154"/>
      <c r="CLV28" s="154"/>
      <c r="CLW28" s="154"/>
      <c r="CLX28" s="154"/>
      <c r="CLY28" s="154"/>
      <c r="CLZ28" s="154"/>
      <c r="CMA28" s="154"/>
      <c r="CMB28" s="154"/>
      <c r="CMC28" s="154"/>
      <c r="CMD28" s="154"/>
      <c r="CME28" s="154"/>
      <c r="CMF28" s="154"/>
      <c r="CMG28" s="154"/>
      <c r="CMH28" s="154"/>
      <c r="CMI28" s="154"/>
      <c r="CMJ28" s="154"/>
      <c r="CMK28" s="154"/>
      <c r="CML28" s="154"/>
      <c r="CMM28" s="154"/>
      <c r="CMN28" s="154"/>
      <c r="CMO28" s="154"/>
      <c r="CMP28" s="154"/>
      <c r="CMQ28" s="154"/>
      <c r="CMR28" s="154"/>
      <c r="CMS28" s="154"/>
      <c r="CMT28" s="154"/>
      <c r="CMU28" s="154"/>
      <c r="CMV28" s="154"/>
      <c r="CMW28" s="154"/>
      <c r="CMX28" s="154"/>
      <c r="CMY28" s="154"/>
      <c r="CMZ28" s="154"/>
      <c r="CNA28" s="154"/>
      <c r="CNB28" s="154"/>
      <c r="CNC28" s="154"/>
      <c r="CND28" s="154"/>
      <c r="CNE28" s="154"/>
      <c r="CNF28" s="154"/>
      <c r="CNG28" s="154"/>
      <c r="CNH28" s="154"/>
      <c r="CNI28" s="154"/>
      <c r="CNJ28" s="154"/>
      <c r="CNK28" s="154"/>
      <c r="CNL28" s="154"/>
      <c r="CNM28" s="154"/>
      <c r="CNN28" s="154"/>
      <c r="CNO28" s="154"/>
      <c r="CNP28" s="154"/>
      <c r="CNQ28" s="154"/>
      <c r="CNR28" s="154"/>
      <c r="CNS28" s="154"/>
      <c r="CNT28" s="154"/>
      <c r="CNU28" s="154"/>
      <c r="CNV28" s="154"/>
      <c r="CNW28" s="154"/>
      <c r="CNX28" s="154"/>
      <c r="CNY28" s="154"/>
      <c r="CNZ28" s="154"/>
      <c r="COA28" s="154"/>
      <c r="COB28" s="154"/>
      <c r="COC28" s="154"/>
      <c r="COD28" s="154"/>
      <c r="COE28" s="154"/>
      <c r="COF28" s="154"/>
      <c r="COG28" s="154"/>
      <c r="COH28" s="154"/>
      <c r="COI28" s="154"/>
      <c r="COJ28" s="154"/>
      <c r="COK28" s="154"/>
      <c r="COL28" s="154"/>
      <c r="COM28" s="154"/>
      <c r="CON28" s="154"/>
      <c r="COO28" s="154"/>
      <c r="COP28" s="154"/>
      <c r="COQ28" s="154"/>
      <c r="COR28" s="154"/>
      <c r="COS28" s="154"/>
      <c r="COT28" s="154"/>
      <c r="COU28" s="154"/>
      <c r="COV28" s="154"/>
      <c r="COW28" s="154"/>
      <c r="COX28" s="154"/>
      <c r="COY28" s="154"/>
      <c r="COZ28" s="154"/>
      <c r="CPA28" s="154"/>
      <c r="CPB28" s="154"/>
      <c r="CPC28" s="154"/>
      <c r="CPD28" s="154"/>
      <c r="CPE28" s="154"/>
      <c r="CPF28" s="154"/>
      <c r="CPG28" s="154"/>
      <c r="CPH28" s="154"/>
      <c r="CPI28" s="154"/>
      <c r="CPJ28" s="154"/>
      <c r="CPK28" s="154"/>
      <c r="CPL28" s="154"/>
      <c r="CPM28" s="154"/>
      <c r="CPN28" s="154"/>
      <c r="CPO28" s="154"/>
      <c r="CPP28" s="154"/>
      <c r="CPQ28" s="154"/>
      <c r="CPR28" s="154"/>
      <c r="CPS28" s="154"/>
      <c r="CPT28" s="154"/>
      <c r="CPU28" s="154"/>
      <c r="CPV28" s="154"/>
      <c r="CPW28" s="154"/>
      <c r="CPX28" s="154"/>
      <c r="CPY28" s="154"/>
      <c r="CPZ28" s="154"/>
      <c r="CQA28" s="154"/>
      <c r="CQB28" s="154"/>
      <c r="CQC28" s="154"/>
      <c r="CQD28" s="154"/>
      <c r="CQE28" s="154"/>
      <c r="CQF28" s="154"/>
      <c r="CQG28" s="154"/>
      <c r="CQH28" s="154"/>
      <c r="CQI28" s="154"/>
      <c r="CQJ28" s="154"/>
      <c r="CQK28" s="154"/>
      <c r="CQL28" s="154"/>
      <c r="CQM28" s="154"/>
      <c r="CQN28" s="154"/>
      <c r="CQO28" s="154"/>
      <c r="CQP28" s="154"/>
      <c r="CQQ28" s="154"/>
      <c r="CQR28" s="154"/>
      <c r="CQS28" s="154"/>
      <c r="CQT28" s="154"/>
      <c r="CQU28" s="154"/>
      <c r="CQV28" s="154"/>
      <c r="CQW28" s="154"/>
      <c r="CQX28" s="154"/>
      <c r="CQY28" s="154"/>
      <c r="CQZ28" s="154"/>
      <c r="CRA28" s="154"/>
      <c r="CRB28" s="154"/>
      <c r="CRC28" s="154"/>
      <c r="CRD28" s="154"/>
      <c r="CRE28" s="154"/>
      <c r="CRF28" s="154"/>
      <c r="CRG28" s="154"/>
      <c r="CRH28" s="154"/>
      <c r="CRI28" s="154"/>
      <c r="CRJ28" s="154"/>
      <c r="CRK28" s="154"/>
      <c r="CRL28" s="154"/>
      <c r="CRM28" s="154"/>
      <c r="CRN28" s="154"/>
      <c r="CRO28" s="154"/>
      <c r="CRP28" s="154"/>
      <c r="CRQ28" s="154"/>
      <c r="CRR28" s="154"/>
      <c r="CRS28" s="154"/>
      <c r="CRT28" s="154"/>
      <c r="CRU28" s="154"/>
      <c r="CRV28" s="154"/>
      <c r="CRW28" s="154"/>
      <c r="CRX28" s="154"/>
      <c r="CRY28" s="154"/>
      <c r="CRZ28" s="154"/>
      <c r="CSA28" s="154"/>
      <c r="CSB28" s="154"/>
      <c r="CSC28" s="154"/>
      <c r="CSD28" s="154"/>
      <c r="CSE28" s="154"/>
      <c r="CSF28" s="154"/>
      <c r="CSG28" s="154"/>
      <c r="CSH28" s="154"/>
      <c r="CSI28" s="154"/>
      <c r="CSJ28" s="154"/>
      <c r="CSK28" s="154"/>
      <c r="CSL28" s="154"/>
      <c r="CSM28" s="154"/>
      <c r="CSN28" s="154"/>
      <c r="CSO28" s="154"/>
      <c r="CSP28" s="154"/>
      <c r="CSQ28" s="154"/>
      <c r="CSR28" s="154"/>
      <c r="CSS28" s="154"/>
      <c r="CST28" s="154"/>
      <c r="CSU28" s="154"/>
      <c r="CSV28" s="154"/>
      <c r="CSW28" s="154"/>
      <c r="CSX28" s="154"/>
      <c r="CSY28" s="154"/>
      <c r="CSZ28" s="154"/>
      <c r="CTA28" s="154"/>
      <c r="CTB28" s="154"/>
      <c r="CTC28" s="154"/>
      <c r="CTD28" s="154"/>
      <c r="CTE28" s="154"/>
      <c r="CTF28" s="154"/>
      <c r="CTG28" s="154"/>
      <c r="CTH28" s="154"/>
      <c r="CTI28" s="154"/>
      <c r="CTJ28" s="154"/>
      <c r="CTK28" s="154"/>
      <c r="CTL28" s="154"/>
      <c r="CTM28" s="154"/>
      <c r="CTN28" s="154"/>
      <c r="CTO28" s="154"/>
      <c r="CTP28" s="154"/>
      <c r="CTQ28" s="154"/>
      <c r="CTR28" s="154"/>
      <c r="CTS28" s="154"/>
      <c r="CTT28" s="154"/>
      <c r="CTU28" s="154"/>
      <c r="CTV28" s="154"/>
      <c r="CTW28" s="154"/>
      <c r="CTX28" s="154"/>
      <c r="CTY28" s="154"/>
      <c r="CTZ28" s="154"/>
      <c r="CUA28" s="154"/>
      <c r="CUB28" s="154"/>
      <c r="CUC28" s="154"/>
      <c r="CUD28" s="154"/>
      <c r="CUE28" s="154"/>
      <c r="CUF28" s="154"/>
      <c r="CUG28" s="154"/>
      <c r="CUH28" s="154"/>
      <c r="CUI28" s="154"/>
      <c r="CUJ28" s="154"/>
      <c r="CUK28" s="154"/>
      <c r="CUL28" s="154"/>
      <c r="CUM28" s="154"/>
      <c r="CUN28" s="154"/>
      <c r="CUO28" s="154"/>
      <c r="CUP28" s="154"/>
      <c r="CUQ28" s="154"/>
      <c r="CUR28" s="154"/>
      <c r="CUS28" s="154"/>
      <c r="CUT28" s="154"/>
      <c r="CUU28" s="154"/>
      <c r="CUV28" s="154"/>
      <c r="CUW28" s="154"/>
      <c r="CUX28" s="154"/>
      <c r="CUY28" s="154"/>
      <c r="CUZ28" s="154"/>
      <c r="CVA28" s="154"/>
      <c r="CVB28" s="154"/>
      <c r="CVC28" s="154"/>
      <c r="CVD28" s="154"/>
      <c r="CVE28" s="154"/>
      <c r="CVF28" s="154"/>
      <c r="CVG28" s="154"/>
      <c r="CVH28" s="154"/>
      <c r="CVI28" s="154"/>
      <c r="CVJ28" s="154"/>
      <c r="CVK28" s="154"/>
      <c r="CVL28" s="154"/>
      <c r="CVM28" s="154"/>
      <c r="CVN28" s="154"/>
      <c r="CVO28" s="154"/>
      <c r="CVP28" s="154"/>
      <c r="CVQ28" s="154"/>
      <c r="CVR28" s="154"/>
      <c r="CVS28" s="154"/>
      <c r="CVT28" s="154"/>
      <c r="CVU28" s="154"/>
      <c r="CVV28" s="154"/>
      <c r="CVW28" s="154"/>
      <c r="CVX28" s="154"/>
      <c r="CVY28" s="154"/>
      <c r="CVZ28" s="154"/>
      <c r="CWA28" s="154"/>
      <c r="CWB28" s="154"/>
      <c r="CWC28" s="154"/>
      <c r="CWD28" s="154"/>
      <c r="CWE28" s="154"/>
      <c r="CWF28" s="154"/>
      <c r="CWG28" s="154"/>
      <c r="CWH28" s="154"/>
      <c r="CWI28" s="154"/>
      <c r="CWJ28" s="154"/>
      <c r="CWK28" s="154"/>
      <c r="CWL28" s="154"/>
      <c r="CWM28" s="154"/>
      <c r="CWN28" s="154"/>
      <c r="CWO28" s="154"/>
      <c r="CWP28" s="154"/>
      <c r="CWQ28" s="154"/>
      <c r="CWR28" s="154"/>
      <c r="CWS28" s="154"/>
      <c r="CWT28" s="154"/>
      <c r="CWU28" s="154"/>
      <c r="CWV28" s="154"/>
      <c r="CWW28" s="154"/>
      <c r="CWX28" s="154"/>
      <c r="CWY28" s="154"/>
      <c r="CWZ28" s="154"/>
      <c r="CXA28" s="154"/>
      <c r="CXB28" s="154"/>
      <c r="CXC28" s="154"/>
      <c r="CXD28" s="154"/>
      <c r="CXE28" s="154"/>
      <c r="CXF28" s="154"/>
      <c r="CXG28" s="154"/>
      <c r="CXH28" s="154"/>
      <c r="CXI28" s="154"/>
      <c r="CXJ28" s="154"/>
      <c r="CXK28" s="154"/>
      <c r="CXL28" s="154"/>
      <c r="CXM28" s="154"/>
      <c r="CXN28" s="154"/>
      <c r="CXO28" s="154"/>
      <c r="CXP28" s="154"/>
      <c r="CXQ28" s="154"/>
      <c r="CXR28" s="154"/>
      <c r="CXS28" s="154"/>
      <c r="CXT28" s="154"/>
      <c r="CXU28" s="154"/>
      <c r="CXV28" s="154"/>
      <c r="CXW28" s="154"/>
      <c r="CXX28" s="154"/>
      <c r="CXY28" s="154"/>
      <c r="CXZ28" s="154"/>
      <c r="CYA28" s="154"/>
      <c r="CYB28" s="154"/>
      <c r="CYC28" s="154"/>
      <c r="CYD28" s="154"/>
      <c r="CYE28" s="154"/>
      <c r="CYF28" s="154"/>
      <c r="CYG28" s="154"/>
      <c r="CYH28" s="154"/>
      <c r="CYI28" s="154"/>
      <c r="CYJ28" s="154"/>
      <c r="CYK28" s="154"/>
      <c r="CYL28" s="154"/>
      <c r="CYM28" s="154"/>
      <c r="CYN28" s="154"/>
      <c r="CYO28" s="154"/>
      <c r="CYP28" s="154"/>
      <c r="CYQ28" s="154"/>
      <c r="CYR28" s="154"/>
      <c r="CYS28" s="154"/>
      <c r="CYT28" s="154"/>
      <c r="CYU28" s="154"/>
      <c r="CYV28" s="154"/>
      <c r="CYW28" s="154"/>
      <c r="CYX28" s="154"/>
      <c r="CYY28" s="154"/>
      <c r="CYZ28" s="154"/>
      <c r="CZA28" s="154"/>
      <c r="CZB28" s="154"/>
      <c r="CZC28" s="154"/>
      <c r="CZD28" s="154"/>
      <c r="CZE28" s="154"/>
      <c r="CZF28" s="154"/>
      <c r="CZG28" s="154"/>
      <c r="CZH28" s="154"/>
      <c r="CZI28" s="154"/>
      <c r="CZJ28" s="154"/>
      <c r="CZK28" s="154"/>
      <c r="CZL28" s="154"/>
      <c r="CZM28" s="154"/>
      <c r="CZN28" s="154"/>
      <c r="CZO28" s="154"/>
      <c r="CZP28" s="154"/>
      <c r="CZQ28" s="154"/>
      <c r="CZR28" s="154"/>
      <c r="CZS28" s="154"/>
      <c r="CZT28" s="154"/>
      <c r="CZU28" s="154"/>
      <c r="CZV28" s="154"/>
      <c r="CZW28" s="154"/>
      <c r="CZX28" s="154"/>
      <c r="CZY28" s="154"/>
      <c r="CZZ28" s="154"/>
      <c r="DAA28" s="154"/>
      <c r="DAB28" s="154"/>
      <c r="DAC28" s="154"/>
      <c r="DAD28" s="154"/>
      <c r="DAE28" s="154"/>
      <c r="DAF28" s="154"/>
      <c r="DAG28" s="154"/>
      <c r="DAH28" s="154"/>
      <c r="DAI28" s="154"/>
      <c r="DAJ28" s="154"/>
      <c r="DAK28" s="154"/>
      <c r="DAL28" s="154"/>
      <c r="DAM28" s="154"/>
      <c r="DAN28" s="154"/>
      <c r="DAO28" s="154"/>
      <c r="DAP28" s="154"/>
      <c r="DAQ28" s="154"/>
      <c r="DAR28" s="154"/>
      <c r="DAS28" s="154"/>
      <c r="DAT28" s="154"/>
      <c r="DAU28" s="154"/>
      <c r="DAV28" s="154"/>
      <c r="DAW28" s="154"/>
      <c r="DAX28" s="154"/>
      <c r="DAY28" s="154"/>
      <c r="DAZ28" s="154"/>
      <c r="DBA28" s="154"/>
      <c r="DBB28" s="154"/>
      <c r="DBC28" s="154"/>
      <c r="DBD28" s="154"/>
      <c r="DBE28" s="154"/>
      <c r="DBF28" s="154"/>
      <c r="DBG28" s="154"/>
      <c r="DBH28" s="154"/>
      <c r="DBI28" s="154"/>
      <c r="DBJ28" s="154"/>
      <c r="DBK28" s="154"/>
      <c r="DBL28" s="154"/>
      <c r="DBM28" s="154"/>
      <c r="DBN28" s="154"/>
      <c r="DBO28" s="154"/>
      <c r="DBP28" s="154"/>
      <c r="DBQ28" s="154"/>
      <c r="DBR28" s="154"/>
      <c r="DBS28" s="154"/>
      <c r="DBT28" s="154"/>
      <c r="DBU28" s="154"/>
      <c r="DBV28" s="154"/>
      <c r="DBW28" s="154"/>
      <c r="DBX28" s="154"/>
      <c r="DBY28" s="154"/>
      <c r="DBZ28" s="154"/>
      <c r="DCA28" s="154"/>
      <c r="DCB28" s="154"/>
      <c r="DCC28" s="154"/>
      <c r="DCD28" s="154"/>
      <c r="DCE28" s="154"/>
      <c r="DCF28" s="154"/>
      <c r="DCG28" s="154"/>
      <c r="DCH28" s="154"/>
      <c r="DCI28" s="154"/>
      <c r="DCJ28" s="154"/>
      <c r="DCK28" s="154"/>
      <c r="DCL28" s="154"/>
      <c r="DCM28" s="154"/>
      <c r="DCN28" s="154"/>
      <c r="DCO28" s="154"/>
      <c r="DCP28" s="154"/>
      <c r="DCQ28" s="154"/>
      <c r="DCR28" s="154"/>
      <c r="DCS28" s="154"/>
      <c r="DCT28" s="154"/>
      <c r="DCU28" s="154"/>
      <c r="DCV28" s="154"/>
      <c r="DCW28" s="154"/>
      <c r="DCX28" s="154"/>
      <c r="DCY28" s="154"/>
      <c r="DCZ28" s="154"/>
      <c r="DDA28" s="154"/>
      <c r="DDB28" s="154"/>
      <c r="DDC28" s="154"/>
      <c r="DDD28" s="154"/>
      <c r="DDE28" s="154"/>
      <c r="DDF28" s="154"/>
      <c r="DDG28" s="154"/>
      <c r="DDH28" s="154"/>
      <c r="DDI28" s="154"/>
      <c r="DDJ28" s="154"/>
      <c r="DDK28" s="154"/>
      <c r="DDL28" s="154"/>
      <c r="DDM28" s="154"/>
      <c r="DDN28" s="154"/>
      <c r="DDO28" s="154"/>
      <c r="DDP28" s="154"/>
      <c r="DDQ28" s="154"/>
      <c r="DDR28" s="154"/>
      <c r="DDS28" s="154"/>
      <c r="DDT28" s="154"/>
      <c r="DDU28" s="154"/>
      <c r="DDV28" s="154"/>
      <c r="DDW28" s="154"/>
      <c r="DDX28" s="154"/>
      <c r="DDY28" s="154"/>
      <c r="DDZ28" s="154"/>
      <c r="DEA28" s="154"/>
      <c r="DEB28" s="154"/>
      <c r="DEC28" s="154"/>
      <c r="DED28" s="154"/>
      <c r="DEE28" s="154"/>
      <c r="DEF28" s="154"/>
      <c r="DEG28" s="154"/>
      <c r="DEH28" s="154"/>
      <c r="DEI28" s="154"/>
      <c r="DEJ28" s="154"/>
      <c r="DEK28" s="154"/>
      <c r="DEL28" s="154"/>
      <c r="DEM28" s="154"/>
      <c r="DEN28" s="154"/>
      <c r="DEO28" s="154"/>
      <c r="DEP28" s="154"/>
      <c r="DEQ28" s="154"/>
      <c r="DER28" s="154"/>
      <c r="DES28" s="154"/>
      <c r="DET28" s="154"/>
      <c r="DEU28" s="154"/>
      <c r="DEV28" s="154"/>
      <c r="DEW28" s="154"/>
      <c r="DEX28" s="154"/>
      <c r="DEY28" s="154"/>
      <c r="DEZ28" s="154"/>
      <c r="DFA28" s="154"/>
      <c r="DFB28" s="154"/>
      <c r="DFC28" s="154"/>
      <c r="DFD28" s="154"/>
      <c r="DFE28" s="154"/>
      <c r="DFF28" s="154"/>
      <c r="DFG28" s="154"/>
      <c r="DFH28" s="154"/>
      <c r="DFI28" s="154"/>
      <c r="DFJ28" s="154"/>
      <c r="DFK28" s="154"/>
      <c r="DFL28" s="154"/>
      <c r="DFM28" s="154"/>
      <c r="DFN28" s="154"/>
      <c r="DFO28" s="154"/>
      <c r="DFP28" s="154"/>
      <c r="DFQ28" s="154"/>
      <c r="DFR28" s="154"/>
      <c r="DFS28" s="154"/>
      <c r="DFT28" s="154"/>
      <c r="DFU28" s="154"/>
      <c r="DFV28" s="154"/>
      <c r="DFW28" s="154"/>
      <c r="DFX28" s="154"/>
      <c r="DFY28" s="154"/>
      <c r="DFZ28" s="154"/>
      <c r="DGA28" s="154"/>
      <c r="DGB28" s="154"/>
      <c r="DGC28" s="154"/>
      <c r="DGD28" s="154"/>
      <c r="DGE28" s="154"/>
      <c r="DGF28" s="154"/>
      <c r="DGG28" s="154"/>
      <c r="DGH28" s="154"/>
      <c r="DGI28" s="154"/>
      <c r="DGJ28" s="154"/>
      <c r="DGK28" s="154"/>
      <c r="DGL28" s="154"/>
      <c r="DGM28" s="154"/>
      <c r="DGN28" s="154"/>
      <c r="DGO28" s="154"/>
      <c r="DGP28" s="154"/>
      <c r="DGQ28" s="154"/>
      <c r="DGR28" s="154"/>
      <c r="DGS28" s="154"/>
      <c r="DGT28" s="154"/>
      <c r="DGU28" s="154"/>
      <c r="DGV28" s="154"/>
      <c r="DGW28" s="154"/>
      <c r="DGX28" s="154"/>
      <c r="DGY28" s="154"/>
      <c r="DGZ28" s="154"/>
      <c r="DHA28" s="154"/>
      <c r="DHB28" s="154"/>
      <c r="DHC28" s="154"/>
      <c r="DHD28" s="154"/>
      <c r="DHE28" s="154"/>
      <c r="DHF28" s="154"/>
      <c r="DHG28" s="154"/>
      <c r="DHH28" s="154"/>
      <c r="DHI28" s="154"/>
      <c r="DHJ28" s="154"/>
      <c r="DHK28" s="154"/>
      <c r="DHL28" s="154"/>
      <c r="DHM28" s="154"/>
      <c r="DHN28" s="154"/>
      <c r="DHO28" s="154"/>
      <c r="DHP28" s="154"/>
      <c r="DHQ28" s="154"/>
      <c r="DHR28" s="154"/>
      <c r="DHS28" s="154"/>
      <c r="DHT28" s="154"/>
      <c r="DHU28" s="154"/>
      <c r="DHV28" s="154"/>
      <c r="DHW28" s="154"/>
      <c r="DHX28" s="154"/>
      <c r="DHY28" s="154"/>
      <c r="DHZ28" s="154"/>
      <c r="DIA28" s="154"/>
      <c r="DIB28" s="154"/>
      <c r="DIC28" s="154"/>
      <c r="DID28" s="154"/>
      <c r="DIE28" s="154"/>
      <c r="DIF28" s="154"/>
      <c r="DIG28" s="154"/>
      <c r="DIH28" s="154"/>
      <c r="DII28" s="154"/>
      <c r="DIJ28" s="154"/>
      <c r="DIK28" s="154"/>
      <c r="DIL28" s="154"/>
      <c r="DIM28" s="154"/>
      <c r="DIN28" s="154"/>
      <c r="DIO28" s="154"/>
      <c r="DIP28" s="154"/>
      <c r="DIQ28" s="154"/>
      <c r="DIR28" s="154"/>
      <c r="DIS28" s="154"/>
      <c r="DIT28" s="154"/>
      <c r="DIU28" s="154"/>
      <c r="DIV28" s="154"/>
      <c r="DIW28" s="154"/>
      <c r="DIX28" s="154"/>
      <c r="DIY28" s="154"/>
      <c r="DIZ28" s="154"/>
      <c r="DJA28" s="154"/>
      <c r="DJB28" s="154"/>
      <c r="DJC28" s="154"/>
      <c r="DJD28" s="154"/>
      <c r="DJE28" s="154"/>
      <c r="DJF28" s="154"/>
      <c r="DJG28" s="154"/>
      <c r="DJH28" s="154"/>
      <c r="DJI28" s="154"/>
      <c r="DJJ28" s="154"/>
      <c r="DJK28" s="154"/>
      <c r="DJL28" s="154"/>
      <c r="DJM28" s="154"/>
      <c r="DJN28" s="154"/>
      <c r="DJO28" s="154"/>
      <c r="DJP28" s="154"/>
      <c r="DJQ28" s="154"/>
      <c r="DJR28" s="154"/>
      <c r="DJS28" s="154"/>
      <c r="DJT28" s="154"/>
      <c r="DJU28" s="154"/>
      <c r="DJV28" s="154"/>
      <c r="DJW28" s="154"/>
      <c r="DJX28" s="154"/>
      <c r="DJY28" s="154"/>
      <c r="DJZ28" s="154"/>
      <c r="DKA28" s="154"/>
      <c r="DKB28" s="154"/>
      <c r="DKC28" s="154"/>
      <c r="DKD28" s="154"/>
      <c r="DKE28" s="154"/>
      <c r="DKF28" s="154"/>
      <c r="DKG28" s="154"/>
      <c r="DKH28" s="154"/>
      <c r="DKI28" s="154"/>
      <c r="DKJ28" s="154"/>
      <c r="DKK28" s="154"/>
      <c r="DKL28" s="154"/>
      <c r="DKM28" s="154"/>
      <c r="DKN28" s="154"/>
      <c r="DKO28" s="154"/>
      <c r="DKP28" s="154"/>
      <c r="DKQ28" s="154"/>
      <c r="DKR28" s="154"/>
      <c r="DKS28" s="154"/>
      <c r="DKT28" s="154"/>
      <c r="DKU28" s="154"/>
      <c r="DKV28" s="154"/>
      <c r="DKW28" s="154"/>
      <c r="DKX28" s="154"/>
      <c r="DKY28" s="154"/>
      <c r="DKZ28" s="154"/>
      <c r="DLA28" s="154"/>
      <c r="DLB28" s="154"/>
      <c r="DLC28" s="154"/>
      <c r="DLD28" s="154"/>
      <c r="DLE28" s="154"/>
      <c r="DLF28" s="154"/>
      <c r="DLG28" s="154"/>
      <c r="DLH28" s="154"/>
      <c r="DLI28" s="154"/>
      <c r="DLJ28" s="154"/>
      <c r="DLK28" s="154"/>
      <c r="DLL28" s="154"/>
      <c r="DLM28" s="154"/>
      <c r="DLN28" s="154"/>
      <c r="DLO28" s="154"/>
      <c r="DLP28" s="154"/>
      <c r="DLQ28" s="154"/>
      <c r="DLR28" s="154"/>
      <c r="DLS28" s="154"/>
      <c r="DLT28" s="154"/>
      <c r="DLU28" s="154"/>
      <c r="DLV28" s="154"/>
      <c r="DLW28" s="154"/>
      <c r="DLX28" s="154"/>
      <c r="DLY28" s="154"/>
      <c r="DLZ28" s="154"/>
      <c r="DMA28" s="154"/>
      <c r="DMB28" s="154"/>
      <c r="DMC28" s="154"/>
      <c r="DMD28" s="154"/>
      <c r="DME28" s="154"/>
      <c r="DMF28" s="154"/>
      <c r="DMG28" s="154"/>
      <c r="DMH28" s="154"/>
      <c r="DMI28" s="154"/>
      <c r="DMJ28" s="154"/>
      <c r="DMK28" s="154"/>
      <c r="DML28" s="154"/>
      <c r="DMM28" s="154"/>
      <c r="DMN28" s="154"/>
      <c r="DMO28" s="154"/>
      <c r="DMP28" s="154"/>
      <c r="DMQ28" s="154"/>
      <c r="DMR28" s="154"/>
      <c r="DMS28" s="154"/>
      <c r="DMT28" s="154"/>
      <c r="DMU28" s="154"/>
      <c r="DMV28" s="154"/>
      <c r="DMW28" s="154"/>
      <c r="DMX28" s="154"/>
      <c r="DMY28" s="154"/>
      <c r="DMZ28" s="154"/>
      <c r="DNA28" s="154"/>
      <c r="DNB28" s="154"/>
      <c r="DNC28" s="154"/>
      <c r="DND28" s="154"/>
      <c r="DNE28" s="154"/>
      <c r="DNF28" s="154"/>
      <c r="DNG28" s="154"/>
      <c r="DNH28" s="154"/>
      <c r="DNI28" s="154"/>
      <c r="DNJ28" s="154"/>
      <c r="DNK28" s="154"/>
      <c r="DNL28" s="154"/>
      <c r="DNM28" s="154"/>
      <c r="DNN28" s="154"/>
      <c r="DNO28" s="154"/>
      <c r="DNP28" s="154"/>
      <c r="DNQ28" s="154"/>
      <c r="DNR28" s="154"/>
      <c r="DNS28" s="154"/>
      <c r="DNT28" s="154"/>
      <c r="DNU28" s="154"/>
      <c r="DNV28" s="154"/>
      <c r="DNW28" s="154"/>
      <c r="DNX28" s="154"/>
      <c r="DNY28" s="154"/>
      <c r="DNZ28" s="154"/>
      <c r="DOA28" s="154"/>
      <c r="DOB28" s="154"/>
      <c r="DOC28" s="154"/>
      <c r="DOD28" s="154"/>
      <c r="DOE28" s="154"/>
      <c r="DOF28" s="154"/>
      <c r="DOG28" s="154"/>
      <c r="DOH28" s="154"/>
      <c r="DOI28" s="154"/>
      <c r="DOJ28" s="154"/>
      <c r="DOK28" s="154"/>
      <c r="DOL28" s="154"/>
      <c r="DOM28" s="154"/>
      <c r="DON28" s="154"/>
      <c r="DOO28" s="154"/>
      <c r="DOP28" s="154"/>
      <c r="DOQ28" s="154"/>
      <c r="DOR28" s="154"/>
      <c r="DOS28" s="154"/>
      <c r="DOT28" s="154"/>
      <c r="DOU28" s="154"/>
      <c r="DOV28" s="154"/>
      <c r="DOW28" s="154"/>
      <c r="DOX28" s="154"/>
      <c r="DOY28" s="154"/>
      <c r="DOZ28" s="154"/>
      <c r="DPA28" s="154"/>
      <c r="DPB28" s="154"/>
      <c r="DPC28" s="154"/>
      <c r="DPD28" s="154"/>
      <c r="DPE28" s="154"/>
      <c r="DPF28" s="154"/>
      <c r="DPG28" s="154"/>
      <c r="DPH28" s="154"/>
      <c r="DPI28" s="154"/>
      <c r="DPJ28" s="154"/>
      <c r="DPK28" s="154"/>
      <c r="DPL28" s="154"/>
      <c r="DPM28" s="154"/>
      <c r="DPN28" s="154"/>
      <c r="DPO28" s="154"/>
      <c r="DPP28" s="154"/>
      <c r="DPQ28" s="154"/>
      <c r="DPR28" s="154"/>
      <c r="DPS28" s="154"/>
      <c r="DPT28" s="154"/>
      <c r="DPU28" s="154"/>
      <c r="DPV28" s="154"/>
      <c r="DPW28" s="154"/>
      <c r="DPX28" s="154"/>
      <c r="DPY28" s="154"/>
      <c r="DPZ28" s="154"/>
      <c r="DQA28" s="154"/>
      <c r="DQB28" s="154"/>
      <c r="DQC28" s="154"/>
      <c r="DQD28" s="154"/>
      <c r="DQE28" s="154"/>
      <c r="DQF28" s="154"/>
      <c r="DQG28" s="154"/>
      <c r="DQH28" s="154"/>
      <c r="DQI28" s="154"/>
      <c r="DQJ28" s="154"/>
      <c r="DQK28" s="154"/>
      <c r="DQL28" s="154"/>
      <c r="DQM28" s="154"/>
      <c r="DQN28" s="154"/>
      <c r="DQO28" s="154"/>
      <c r="DQP28" s="154"/>
      <c r="DQQ28" s="154"/>
      <c r="DQR28" s="154"/>
      <c r="DQS28" s="154"/>
      <c r="DQT28" s="154"/>
      <c r="DQU28" s="154"/>
      <c r="DQV28" s="154"/>
      <c r="DQW28" s="154"/>
      <c r="DQX28" s="154"/>
      <c r="DQY28" s="154"/>
      <c r="DQZ28" s="154"/>
      <c r="DRA28" s="154"/>
      <c r="DRB28" s="154"/>
      <c r="DRC28" s="154"/>
      <c r="DRD28" s="154"/>
      <c r="DRE28" s="154"/>
      <c r="DRF28" s="154"/>
      <c r="DRG28" s="154"/>
      <c r="DRH28" s="154"/>
      <c r="DRI28" s="154"/>
      <c r="DRJ28" s="154"/>
      <c r="DRK28" s="154"/>
      <c r="DRL28" s="154"/>
      <c r="DRM28" s="154"/>
      <c r="DRN28" s="154"/>
      <c r="DRO28" s="154"/>
      <c r="DRP28" s="154"/>
      <c r="DRQ28" s="154"/>
      <c r="DRR28" s="154"/>
      <c r="DRS28" s="154"/>
      <c r="DRT28" s="154"/>
      <c r="DRU28" s="154"/>
      <c r="DRV28" s="154"/>
      <c r="DRW28" s="154"/>
      <c r="DRX28" s="154"/>
      <c r="DRY28" s="154"/>
      <c r="DRZ28" s="154"/>
      <c r="DSA28" s="154"/>
      <c r="DSB28" s="154"/>
      <c r="DSC28" s="154"/>
      <c r="DSD28" s="154"/>
      <c r="DSE28" s="154"/>
      <c r="DSF28" s="154"/>
      <c r="DSG28" s="154"/>
      <c r="DSH28" s="154"/>
      <c r="DSI28" s="154"/>
      <c r="DSJ28" s="154"/>
      <c r="DSK28" s="154"/>
      <c r="DSL28" s="154"/>
      <c r="DSM28" s="154"/>
      <c r="DSN28" s="154"/>
      <c r="DSO28" s="154"/>
      <c r="DSP28" s="154"/>
      <c r="DSQ28" s="154"/>
      <c r="DSR28" s="154"/>
      <c r="DSS28" s="154"/>
      <c r="DST28" s="154"/>
      <c r="DSU28" s="154"/>
      <c r="DSV28" s="154"/>
      <c r="DSW28" s="154"/>
      <c r="DSX28" s="154"/>
      <c r="DSY28" s="154"/>
      <c r="DSZ28" s="154"/>
      <c r="DTA28" s="154"/>
      <c r="DTB28" s="154"/>
      <c r="DTC28" s="154"/>
      <c r="DTD28" s="154"/>
      <c r="DTE28" s="154"/>
      <c r="DTF28" s="154"/>
      <c r="DTG28" s="154"/>
      <c r="DTH28" s="154"/>
      <c r="DTI28" s="154"/>
      <c r="DTJ28" s="154"/>
      <c r="DTK28" s="154"/>
      <c r="DTL28" s="154"/>
      <c r="DTM28" s="154"/>
      <c r="DTN28" s="154"/>
      <c r="DTO28" s="154"/>
      <c r="DTP28" s="154"/>
      <c r="DTQ28" s="154"/>
      <c r="DTR28" s="154"/>
      <c r="DTS28" s="154"/>
      <c r="DTT28" s="154"/>
      <c r="DTU28" s="154"/>
      <c r="DTV28" s="154"/>
      <c r="DTW28" s="154"/>
      <c r="DTX28" s="154"/>
      <c r="DTY28" s="154"/>
      <c r="DTZ28" s="154"/>
      <c r="DUA28" s="154"/>
      <c r="DUB28" s="154"/>
      <c r="DUC28" s="154"/>
      <c r="DUD28" s="154"/>
      <c r="DUE28" s="154"/>
      <c r="DUF28" s="154"/>
      <c r="DUG28" s="154"/>
      <c r="DUH28" s="154"/>
      <c r="DUI28" s="154"/>
      <c r="DUJ28" s="154"/>
      <c r="DUK28" s="154"/>
      <c r="DUL28" s="154"/>
      <c r="DUM28" s="154"/>
      <c r="DUN28" s="154"/>
      <c r="DUO28" s="154"/>
      <c r="DUP28" s="154"/>
      <c r="DUQ28" s="154"/>
      <c r="DUR28" s="154"/>
      <c r="DUS28" s="154"/>
      <c r="DUT28" s="154"/>
      <c r="DUU28" s="154"/>
      <c r="DUV28" s="154"/>
      <c r="DUW28" s="154"/>
      <c r="DUX28" s="154"/>
      <c r="DUY28" s="154"/>
      <c r="DUZ28" s="154"/>
      <c r="DVA28" s="154"/>
      <c r="DVB28" s="154"/>
      <c r="DVC28" s="154"/>
      <c r="DVD28" s="154"/>
      <c r="DVE28" s="154"/>
      <c r="DVF28" s="154"/>
      <c r="DVG28" s="154"/>
      <c r="DVH28" s="154"/>
      <c r="DVI28" s="154"/>
      <c r="DVJ28" s="154"/>
      <c r="DVK28" s="154"/>
      <c r="DVL28" s="154"/>
      <c r="DVM28" s="154"/>
      <c r="DVN28" s="154"/>
      <c r="DVO28" s="154"/>
      <c r="DVP28" s="154"/>
      <c r="DVQ28" s="154"/>
      <c r="DVR28" s="154"/>
      <c r="DVS28" s="154"/>
      <c r="DVT28" s="154"/>
      <c r="DVU28" s="154"/>
      <c r="DVV28" s="154"/>
      <c r="DVW28" s="154"/>
      <c r="DVX28" s="154"/>
      <c r="DVY28" s="154"/>
      <c r="DVZ28" s="154"/>
      <c r="DWA28" s="154"/>
      <c r="DWB28" s="154"/>
      <c r="DWC28" s="154"/>
      <c r="DWD28" s="154"/>
      <c r="DWE28" s="154"/>
      <c r="DWF28" s="154"/>
      <c r="DWG28" s="154"/>
      <c r="DWH28" s="154"/>
      <c r="DWI28" s="154"/>
      <c r="DWJ28" s="154"/>
      <c r="DWK28" s="154"/>
      <c r="DWL28" s="154"/>
      <c r="DWM28" s="154"/>
      <c r="DWN28" s="154"/>
      <c r="DWO28" s="154"/>
      <c r="DWP28" s="154"/>
      <c r="DWQ28" s="154"/>
      <c r="DWR28" s="154"/>
      <c r="DWS28" s="154"/>
      <c r="DWT28" s="154"/>
      <c r="DWU28" s="154"/>
      <c r="DWV28" s="154"/>
      <c r="DWW28" s="154"/>
      <c r="DWX28" s="154"/>
      <c r="DWY28" s="154"/>
      <c r="DWZ28" s="154"/>
      <c r="DXA28" s="154"/>
      <c r="DXB28" s="154"/>
      <c r="DXC28" s="154"/>
      <c r="DXD28" s="154"/>
      <c r="DXE28" s="154"/>
      <c r="DXF28" s="154"/>
      <c r="DXG28" s="154"/>
      <c r="DXH28" s="154"/>
      <c r="DXI28" s="154"/>
      <c r="DXJ28" s="154"/>
      <c r="DXK28" s="154"/>
      <c r="DXL28" s="154"/>
      <c r="DXM28" s="154"/>
      <c r="DXN28" s="154"/>
      <c r="DXO28" s="154"/>
      <c r="DXP28" s="154"/>
      <c r="DXQ28" s="154"/>
      <c r="DXR28" s="154"/>
      <c r="DXS28" s="154"/>
      <c r="DXT28" s="154"/>
      <c r="DXU28" s="154"/>
      <c r="DXV28" s="154"/>
      <c r="DXW28" s="154"/>
      <c r="DXX28" s="154"/>
      <c r="DXY28" s="154"/>
      <c r="DXZ28" s="154"/>
      <c r="DYA28" s="154"/>
      <c r="DYB28" s="154"/>
      <c r="DYC28" s="154"/>
      <c r="DYD28" s="154"/>
      <c r="DYE28" s="154"/>
      <c r="DYF28" s="154"/>
      <c r="DYG28" s="154"/>
      <c r="DYH28" s="154"/>
      <c r="DYI28" s="154"/>
      <c r="DYJ28" s="154"/>
      <c r="DYK28" s="154"/>
      <c r="DYL28" s="154"/>
      <c r="DYM28" s="154"/>
      <c r="DYN28" s="154"/>
      <c r="DYO28" s="154"/>
      <c r="DYP28" s="154"/>
      <c r="DYQ28" s="154"/>
      <c r="DYR28" s="154"/>
      <c r="DYS28" s="154"/>
      <c r="DYT28" s="154"/>
      <c r="DYU28" s="154"/>
      <c r="DYV28" s="154"/>
      <c r="DYW28" s="154"/>
      <c r="DYX28" s="154"/>
      <c r="DYY28" s="154"/>
      <c r="DYZ28" s="154"/>
      <c r="DZA28" s="154"/>
      <c r="DZB28" s="154"/>
      <c r="DZC28" s="154"/>
      <c r="DZD28" s="154"/>
      <c r="DZE28" s="154"/>
      <c r="DZF28" s="154"/>
      <c r="DZG28" s="154"/>
      <c r="DZH28" s="154"/>
      <c r="DZI28" s="154"/>
      <c r="DZJ28" s="154"/>
      <c r="DZK28" s="154"/>
      <c r="DZL28" s="154"/>
      <c r="DZM28" s="154"/>
      <c r="DZN28" s="154"/>
      <c r="DZO28" s="154"/>
      <c r="DZP28" s="154"/>
      <c r="DZQ28" s="154"/>
      <c r="DZR28" s="154"/>
      <c r="DZS28" s="154"/>
      <c r="DZT28" s="154"/>
      <c r="DZU28" s="154"/>
      <c r="DZV28" s="154"/>
      <c r="DZW28" s="154"/>
      <c r="DZX28" s="154"/>
      <c r="DZY28" s="154"/>
      <c r="DZZ28" s="154"/>
      <c r="EAA28" s="154"/>
      <c r="EAB28" s="154"/>
      <c r="EAC28" s="154"/>
      <c r="EAD28" s="154"/>
      <c r="EAE28" s="154"/>
      <c r="EAF28" s="154"/>
      <c r="EAG28" s="154"/>
      <c r="EAH28" s="154"/>
      <c r="EAI28" s="154"/>
      <c r="EAJ28" s="154"/>
      <c r="EAK28" s="154"/>
      <c r="EAL28" s="154"/>
      <c r="EAM28" s="154"/>
      <c r="EAN28" s="154"/>
      <c r="EAO28" s="154"/>
      <c r="EAP28" s="154"/>
      <c r="EAQ28" s="154"/>
      <c r="EAR28" s="154"/>
      <c r="EAS28" s="154"/>
      <c r="EAT28" s="154"/>
      <c r="EAU28" s="154"/>
      <c r="EAV28" s="154"/>
      <c r="EAW28" s="154"/>
      <c r="EAX28" s="154"/>
      <c r="EAY28" s="154"/>
      <c r="EAZ28" s="154"/>
      <c r="EBA28" s="154"/>
      <c r="EBB28" s="154"/>
      <c r="EBC28" s="154"/>
      <c r="EBD28" s="154"/>
      <c r="EBE28" s="154"/>
      <c r="EBF28" s="154"/>
      <c r="EBG28" s="154"/>
      <c r="EBH28" s="154"/>
      <c r="EBI28" s="154"/>
      <c r="EBJ28" s="154"/>
      <c r="EBK28" s="154"/>
      <c r="EBL28" s="154"/>
      <c r="EBM28" s="154"/>
      <c r="EBN28" s="154"/>
      <c r="EBO28" s="154"/>
      <c r="EBP28" s="154"/>
      <c r="EBQ28" s="154"/>
      <c r="EBR28" s="154"/>
      <c r="EBS28" s="154"/>
      <c r="EBT28" s="154"/>
      <c r="EBU28" s="154"/>
      <c r="EBV28" s="154"/>
      <c r="EBW28" s="154"/>
      <c r="EBX28" s="154"/>
      <c r="EBY28" s="154"/>
      <c r="EBZ28" s="154"/>
      <c r="ECA28" s="154"/>
      <c r="ECB28" s="154"/>
      <c r="ECC28" s="154"/>
      <c r="ECD28" s="154"/>
      <c r="ECE28" s="154"/>
      <c r="ECF28" s="154"/>
      <c r="ECG28" s="154"/>
      <c r="ECH28" s="154"/>
      <c r="ECI28" s="154"/>
      <c r="ECJ28" s="154"/>
      <c r="ECK28" s="154"/>
      <c r="ECL28" s="154"/>
      <c r="ECM28" s="154"/>
      <c r="ECN28" s="154"/>
      <c r="ECO28" s="154"/>
      <c r="ECP28" s="154"/>
      <c r="ECQ28" s="154"/>
      <c r="ECR28" s="154"/>
      <c r="ECS28" s="154"/>
      <c r="ECT28" s="154"/>
      <c r="ECU28" s="154"/>
      <c r="ECV28" s="154"/>
      <c r="ECW28" s="154"/>
      <c r="ECX28" s="154"/>
      <c r="ECY28" s="154"/>
      <c r="ECZ28" s="154"/>
      <c r="EDA28" s="154"/>
      <c r="EDB28" s="154"/>
      <c r="EDC28" s="154"/>
      <c r="EDD28" s="154"/>
      <c r="EDE28" s="154"/>
      <c r="EDF28" s="154"/>
      <c r="EDG28" s="154"/>
      <c r="EDH28" s="154"/>
      <c r="EDI28" s="154"/>
      <c r="EDJ28" s="154"/>
      <c r="EDK28" s="154"/>
      <c r="EDL28" s="154"/>
      <c r="EDM28" s="154"/>
      <c r="EDN28" s="154"/>
      <c r="EDO28" s="154"/>
      <c r="EDP28" s="154"/>
      <c r="EDQ28" s="154"/>
      <c r="EDR28" s="154"/>
      <c r="EDS28" s="154"/>
      <c r="EDT28" s="154"/>
      <c r="EDU28" s="154"/>
      <c r="EDV28" s="154"/>
      <c r="EDW28" s="154"/>
      <c r="EDX28" s="154"/>
      <c r="EDY28" s="154"/>
      <c r="EDZ28" s="154"/>
      <c r="EEA28" s="154"/>
      <c r="EEB28" s="154"/>
      <c r="EEC28" s="154"/>
      <c r="EED28" s="154"/>
      <c r="EEE28" s="154"/>
      <c r="EEF28" s="154"/>
      <c r="EEG28" s="154"/>
      <c r="EEH28" s="154"/>
      <c r="EEI28" s="154"/>
      <c r="EEJ28" s="154"/>
      <c r="EEK28" s="154"/>
      <c r="EEL28" s="154"/>
      <c r="EEM28" s="154"/>
      <c r="EEN28" s="154"/>
      <c r="EEO28" s="154"/>
      <c r="EEP28" s="154"/>
      <c r="EEQ28" s="154"/>
      <c r="EER28" s="154"/>
      <c r="EES28" s="154"/>
      <c r="EET28" s="154"/>
      <c r="EEU28" s="154"/>
      <c r="EEV28" s="154"/>
      <c r="EEW28" s="154"/>
      <c r="EEX28" s="154"/>
      <c r="EEY28" s="154"/>
      <c r="EEZ28" s="154"/>
      <c r="EFA28" s="154"/>
      <c r="EFB28" s="154"/>
      <c r="EFC28" s="154"/>
      <c r="EFD28" s="154"/>
      <c r="EFE28" s="154"/>
      <c r="EFF28" s="154"/>
      <c r="EFG28" s="154"/>
      <c r="EFH28" s="154"/>
      <c r="EFI28" s="154"/>
      <c r="EFJ28" s="154"/>
      <c r="EFK28" s="154"/>
      <c r="EFL28" s="154"/>
      <c r="EFM28" s="154"/>
      <c r="EFN28" s="154"/>
      <c r="EFO28" s="154"/>
      <c r="EFP28" s="154"/>
      <c r="EFQ28" s="154"/>
      <c r="EFR28" s="154"/>
      <c r="EFS28" s="154"/>
      <c r="EFT28" s="154"/>
      <c r="EFU28" s="154"/>
      <c r="EFV28" s="154"/>
      <c r="EFW28" s="154"/>
      <c r="EFX28" s="154"/>
      <c r="EFY28" s="154"/>
      <c r="EFZ28" s="154"/>
      <c r="EGA28" s="154"/>
      <c r="EGB28" s="154"/>
      <c r="EGC28" s="154"/>
      <c r="EGD28" s="154"/>
      <c r="EGE28" s="154"/>
      <c r="EGF28" s="154"/>
      <c r="EGG28" s="154"/>
      <c r="EGH28" s="154"/>
      <c r="EGI28" s="154"/>
      <c r="EGJ28" s="154"/>
      <c r="EGK28" s="154"/>
      <c r="EGL28" s="154"/>
      <c r="EGM28" s="154"/>
      <c r="EGN28" s="154"/>
      <c r="EGO28" s="154"/>
      <c r="EGP28" s="154"/>
      <c r="EGQ28" s="154"/>
      <c r="EGR28" s="154"/>
      <c r="EGS28" s="154"/>
      <c r="EGT28" s="154"/>
      <c r="EGU28" s="154"/>
      <c r="EGV28" s="154"/>
      <c r="EGW28" s="154"/>
      <c r="EGX28" s="154"/>
      <c r="EGY28" s="154"/>
      <c r="EGZ28" s="154"/>
      <c r="EHA28" s="154"/>
      <c r="EHB28" s="154"/>
      <c r="EHC28" s="154"/>
      <c r="EHD28" s="154"/>
      <c r="EHE28" s="154"/>
      <c r="EHF28" s="154"/>
      <c r="EHG28" s="154"/>
      <c r="EHH28" s="154"/>
      <c r="EHI28" s="154"/>
      <c r="EHJ28" s="154"/>
      <c r="EHK28" s="154"/>
      <c r="EHL28" s="154"/>
      <c r="EHM28" s="154"/>
      <c r="EHN28" s="154"/>
      <c r="EHO28" s="154"/>
      <c r="EHP28" s="154"/>
      <c r="EHQ28" s="154"/>
      <c r="EHR28" s="154"/>
      <c r="EHS28" s="154"/>
      <c r="EHT28" s="154"/>
      <c r="EHU28" s="154"/>
      <c r="EHV28" s="154"/>
      <c r="EHW28" s="154"/>
      <c r="EHX28" s="154"/>
      <c r="EHY28" s="154"/>
      <c r="EHZ28" s="154"/>
      <c r="EIA28" s="154"/>
      <c r="EIB28" s="154"/>
      <c r="EIC28" s="154"/>
      <c r="EID28" s="154"/>
      <c r="EIE28" s="154"/>
      <c r="EIF28" s="154"/>
      <c r="EIG28" s="154"/>
      <c r="EIH28" s="154"/>
      <c r="EII28" s="154"/>
      <c r="EIJ28" s="154"/>
      <c r="EIK28" s="154"/>
      <c r="EIL28" s="154"/>
      <c r="EIM28" s="154"/>
      <c r="EIN28" s="154"/>
      <c r="EIO28" s="154"/>
      <c r="EIP28" s="154"/>
      <c r="EIQ28" s="154"/>
      <c r="EIR28" s="154"/>
      <c r="EIS28" s="154"/>
      <c r="EIT28" s="154"/>
      <c r="EIU28" s="154"/>
      <c r="EIV28" s="154"/>
      <c r="EIW28" s="154"/>
      <c r="EIX28" s="154"/>
      <c r="EIY28" s="154"/>
      <c r="EIZ28" s="154"/>
      <c r="EJA28" s="154"/>
      <c r="EJB28" s="154"/>
      <c r="EJC28" s="154"/>
      <c r="EJD28" s="154"/>
      <c r="EJE28" s="154"/>
      <c r="EJF28" s="154"/>
      <c r="EJG28" s="154"/>
      <c r="EJH28" s="154"/>
      <c r="EJI28" s="154"/>
      <c r="EJJ28" s="154"/>
      <c r="EJK28" s="154"/>
      <c r="EJL28" s="154"/>
      <c r="EJM28" s="154"/>
      <c r="EJN28" s="154"/>
      <c r="EJO28" s="154"/>
      <c r="EJP28" s="154"/>
      <c r="EJQ28" s="154"/>
      <c r="EJR28" s="154"/>
      <c r="EJS28" s="154"/>
      <c r="EJT28" s="154"/>
      <c r="EJU28" s="154"/>
      <c r="EJV28" s="154"/>
      <c r="EJW28" s="154"/>
      <c r="EJX28" s="154"/>
      <c r="EJY28" s="154"/>
      <c r="EJZ28" s="154"/>
      <c r="EKA28" s="154"/>
      <c r="EKB28" s="154"/>
      <c r="EKC28" s="154"/>
      <c r="EKD28" s="154"/>
      <c r="EKE28" s="154"/>
      <c r="EKF28" s="154"/>
      <c r="EKG28" s="154"/>
      <c r="EKH28" s="154"/>
      <c r="EKI28" s="154"/>
      <c r="EKJ28" s="154"/>
      <c r="EKK28" s="154"/>
      <c r="EKL28" s="154"/>
      <c r="EKM28" s="154"/>
      <c r="EKN28" s="154"/>
      <c r="EKO28" s="154"/>
      <c r="EKP28" s="154"/>
      <c r="EKQ28" s="154"/>
      <c r="EKR28" s="154"/>
      <c r="EKS28" s="154"/>
      <c r="EKT28" s="154"/>
      <c r="EKU28" s="154"/>
      <c r="EKV28" s="154"/>
      <c r="EKW28" s="154"/>
      <c r="EKX28" s="154"/>
      <c r="EKY28" s="154"/>
      <c r="EKZ28" s="154"/>
      <c r="ELA28" s="154"/>
      <c r="ELB28" s="154"/>
      <c r="ELC28" s="154"/>
      <c r="ELD28" s="154"/>
      <c r="ELE28" s="154"/>
      <c r="ELF28" s="154"/>
      <c r="ELG28" s="154"/>
      <c r="ELH28" s="154"/>
      <c r="ELI28" s="154"/>
      <c r="ELJ28" s="154"/>
      <c r="ELK28" s="154"/>
      <c r="ELL28" s="154"/>
      <c r="ELM28" s="154"/>
      <c r="ELN28" s="154"/>
      <c r="ELO28" s="154"/>
      <c r="ELP28" s="154"/>
      <c r="ELQ28" s="154"/>
      <c r="ELR28" s="154"/>
      <c r="ELS28" s="154"/>
      <c r="ELT28" s="154"/>
      <c r="ELU28" s="154"/>
      <c r="ELV28" s="154"/>
      <c r="ELW28" s="154"/>
      <c r="ELX28" s="154"/>
      <c r="ELY28" s="154"/>
      <c r="ELZ28" s="154"/>
      <c r="EMA28" s="154"/>
      <c r="EMB28" s="154"/>
      <c r="EMC28" s="154"/>
      <c r="EMD28" s="154"/>
      <c r="EME28" s="154"/>
      <c r="EMF28" s="154"/>
      <c r="EMG28" s="154"/>
      <c r="EMH28" s="154"/>
      <c r="EMI28" s="154"/>
      <c r="EMJ28" s="154"/>
      <c r="EMK28" s="154"/>
      <c r="EML28" s="154"/>
      <c r="EMM28" s="154"/>
      <c r="EMN28" s="154"/>
      <c r="EMO28" s="154"/>
      <c r="EMP28" s="154"/>
      <c r="EMQ28" s="154"/>
      <c r="EMR28" s="154"/>
      <c r="EMS28" s="154"/>
      <c r="EMT28" s="154"/>
      <c r="EMU28" s="154"/>
      <c r="EMV28" s="154"/>
      <c r="EMW28" s="154"/>
      <c r="EMX28" s="154"/>
      <c r="EMY28" s="154"/>
      <c r="EMZ28" s="154"/>
      <c r="ENA28" s="154"/>
      <c r="ENB28" s="154"/>
      <c r="ENC28" s="154"/>
      <c r="END28" s="154"/>
      <c r="ENE28" s="154"/>
      <c r="ENF28" s="154"/>
      <c r="ENG28" s="154"/>
      <c r="ENH28" s="154"/>
      <c r="ENI28" s="154"/>
      <c r="ENJ28" s="154"/>
      <c r="ENK28" s="154"/>
      <c r="ENL28" s="154"/>
      <c r="ENM28" s="154"/>
      <c r="ENN28" s="154"/>
      <c r="ENO28" s="154"/>
      <c r="ENP28" s="154"/>
      <c r="ENQ28" s="154"/>
      <c r="ENR28" s="154"/>
      <c r="ENS28" s="154"/>
      <c r="ENT28" s="154"/>
      <c r="ENU28" s="154"/>
      <c r="ENV28" s="154"/>
      <c r="ENW28" s="154"/>
      <c r="ENX28" s="154"/>
      <c r="ENY28" s="154"/>
      <c r="ENZ28" s="154"/>
      <c r="EOA28" s="154"/>
      <c r="EOB28" s="154"/>
      <c r="EOC28" s="154"/>
      <c r="EOD28" s="154"/>
      <c r="EOE28" s="154"/>
      <c r="EOF28" s="154"/>
      <c r="EOG28" s="154"/>
      <c r="EOH28" s="154"/>
      <c r="EOI28" s="154"/>
      <c r="EOJ28" s="154"/>
      <c r="EOK28" s="154"/>
      <c r="EOL28" s="154"/>
      <c r="EOM28" s="154"/>
      <c r="EON28" s="154"/>
      <c r="EOO28" s="154"/>
      <c r="EOP28" s="154"/>
      <c r="EOQ28" s="154"/>
      <c r="EOR28" s="154"/>
      <c r="EOS28" s="154"/>
      <c r="EOT28" s="154"/>
      <c r="EOU28" s="154"/>
      <c r="EOV28" s="154"/>
      <c r="EOW28" s="154"/>
      <c r="EOX28" s="154"/>
      <c r="EOY28" s="154"/>
      <c r="EOZ28" s="154"/>
      <c r="EPA28" s="154"/>
      <c r="EPB28" s="154"/>
      <c r="EPC28" s="154"/>
      <c r="EPD28" s="154"/>
      <c r="EPE28" s="154"/>
      <c r="EPF28" s="154"/>
      <c r="EPG28" s="154"/>
      <c r="EPH28" s="154"/>
      <c r="EPI28" s="154"/>
      <c r="EPJ28" s="154"/>
      <c r="EPK28" s="154"/>
      <c r="EPL28" s="154"/>
      <c r="EPM28" s="154"/>
      <c r="EPN28" s="154"/>
      <c r="EPO28" s="154"/>
      <c r="EPP28" s="154"/>
      <c r="EPQ28" s="154"/>
      <c r="EPR28" s="154"/>
      <c r="EPS28" s="154"/>
      <c r="EPT28" s="154"/>
      <c r="EPU28" s="154"/>
      <c r="EPV28" s="154"/>
      <c r="EPW28" s="154"/>
      <c r="EPX28" s="154"/>
      <c r="EPY28" s="154"/>
      <c r="EPZ28" s="154"/>
      <c r="EQA28" s="154"/>
      <c r="EQB28" s="154"/>
      <c r="EQC28" s="154"/>
      <c r="EQD28" s="154"/>
      <c r="EQE28" s="154"/>
      <c r="EQF28" s="154"/>
      <c r="EQG28" s="154"/>
      <c r="EQH28" s="154"/>
      <c r="EQI28" s="154"/>
      <c r="EQJ28" s="154"/>
      <c r="EQK28" s="154"/>
      <c r="EQL28" s="154"/>
      <c r="EQM28" s="154"/>
      <c r="EQN28" s="154"/>
      <c r="EQO28" s="154"/>
      <c r="EQP28" s="154"/>
      <c r="EQQ28" s="154"/>
      <c r="EQR28" s="154"/>
      <c r="EQS28" s="154"/>
      <c r="EQT28" s="154"/>
      <c r="EQU28" s="154"/>
      <c r="EQV28" s="154"/>
      <c r="EQW28" s="154"/>
      <c r="EQX28" s="154"/>
      <c r="EQY28" s="154"/>
      <c r="EQZ28" s="154"/>
      <c r="ERA28" s="154"/>
      <c r="ERB28" s="154"/>
      <c r="ERC28" s="154"/>
      <c r="ERD28" s="154"/>
      <c r="ERE28" s="154"/>
      <c r="ERF28" s="154"/>
      <c r="ERG28" s="154"/>
      <c r="ERH28" s="154"/>
      <c r="ERI28" s="154"/>
      <c r="ERJ28" s="154"/>
      <c r="ERK28" s="154"/>
      <c r="ERL28" s="154"/>
      <c r="ERM28" s="154"/>
      <c r="ERN28" s="154"/>
      <c r="ERO28" s="154"/>
      <c r="ERP28" s="154"/>
      <c r="ERQ28" s="154"/>
      <c r="ERR28" s="154"/>
      <c r="ERS28" s="154"/>
      <c r="ERT28" s="154"/>
      <c r="ERU28" s="154"/>
      <c r="ERV28" s="154"/>
      <c r="ERW28" s="154"/>
      <c r="ERX28" s="154"/>
      <c r="ERY28" s="154"/>
      <c r="ERZ28" s="154"/>
      <c r="ESA28" s="154"/>
      <c r="ESB28" s="154"/>
      <c r="ESC28" s="154"/>
      <c r="ESD28" s="154"/>
      <c r="ESE28" s="154"/>
      <c r="ESF28" s="154"/>
      <c r="ESG28" s="154"/>
      <c r="ESH28" s="154"/>
      <c r="ESI28" s="154"/>
      <c r="ESJ28" s="154"/>
      <c r="ESK28" s="154"/>
      <c r="ESL28" s="154"/>
      <c r="ESM28" s="154"/>
      <c r="ESN28" s="154"/>
      <c r="ESO28" s="154"/>
      <c r="ESP28" s="154"/>
      <c r="ESQ28" s="154"/>
      <c r="ESR28" s="154"/>
      <c r="ESS28" s="154"/>
      <c r="EST28" s="154"/>
      <c r="ESU28" s="154"/>
      <c r="ESV28" s="154"/>
      <c r="ESW28" s="154"/>
      <c r="ESX28" s="154"/>
      <c r="ESY28" s="154"/>
      <c r="ESZ28" s="154"/>
      <c r="ETA28" s="154"/>
      <c r="ETB28" s="154"/>
      <c r="ETC28" s="154"/>
      <c r="ETD28" s="154"/>
      <c r="ETE28" s="154"/>
      <c r="ETF28" s="154"/>
      <c r="ETG28" s="154"/>
      <c r="ETH28" s="154"/>
      <c r="ETI28" s="154"/>
      <c r="ETJ28" s="154"/>
      <c r="ETK28" s="154"/>
      <c r="ETL28" s="154"/>
      <c r="ETM28" s="154"/>
      <c r="ETN28" s="154"/>
      <c r="ETO28" s="154"/>
      <c r="ETP28" s="154"/>
      <c r="ETQ28" s="154"/>
      <c r="ETR28" s="154"/>
      <c r="ETS28" s="154"/>
      <c r="ETT28" s="154"/>
      <c r="ETU28" s="154"/>
      <c r="ETV28" s="154"/>
      <c r="ETW28" s="154"/>
      <c r="ETX28" s="154"/>
      <c r="ETY28" s="154"/>
      <c r="ETZ28" s="154"/>
      <c r="EUA28" s="154"/>
      <c r="EUB28" s="154"/>
      <c r="EUC28" s="154"/>
      <c r="EUD28" s="154"/>
      <c r="EUE28" s="154"/>
      <c r="EUF28" s="154"/>
      <c r="EUG28" s="154"/>
      <c r="EUH28" s="154"/>
      <c r="EUI28" s="154"/>
      <c r="EUJ28" s="154"/>
      <c r="EUK28" s="154"/>
      <c r="EUL28" s="154"/>
      <c r="EUM28" s="154"/>
      <c r="EUN28" s="154"/>
      <c r="EUO28" s="154"/>
      <c r="EUP28" s="154"/>
      <c r="EUQ28" s="154"/>
      <c r="EUR28" s="154"/>
      <c r="EUS28" s="154"/>
      <c r="EUT28" s="154"/>
      <c r="EUU28" s="154"/>
      <c r="EUV28" s="154"/>
      <c r="EUW28" s="154"/>
      <c r="EUX28" s="154"/>
      <c r="EUY28" s="154"/>
      <c r="EUZ28" s="154"/>
      <c r="EVA28" s="154"/>
      <c r="EVB28" s="154"/>
      <c r="EVC28" s="154"/>
      <c r="EVD28" s="154"/>
      <c r="EVE28" s="154"/>
      <c r="EVF28" s="154"/>
      <c r="EVG28" s="154"/>
      <c r="EVH28" s="154"/>
      <c r="EVI28" s="154"/>
      <c r="EVJ28" s="154"/>
      <c r="EVK28" s="154"/>
      <c r="EVL28" s="154"/>
      <c r="EVM28" s="154"/>
      <c r="EVN28" s="154"/>
      <c r="EVO28" s="154"/>
      <c r="EVP28" s="154"/>
      <c r="EVQ28" s="154"/>
      <c r="EVR28" s="154"/>
      <c r="EVS28" s="154"/>
      <c r="EVT28" s="154"/>
      <c r="EVU28" s="154"/>
      <c r="EVV28" s="154"/>
      <c r="EVW28" s="154"/>
      <c r="EVX28" s="154"/>
      <c r="EVY28" s="154"/>
      <c r="EVZ28" s="154"/>
      <c r="EWA28" s="154"/>
      <c r="EWB28" s="154"/>
      <c r="EWC28" s="154"/>
      <c r="EWD28" s="154"/>
      <c r="EWE28" s="154"/>
      <c r="EWF28" s="154"/>
      <c r="EWG28" s="154"/>
      <c r="EWH28" s="154"/>
      <c r="EWI28" s="154"/>
      <c r="EWJ28" s="154"/>
      <c r="EWK28" s="154"/>
      <c r="EWL28" s="154"/>
      <c r="EWM28" s="154"/>
      <c r="EWN28" s="154"/>
      <c r="EWO28" s="154"/>
      <c r="EWP28" s="154"/>
      <c r="EWQ28" s="154"/>
      <c r="EWR28" s="154"/>
      <c r="EWS28" s="154"/>
      <c r="EWT28" s="154"/>
      <c r="EWU28" s="154"/>
      <c r="EWV28" s="154"/>
      <c r="EWW28" s="154"/>
      <c r="EWX28" s="154"/>
      <c r="EWY28" s="154"/>
      <c r="EWZ28" s="154"/>
      <c r="EXA28" s="154"/>
      <c r="EXB28" s="154"/>
      <c r="EXC28" s="154"/>
      <c r="EXD28" s="154"/>
      <c r="EXE28" s="154"/>
      <c r="EXF28" s="154"/>
      <c r="EXG28" s="154"/>
      <c r="EXH28" s="154"/>
      <c r="EXI28" s="154"/>
      <c r="EXJ28" s="154"/>
      <c r="EXK28" s="154"/>
      <c r="EXL28" s="154"/>
      <c r="EXM28" s="154"/>
      <c r="EXN28" s="154"/>
      <c r="EXO28" s="154"/>
      <c r="EXP28" s="154"/>
      <c r="EXQ28" s="154"/>
      <c r="EXR28" s="154"/>
      <c r="EXS28" s="154"/>
      <c r="EXT28" s="154"/>
      <c r="EXU28" s="154"/>
      <c r="EXV28" s="154"/>
      <c r="EXW28" s="154"/>
      <c r="EXX28" s="154"/>
      <c r="EXY28" s="154"/>
      <c r="EXZ28" s="154"/>
      <c r="EYA28" s="154"/>
      <c r="EYB28" s="154"/>
      <c r="EYC28" s="154"/>
      <c r="EYD28" s="154"/>
      <c r="EYE28" s="154"/>
      <c r="EYF28" s="154"/>
      <c r="EYG28" s="154"/>
      <c r="EYH28" s="154"/>
      <c r="EYI28" s="154"/>
      <c r="EYJ28" s="154"/>
      <c r="EYK28" s="154"/>
      <c r="EYL28" s="154"/>
      <c r="EYM28" s="154"/>
      <c r="EYN28" s="154"/>
      <c r="EYO28" s="154"/>
      <c r="EYP28" s="154"/>
      <c r="EYQ28" s="154"/>
      <c r="EYR28" s="154"/>
      <c r="EYS28" s="154"/>
      <c r="EYT28" s="154"/>
      <c r="EYU28" s="154"/>
      <c r="EYV28" s="154"/>
      <c r="EYW28" s="154"/>
      <c r="EYX28" s="154"/>
      <c r="EYY28" s="154"/>
      <c r="EYZ28" s="154"/>
      <c r="EZA28" s="154"/>
      <c r="EZB28" s="154"/>
      <c r="EZC28" s="154"/>
      <c r="EZD28" s="154"/>
      <c r="EZE28" s="154"/>
      <c r="EZF28" s="154"/>
      <c r="EZG28" s="154"/>
      <c r="EZH28" s="154"/>
      <c r="EZI28" s="154"/>
      <c r="EZJ28" s="154"/>
      <c r="EZK28" s="154"/>
      <c r="EZL28" s="154"/>
      <c r="EZM28" s="154"/>
      <c r="EZN28" s="154"/>
      <c r="EZO28" s="154"/>
      <c r="EZP28" s="154"/>
      <c r="EZQ28" s="154"/>
      <c r="EZR28" s="154"/>
      <c r="EZS28" s="154"/>
      <c r="EZT28" s="154"/>
      <c r="EZU28" s="154"/>
      <c r="EZV28" s="154"/>
      <c r="EZW28" s="154"/>
      <c r="EZX28" s="154"/>
      <c r="EZY28" s="154"/>
      <c r="EZZ28" s="154"/>
      <c r="FAA28" s="154"/>
      <c r="FAB28" s="154"/>
      <c r="FAC28" s="154"/>
      <c r="FAD28" s="154"/>
      <c r="FAE28" s="154"/>
      <c r="FAF28" s="154"/>
      <c r="FAG28" s="154"/>
      <c r="FAH28" s="154"/>
      <c r="FAI28" s="154"/>
      <c r="FAJ28" s="154"/>
      <c r="FAK28" s="154"/>
      <c r="FAL28" s="154"/>
      <c r="FAM28" s="154"/>
      <c r="FAN28" s="154"/>
      <c r="FAO28" s="154"/>
      <c r="FAP28" s="154"/>
      <c r="FAQ28" s="154"/>
      <c r="FAR28" s="154"/>
      <c r="FAS28" s="154"/>
      <c r="FAT28" s="154"/>
      <c r="FAU28" s="154"/>
      <c r="FAV28" s="154"/>
      <c r="FAW28" s="154"/>
      <c r="FAX28" s="154"/>
      <c r="FAY28" s="154"/>
      <c r="FAZ28" s="154"/>
      <c r="FBA28" s="154"/>
      <c r="FBB28" s="154"/>
      <c r="FBC28" s="154"/>
      <c r="FBD28" s="154"/>
      <c r="FBE28" s="154"/>
      <c r="FBF28" s="154"/>
      <c r="FBG28" s="154"/>
      <c r="FBH28" s="154"/>
      <c r="FBI28" s="154"/>
      <c r="FBJ28" s="154"/>
      <c r="FBK28" s="154"/>
      <c r="FBL28" s="154"/>
      <c r="FBM28" s="154"/>
      <c r="FBN28" s="154"/>
      <c r="FBO28" s="154"/>
      <c r="FBP28" s="154"/>
      <c r="FBQ28" s="154"/>
      <c r="FBR28" s="154"/>
      <c r="FBS28" s="154"/>
      <c r="FBT28" s="154"/>
      <c r="FBU28" s="154"/>
      <c r="FBV28" s="154"/>
      <c r="FBW28" s="154"/>
      <c r="FBX28" s="154"/>
      <c r="FBY28" s="154"/>
      <c r="FBZ28" s="154"/>
      <c r="FCA28" s="154"/>
      <c r="FCB28" s="154"/>
      <c r="FCC28" s="154"/>
      <c r="FCD28" s="154"/>
      <c r="FCE28" s="154"/>
      <c r="FCF28" s="154"/>
      <c r="FCG28" s="154"/>
      <c r="FCH28" s="154"/>
      <c r="FCI28" s="154"/>
      <c r="FCJ28" s="154"/>
      <c r="FCK28" s="154"/>
      <c r="FCL28" s="154"/>
      <c r="FCM28" s="154"/>
      <c r="FCN28" s="154"/>
      <c r="FCO28" s="154"/>
      <c r="FCP28" s="154"/>
      <c r="FCQ28" s="154"/>
      <c r="FCR28" s="154"/>
      <c r="FCS28" s="154"/>
      <c r="FCT28" s="154"/>
      <c r="FCU28" s="154"/>
      <c r="FCV28" s="154"/>
      <c r="FCW28" s="154"/>
      <c r="FCX28" s="154"/>
      <c r="FCY28" s="154"/>
      <c r="FCZ28" s="154"/>
      <c r="FDA28" s="154"/>
      <c r="FDB28" s="154"/>
      <c r="FDC28" s="154"/>
      <c r="FDD28" s="154"/>
      <c r="FDE28" s="154"/>
      <c r="FDF28" s="154"/>
      <c r="FDG28" s="154"/>
      <c r="FDH28" s="154"/>
      <c r="FDI28" s="154"/>
      <c r="FDJ28" s="154"/>
      <c r="FDK28" s="154"/>
      <c r="FDL28" s="154"/>
      <c r="FDM28" s="154"/>
      <c r="FDN28" s="154"/>
      <c r="FDO28" s="154"/>
      <c r="FDP28" s="154"/>
      <c r="FDQ28" s="154"/>
      <c r="FDR28" s="154"/>
      <c r="FDS28" s="154"/>
      <c r="FDT28" s="154"/>
      <c r="FDU28" s="154"/>
      <c r="FDV28" s="154"/>
      <c r="FDW28" s="154"/>
      <c r="FDX28" s="154"/>
      <c r="FDY28" s="154"/>
      <c r="FDZ28" s="154"/>
      <c r="FEA28" s="154"/>
      <c r="FEB28" s="154"/>
      <c r="FEC28" s="154"/>
      <c r="FED28" s="154"/>
      <c r="FEE28" s="154"/>
      <c r="FEF28" s="154"/>
      <c r="FEG28" s="154"/>
      <c r="FEH28" s="154"/>
      <c r="FEI28" s="154"/>
      <c r="FEJ28" s="154"/>
      <c r="FEK28" s="154"/>
      <c r="FEL28" s="154"/>
      <c r="FEM28" s="154"/>
      <c r="FEN28" s="154"/>
      <c r="FEO28" s="154"/>
      <c r="FEP28" s="154"/>
      <c r="FEQ28" s="154"/>
      <c r="FER28" s="154"/>
      <c r="FES28" s="154"/>
      <c r="FET28" s="154"/>
      <c r="FEU28" s="154"/>
      <c r="FEV28" s="154"/>
      <c r="FEW28" s="154"/>
      <c r="FEX28" s="154"/>
      <c r="FEY28" s="154"/>
      <c r="FEZ28" s="154"/>
      <c r="FFA28" s="154"/>
      <c r="FFB28" s="154"/>
      <c r="FFC28" s="154"/>
      <c r="FFD28" s="154"/>
      <c r="FFE28" s="154"/>
      <c r="FFF28" s="154"/>
      <c r="FFG28" s="154"/>
      <c r="FFH28" s="154"/>
      <c r="FFI28" s="154"/>
      <c r="FFJ28" s="154"/>
      <c r="FFK28" s="154"/>
      <c r="FFL28" s="154"/>
      <c r="FFM28" s="154"/>
      <c r="FFN28" s="154"/>
      <c r="FFO28" s="154"/>
      <c r="FFP28" s="154"/>
      <c r="FFQ28" s="154"/>
      <c r="FFR28" s="154"/>
      <c r="FFS28" s="154"/>
      <c r="FFT28" s="154"/>
      <c r="FFU28" s="154"/>
      <c r="FFV28" s="154"/>
      <c r="FFW28" s="154"/>
      <c r="FFX28" s="154"/>
      <c r="FFY28" s="154"/>
      <c r="FFZ28" s="154"/>
      <c r="FGA28" s="154"/>
      <c r="FGB28" s="154"/>
      <c r="FGC28" s="154"/>
      <c r="FGD28" s="154"/>
      <c r="FGE28" s="154"/>
      <c r="FGF28" s="154"/>
      <c r="FGG28" s="154"/>
      <c r="FGH28" s="154"/>
      <c r="FGI28" s="154"/>
      <c r="FGJ28" s="154"/>
      <c r="FGK28" s="154"/>
      <c r="FGL28" s="154"/>
      <c r="FGM28" s="154"/>
      <c r="FGN28" s="154"/>
      <c r="FGO28" s="154"/>
      <c r="FGP28" s="154"/>
      <c r="FGQ28" s="154"/>
      <c r="FGR28" s="154"/>
      <c r="FGS28" s="154"/>
      <c r="FGT28" s="154"/>
      <c r="FGU28" s="154"/>
      <c r="FGV28" s="154"/>
      <c r="FGW28" s="154"/>
      <c r="FGX28" s="154"/>
      <c r="FGY28" s="154"/>
      <c r="FGZ28" s="154"/>
      <c r="FHA28" s="154"/>
      <c r="FHB28" s="154"/>
      <c r="FHC28" s="154"/>
      <c r="FHD28" s="154"/>
      <c r="FHE28" s="154"/>
      <c r="FHF28" s="154"/>
      <c r="FHG28" s="154"/>
      <c r="FHH28" s="154"/>
      <c r="FHI28" s="154"/>
      <c r="FHJ28" s="154"/>
      <c r="FHK28" s="154"/>
      <c r="FHL28" s="154"/>
      <c r="FHM28" s="154"/>
      <c r="FHN28" s="154"/>
      <c r="FHO28" s="154"/>
      <c r="FHP28" s="154"/>
      <c r="FHQ28" s="154"/>
      <c r="FHR28" s="154"/>
      <c r="FHS28" s="154"/>
      <c r="FHT28" s="154"/>
      <c r="FHU28" s="154"/>
      <c r="FHV28" s="154"/>
      <c r="FHW28" s="154"/>
      <c r="FHX28" s="154"/>
      <c r="FHY28" s="154"/>
      <c r="FHZ28" s="154"/>
      <c r="FIA28" s="154"/>
      <c r="FIB28" s="154"/>
      <c r="FIC28" s="154"/>
      <c r="FID28" s="154"/>
      <c r="FIE28" s="154"/>
      <c r="FIF28" s="154"/>
      <c r="FIG28" s="154"/>
      <c r="FIH28" s="154"/>
      <c r="FII28" s="154"/>
      <c r="FIJ28" s="154"/>
      <c r="FIK28" s="154"/>
      <c r="FIL28" s="154"/>
      <c r="FIM28" s="154"/>
      <c r="FIN28" s="154"/>
      <c r="FIO28" s="154"/>
      <c r="FIP28" s="154"/>
      <c r="FIQ28" s="154"/>
      <c r="FIR28" s="154"/>
      <c r="FIS28" s="154"/>
      <c r="FIT28" s="154"/>
      <c r="FIU28" s="154"/>
      <c r="FIV28" s="154"/>
      <c r="FIW28" s="154"/>
      <c r="FIX28" s="154"/>
      <c r="FIY28" s="154"/>
      <c r="FIZ28" s="154"/>
      <c r="FJA28" s="154"/>
      <c r="FJB28" s="154"/>
      <c r="FJC28" s="154"/>
      <c r="FJD28" s="154"/>
      <c r="FJE28" s="154"/>
      <c r="FJF28" s="154"/>
      <c r="FJG28" s="154"/>
      <c r="FJH28" s="154"/>
      <c r="FJI28" s="154"/>
      <c r="FJJ28" s="154"/>
      <c r="FJK28" s="154"/>
      <c r="FJL28" s="154"/>
      <c r="FJM28" s="154"/>
      <c r="FJN28" s="154"/>
      <c r="FJO28" s="154"/>
      <c r="FJP28" s="154"/>
      <c r="FJQ28" s="154"/>
      <c r="FJR28" s="154"/>
      <c r="FJS28" s="154"/>
      <c r="FJT28" s="154"/>
      <c r="FJU28" s="154"/>
      <c r="FJV28" s="154"/>
      <c r="FJW28" s="154"/>
      <c r="FJX28" s="154"/>
      <c r="FJY28" s="154"/>
      <c r="FJZ28" s="154"/>
      <c r="FKA28" s="154"/>
      <c r="FKB28" s="154"/>
      <c r="FKC28" s="154"/>
      <c r="FKD28" s="154"/>
      <c r="FKE28" s="154"/>
      <c r="FKF28" s="154"/>
      <c r="FKG28" s="154"/>
      <c r="FKH28" s="154"/>
      <c r="FKI28" s="154"/>
      <c r="FKJ28" s="154"/>
      <c r="FKK28" s="154"/>
      <c r="FKL28" s="154"/>
      <c r="FKM28" s="154"/>
      <c r="FKN28" s="154"/>
      <c r="FKO28" s="154"/>
      <c r="FKP28" s="154"/>
      <c r="FKQ28" s="154"/>
      <c r="FKR28" s="154"/>
      <c r="FKS28" s="154"/>
      <c r="FKT28" s="154"/>
      <c r="FKU28" s="154"/>
      <c r="FKV28" s="154"/>
      <c r="FKW28" s="154"/>
      <c r="FKX28" s="154"/>
      <c r="FKY28" s="154"/>
      <c r="FKZ28" s="154"/>
      <c r="FLA28" s="154"/>
      <c r="FLB28" s="154"/>
      <c r="FLC28" s="154"/>
      <c r="FLD28" s="154"/>
      <c r="FLE28" s="154"/>
      <c r="FLF28" s="154"/>
      <c r="FLG28" s="154"/>
      <c r="FLH28" s="154"/>
      <c r="FLI28" s="154"/>
      <c r="FLJ28" s="154"/>
      <c r="FLK28" s="154"/>
      <c r="FLL28" s="154"/>
      <c r="FLM28" s="154"/>
      <c r="FLN28" s="154"/>
      <c r="FLO28" s="154"/>
      <c r="FLP28" s="154"/>
      <c r="FLQ28" s="154"/>
      <c r="FLR28" s="154"/>
      <c r="FLS28" s="154"/>
      <c r="FLT28" s="154"/>
      <c r="FLU28" s="154"/>
      <c r="FLV28" s="154"/>
      <c r="FLW28" s="154"/>
      <c r="FLX28" s="154"/>
      <c r="FLY28" s="154"/>
      <c r="FLZ28" s="154"/>
      <c r="FMA28" s="154"/>
      <c r="FMB28" s="154"/>
      <c r="FMC28" s="154"/>
      <c r="FMD28" s="154"/>
      <c r="FME28" s="154"/>
      <c r="FMF28" s="154"/>
      <c r="FMG28" s="154"/>
      <c r="FMH28" s="154"/>
      <c r="FMI28" s="154"/>
      <c r="FMJ28" s="154"/>
      <c r="FMK28" s="154"/>
      <c r="FML28" s="154"/>
      <c r="FMM28" s="154"/>
      <c r="FMN28" s="154"/>
      <c r="FMO28" s="154"/>
      <c r="FMP28" s="154"/>
      <c r="FMQ28" s="154"/>
      <c r="FMR28" s="154"/>
      <c r="FMS28" s="154"/>
      <c r="FMT28" s="154"/>
      <c r="FMU28" s="154"/>
      <c r="FMV28" s="154"/>
      <c r="FMW28" s="154"/>
      <c r="FMX28" s="154"/>
      <c r="FMY28" s="154"/>
      <c r="FMZ28" s="154"/>
      <c r="FNA28" s="154"/>
      <c r="FNB28" s="154"/>
      <c r="FNC28" s="154"/>
      <c r="FND28" s="154"/>
      <c r="FNE28" s="154"/>
      <c r="FNF28" s="154"/>
      <c r="FNG28" s="154"/>
      <c r="FNH28" s="154"/>
      <c r="FNI28" s="154"/>
      <c r="FNJ28" s="154"/>
      <c r="FNK28" s="154"/>
      <c r="FNL28" s="154"/>
      <c r="FNM28" s="154"/>
      <c r="FNN28" s="154"/>
      <c r="FNO28" s="154"/>
      <c r="FNP28" s="154"/>
      <c r="FNQ28" s="154"/>
      <c r="FNR28" s="154"/>
      <c r="FNS28" s="154"/>
      <c r="FNT28" s="154"/>
      <c r="FNU28" s="154"/>
      <c r="FNV28" s="154"/>
      <c r="FNW28" s="154"/>
      <c r="FNX28" s="154"/>
      <c r="FNY28" s="154"/>
      <c r="FNZ28" s="154"/>
      <c r="FOA28" s="154"/>
      <c r="FOB28" s="154"/>
      <c r="FOC28" s="154"/>
      <c r="FOD28" s="154"/>
      <c r="FOE28" s="154"/>
      <c r="FOF28" s="154"/>
      <c r="FOG28" s="154"/>
      <c r="FOH28" s="154"/>
      <c r="FOI28" s="154"/>
      <c r="FOJ28" s="154"/>
      <c r="FOK28" s="154"/>
      <c r="FOL28" s="154"/>
      <c r="FOM28" s="154"/>
      <c r="FON28" s="154"/>
      <c r="FOO28" s="154"/>
      <c r="FOP28" s="154"/>
      <c r="FOQ28" s="154"/>
      <c r="FOR28" s="154"/>
      <c r="FOS28" s="154"/>
      <c r="FOT28" s="154"/>
      <c r="FOU28" s="154"/>
      <c r="FOV28" s="154"/>
      <c r="FOW28" s="154"/>
      <c r="FOX28" s="154"/>
      <c r="FOY28" s="154"/>
      <c r="FOZ28" s="154"/>
      <c r="FPA28" s="154"/>
      <c r="FPB28" s="154"/>
      <c r="FPC28" s="154"/>
      <c r="FPD28" s="154"/>
      <c r="FPE28" s="154"/>
      <c r="FPF28" s="154"/>
      <c r="FPG28" s="154"/>
      <c r="FPH28" s="154"/>
      <c r="FPI28" s="154"/>
      <c r="FPJ28" s="154"/>
      <c r="FPK28" s="154"/>
      <c r="FPL28" s="154"/>
      <c r="FPM28" s="154"/>
      <c r="FPN28" s="154"/>
      <c r="FPO28" s="154"/>
      <c r="FPP28" s="154"/>
      <c r="FPQ28" s="154"/>
      <c r="FPR28" s="154"/>
      <c r="FPS28" s="154"/>
      <c r="FPT28" s="154"/>
      <c r="FPU28" s="154"/>
      <c r="FPV28" s="154"/>
      <c r="FPW28" s="154"/>
      <c r="FPX28" s="154"/>
      <c r="FPY28" s="154"/>
      <c r="FPZ28" s="154"/>
      <c r="FQA28" s="154"/>
      <c r="FQB28" s="154"/>
      <c r="FQC28" s="154"/>
      <c r="FQD28" s="154"/>
      <c r="FQE28" s="154"/>
      <c r="FQF28" s="154"/>
      <c r="FQG28" s="154"/>
      <c r="FQH28" s="154"/>
      <c r="FQI28" s="154"/>
      <c r="FQJ28" s="154"/>
      <c r="FQK28" s="154"/>
      <c r="FQL28" s="154"/>
      <c r="FQM28" s="154"/>
      <c r="FQN28" s="154"/>
      <c r="FQO28" s="154"/>
      <c r="FQP28" s="154"/>
      <c r="FQQ28" s="154"/>
      <c r="FQR28" s="154"/>
      <c r="FQS28" s="154"/>
      <c r="FQT28" s="154"/>
      <c r="FQU28" s="154"/>
      <c r="FQV28" s="154"/>
      <c r="FQW28" s="154"/>
      <c r="FQX28" s="154"/>
      <c r="FQY28" s="154"/>
      <c r="FQZ28" s="154"/>
      <c r="FRA28" s="154"/>
      <c r="FRB28" s="154"/>
      <c r="FRC28" s="154"/>
      <c r="FRD28" s="154"/>
      <c r="FRE28" s="154"/>
      <c r="FRF28" s="154"/>
      <c r="FRG28" s="154"/>
      <c r="FRH28" s="154"/>
      <c r="FRI28" s="154"/>
      <c r="FRJ28" s="154"/>
      <c r="FRK28" s="154"/>
      <c r="FRL28" s="154"/>
      <c r="FRM28" s="154"/>
      <c r="FRN28" s="154"/>
      <c r="FRO28" s="154"/>
      <c r="FRP28" s="154"/>
      <c r="FRQ28" s="154"/>
      <c r="FRR28" s="154"/>
      <c r="FRS28" s="154"/>
      <c r="FRT28" s="154"/>
      <c r="FRU28" s="154"/>
      <c r="FRV28" s="154"/>
      <c r="FRW28" s="154"/>
      <c r="FRX28" s="154"/>
      <c r="FRY28" s="154"/>
      <c r="FRZ28" s="154"/>
      <c r="FSA28" s="154"/>
      <c r="FSB28" s="154"/>
      <c r="FSC28" s="154"/>
      <c r="FSD28" s="154"/>
      <c r="FSE28" s="154"/>
      <c r="FSF28" s="154"/>
      <c r="FSG28" s="154"/>
      <c r="FSH28" s="154"/>
      <c r="FSI28" s="154"/>
      <c r="FSJ28" s="154"/>
      <c r="FSK28" s="154"/>
      <c r="FSL28" s="154"/>
      <c r="FSM28" s="154"/>
      <c r="FSN28" s="154"/>
      <c r="FSO28" s="154"/>
      <c r="FSP28" s="154"/>
      <c r="FSQ28" s="154"/>
      <c r="FSR28" s="154"/>
      <c r="FSS28" s="154"/>
      <c r="FST28" s="154"/>
      <c r="FSU28" s="154"/>
      <c r="FSV28" s="154"/>
      <c r="FSW28" s="154"/>
      <c r="FSX28" s="154"/>
      <c r="FSY28" s="154"/>
      <c r="FSZ28" s="154"/>
      <c r="FTA28" s="154"/>
      <c r="FTB28" s="154"/>
      <c r="FTC28" s="154"/>
      <c r="FTD28" s="154"/>
      <c r="FTE28" s="154"/>
      <c r="FTF28" s="154"/>
      <c r="FTG28" s="154"/>
      <c r="FTH28" s="154"/>
      <c r="FTI28" s="154"/>
      <c r="FTJ28" s="154"/>
      <c r="FTK28" s="154"/>
      <c r="FTL28" s="154"/>
      <c r="FTM28" s="154"/>
      <c r="FTN28" s="154"/>
      <c r="FTO28" s="154"/>
      <c r="FTP28" s="154"/>
      <c r="FTQ28" s="154"/>
      <c r="FTR28" s="154"/>
      <c r="FTS28" s="154"/>
      <c r="FTT28" s="154"/>
      <c r="FTU28" s="154"/>
      <c r="FTV28" s="154"/>
      <c r="FTW28" s="154"/>
      <c r="FTX28" s="154"/>
      <c r="FTY28" s="154"/>
      <c r="FTZ28" s="154"/>
      <c r="FUA28" s="154"/>
      <c r="FUB28" s="154"/>
      <c r="FUC28" s="154"/>
      <c r="FUD28" s="154"/>
      <c r="FUE28" s="154"/>
      <c r="FUF28" s="154"/>
      <c r="FUG28" s="154"/>
      <c r="FUH28" s="154"/>
      <c r="FUI28" s="154"/>
      <c r="FUJ28" s="154"/>
      <c r="FUK28" s="154"/>
      <c r="FUL28" s="154"/>
      <c r="FUM28" s="154"/>
      <c r="FUN28" s="154"/>
      <c r="FUO28" s="154"/>
      <c r="FUP28" s="154"/>
      <c r="FUQ28" s="154"/>
      <c r="FUR28" s="154"/>
      <c r="FUS28" s="154"/>
      <c r="FUT28" s="154"/>
      <c r="FUU28" s="154"/>
      <c r="FUV28" s="154"/>
      <c r="FUW28" s="154"/>
      <c r="FUX28" s="154"/>
      <c r="FUY28" s="154"/>
      <c r="FUZ28" s="154"/>
      <c r="FVA28" s="154"/>
      <c r="FVB28" s="154"/>
      <c r="FVC28" s="154"/>
      <c r="FVD28" s="154"/>
      <c r="FVE28" s="154"/>
      <c r="FVF28" s="154"/>
      <c r="FVG28" s="154"/>
      <c r="FVH28" s="154"/>
      <c r="FVI28" s="154"/>
      <c r="FVJ28" s="154"/>
      <c r="FVK28" s="154"/>
      <c r="FVL28" s="154"/>
      <c r="FVM28" s="154"/>
      <c r="FVN28" s="154"/>
      <c r="FVO28" s="154"/>
      <c r="FVP28" s="154"/>
      <c r="FVQ28" s="154"/>
      <c r="FVR28" s="154"/>
      <c r="FVS28" s="154"/>
      <c r="FVT28" s="154"/>
      <c r="FVU28" s="154"/>
      <c r="FVV28" s="154"/>
      <c r="FVW28" s="154"/>
      <c r="FVX28" s="154"/>
      <c r="FVY28" s="154"/>
      <c r="FVZ28" s="154"/>
      <c r="FWA28" s="154"/>
      <c r="FWB28" s="154"/>
      <c r="FWC28" s="154"/>
      <c r="FWD28" s="154"/>
      <c r="FWE28" s="154"/>
      <c r="FWF28" s="154"/>
      <c r="FWG28" s="154"/>
      <c r="FWH28" s="154"/>
      <c r="FWI28" s="154"/>
      <c r="FWJ28" s="154"/>
      <c r="FWK28" s="154"/>
      <c r="FWL28" s="154"/>
      <c r="FWM28" s="154"/>
      <c r="FWN28" s="154"/>
      <c r="FWO28" s="154"/>
      <c r="FWP28" s="154"/>
      <c r="FWQ28" s="154"/>
      <c r="FWR28" s="154"/>
      <c r="FWS28" s="154"/>
      <c r="FWT28" s="154"/>
      <c r="FWU28" s="154"/>
      <c r="FWV28" s="154"/>
      <c r="FWW28" s="154"/>
      <c r="FWX28" s="154"/>
      <c r="FWY28" s="154"/>
      <c r="FWZ28" s="154"/>
      <c r="FXA28" s="154"/>
      <c r="FXB28" s="154"/>
      <c r="FXC28" s="154"/>
      <c r="FXD28" s="154"/>
      <c r="FXE28" s="154"/>
      <c r="FXF28" s="154"/>
      <c r="FXG28" s="154"/>
      <c r="FXH28" s="154"/>
      <c r="FXI28" s="154"/>
      <c r="FXJ28" s="154"/>
      <c r="FXK28" s="154"/>
      <c r="FXL28" s="154"/>
      <c r="FXM28" s="154"/>
      <c r="FXN28" s="154"/>
      <c r="FXO28" s="154"/>
      <c r="FXP28" s="154"/>
      <c r="FXQ28" s="154"/>
      <c r="FXR28" s="154"/>
      <c r="FXS28" s="154"/>
      <c r="FXT28" s="154"/>
      <c r="FXU28" s="154"/>
      <c r="FXV28" s="154"/>
      <c r="FXW28" s="154"/>
      <c r="FXX28" s="154"/>
      <c r="FXY28" s="154"/>
      <c r="FXZ28" s="154"/>
      <c r="FYA28" s="154"/>
      <c r="FYB28" s="154"/>
      <c r="FYC28" s="154"/>
      <c r="FYD28" s="154"/>
      <c r="FYE28" s="154"/>
      <c r="FYF28" s="154"/>
      <c r="FYG28" s="154"/>
      <c r="FYH28" s="154"/>
      <c r="FYI28" s="154"/>
      <c r="FYJ28" s="154"/>
      <c r="FYK28" s="154"/>
      <c r="FYL28" s="154"/>
      <c r="FYM28" s="154"/>
      <c r="FYN28" s="154"/>
      <c r="FYO28" s="154"/>
      <c r="FYP28" s="154"/>
      <c r="FYQ28" s="154"/>
      <c r="FYR28" s="154"/>
      <c r="FYS28" s="154"/>
      <c r="FYT28" s="154"/>
      <c r="FYU28" s="154"/>
      <c r="FYV28" s="154"/>
      <c r="FYW28" s="154"/>
      <c r="FYX28" s="154"/>
      <c r="FYY28" s="154"/>
      <c r="FYZ28" s="154"/>
      <c r="FZA28" s="154"/>
      <c r="FZB28" s="154"/>
      <c r="FZC28" s="154"/>
      <c r="FZD28" s="154"/>
      <c r="FZE28" s="154"/>
      <c r="FZF28" s="154"/>
      <c r="FZG28" s="154"/>
      <c r="FZH28" s="154"/>
      <c r="FZI28" s="154"/>
      <c r="FZJ28" s="154"/>
      <c r="FZK28" s="154"/>
      <c r="FZL28" s="154"/>
      <c r="FZM28" s="154"/>
      <c r="FZN28" s="154"/>
      <c r="FZO28" s="154"/>
      <c r="FZP28" s="154"/>
      <c r="FZQ28" s="154"/>
      <c r="FZR28" s="154"/>
      <c r="FZS28" s="154"/>
      <c r="FZT28" s="154"/>
      <c r="FZU28" s="154"/>
      <c r="FZV28" s="154"/>
      <c r="FZW28" s="154"/>
      <c r="FZX28" s="154"/>
      <c r="FZY28" s="154"/>
      <c r="FZZ28" s="154"/>
      <c r="GAA28" s="154"/>
      <c r="GAB28" s="154"/>
      <c r="GAC28" s="154"/>
      <c r="GAD28" s="154"/>
      <c r="GAE28" s="154"/>
      <c r="GAF28" s="154"/>
      <c r="GAG28" s="154"/>
      <c r="GAH28" s="154"/>
      <c r="GAI28" s="154"/>
      <c r="GAJ28" s="154"/>
      <c r="GAK28" s="154"/>
      <c r="GAL28" s="154"/>
      <c r="GAM28" s="154"/>
      <c r="GAN28" s="154"/>
      <c r="GAO28" s="154"/>
      <c r="GAP28" s="154"/>
      <c r="GAQ28" s="154"/>
      <c r="GAR28" s="154"/>
      <c r="GAS28" s="154"/>
      <c r="GAT28" s="154"/>
      <c r="GAU28" s="154"/>
      <c r="GAV28" s="154"/>
      <c r="GAW28" s="154"/>
      <c r="GAX28" s="154"/>
      <c r="GAY28" s="154"/>
      <c r="GAZ28" s="154"/>
      <c r="GBA28" s="154"/>
      <c r="GBB28" s="154"/>
      <c r="GBC28" s="154"/>
      <c r="GBD28" s="154"/>
      <c r="GBE28" s="154"/>
      <c r="GBF28" s="154"/>
      <c r="GBG28" s="154"/>
      <c r="GBH28" s="154"/>
      <c r="GBI28" s="154"/>
      <c r="GBJ28" s="154"/>
      <c r="GBK28" s="154"/>
      <c r="GBL28" s="154"/>
      <c r="GBM28" s="154"/>
      <c r="GBN28" s="154"/>
      <c r="GBO28" s="154"/>
      <c r="GBP28" s="154"/>
      <c r="GBQ28" s="154"/>
      <c r="GBR28" s="154"/>
      <c r="GBS28" s="154"/>
      <c r="GBT28" s="154"/>
      <c r="GBU28" s="154"/>
      <c r="GBV28" s="154"/>
      <c r="GBW28" s="154"/>
      <c r="GBX28" s="154"/>
      <c r="GBY28" s="154"/>
      <c r="GBZ28" s="154"/>
      <c r="GCA28" s="154"/>
      <c r="GCB28" s="154"/>
      <c r="GCC28" s="154"/>
      <c r="GCD28" s="154"/>
      <c r="GCE28" s="154"/>
      <c r="GCF28" s="154"/>
      <c r="GCG28" s="154"/>
      <c r="GCH28" s="154"/>
      <c r="GCI28" s="154"/>
      <c r="GCJ28" s="154"/>
      <c r="GCK28" s="154"/>
      <c r="GCL28" s="154"/>
      <c r="GCM28" s="154"/>
      <c r="GCN28" s="154"/>
      <c r="GCO28" s="154"/>
      <c r="GCP28" s="154"/>
      <c r="GCQ28" s="154"/>
      <c r="GCR28" s="154"/>
      <c r="GCS28" s="154"/>
      <c r="GCT28" s="154"/>
      <c r="GCU28" s="154"/>
      <c r="GCV28" s="154"/>
      <c r="GCW28" s="154"/>
      <c r="GCX28" s="154"/>
      <c r="GCY28" s="154"/>
      <c r="GCZ28" s="154"/>
      <c r="GDA28" s="154"/>
      <c r="GDB28" s="154"/>
      <c r="GDC28" s="154"/>
      <c r="GDD28" s="154"/>
      <c r="GDE28" s="154"/>
      <c r="GDF28" s="154"/>
      <c r="GDG28" s="154"/>
      <c r="GDH28" s="154"/>
      <c r="GDI28" s="154"/>
      <c r="GDJ28" s="154"/>
      <c r="GDK28" s="154"/>
      <c r="GDL28" s="154"/>
      <c r="GDM28" s="154"/>
      <c r="GDN28" s="154"/>
      <c r="GDO28" s="154"/>
      <c r="GDP28" s="154"/>
      <c r="GDQ28" s="154"/>
      <c r="GDR28" s="154"/>
      <c r="GDS28" s="154"/>
      <c r="GDT28" s="154"/>
      <c r="GDU28" s="154"/>
      <c r="GDV28" s="154"/>
      <c r="GDW28" s="154"/>
      <c r="GDX28" s="154"/>
      <c r="GDY28" s="154"/>
      <c r="GDZ28" s="154"/>
      <c r="GEA28" s="154"/>
      <c r="GEB28" s="154"/>
      <c r="GEC28" s="154"/>
      <c r="GED28" s="154"/>
      <c r="GEE28" s="154"/>
      <c r="GEF28" s="154"/>
      <c r="GEG28" s="154"/>
      <c r="GEH28" s="154"/>
      <c r="GEI28" s="154"/>
      <c r="GEJ28" s="154"/>
      <c r="GEK28" s="154"/>
      <c r="GEL28" s="154"/>
      <c r="GEM28" s="154"/>
      <c r="GEN28" s="154"/>
      <c r="GEO28" s="154"/>
      <c r="GEP28" s="154"/>
      <c r="GEQ28" s="154"/>
      <c r="GER28" s="154"/>
      <c r="GES28" s="154"/>
      <c r="GET28" s="154"/>
      <c r="GEU28" s="154"/>
      <c r="GEV28" s="154"/>
      <c r="GEW28" s="154"/>
      <c r="GEX28" s="154"/>
      <c r="GEY28" s="154"/>
      <c r="GEZ28" s="154"/>
      <c r="GFA28" s="154"/>
      <c r="GFB28" s="154"/>
      <c r="GFC28" s="154"/>
      <c r="GFD28" s="154"/>
      <c r="GFE28" s="154"/>
      <c r="GFF28" s="154"/>
      <c r="GFG28" s="154"/>
      <c r="GFH28" s="154"/>
      <c r="GFI28" s="154"/>
      <c r="GFJ28" s="154"/>
      <c r="GFK28" s="154"/>
      <c r="GFL28" s="154"/>
      <c r="GFM28" s="154"/>
      <c r="GFN28" s="154"/>
      <c r="GFO28" s="154"/>
      <c r="GFP28" s="154"/>
      <c r="GFQ28" s="154"/>
      <c r="GFR28" s="154"/>
      <c r="GFS28" s="154"/>
      <c r="GFT28" s="154"/>
      <c r="GFU28" s="154"/>
      <c r="GFV28" s="154"/>
      <c r="GFW28" s="154"/>
      <c r="GFX28" s="154"/>
      <c r="GFY28" s="154"/>
      <c r="GFZ28" s="154"/>
      <c r="GGA28" s="154"/>
      <c r="GGB28" s="154"/>
      <c r="GGC28" s="154"/>
      <c r="GGD28" s="154"/>
      <c r="GGE28" s="154"/>
      <c r="GGF28" s="154"/>
      <c r="GGG28" s="154"/>
      <c r="GGH28" s="154"/>
      <c r="GGI28" s="154"/>
      <c r="GGJ28" s="154"/>
      <c r="GGK28" s="154"/>
      <c r="GGL28" s="154"/>
      <c r="GGM28" s="154"/>
      <c r="GGN28" s="154"/>
      <c r="GGO28" s="154"/>
      <c r="GGP28" s="154"/>
      <c r="GGQ28" s="154"/>
      <c r="GGR28" s="154"/>
      <c r="GGS28" s="154"/>
      <c r="GGT28" s="154"/>
      <c r="GGU28" s="154"/>
      <c r="GGV28" s="154"/>
      <c r="GGW28" s="154"/>
      <c r="GGX28" s="154"/>
      <c r="GGY28" s="154"/>
      <c r="GGZ28" s="154"/>
      <c r="GHA28" s="154"/>
      <c r="GHB28" s="154"/>
      <c r="GHC28" s="154"/>
      <c r="GHD28" s="154"/>
      <c r="GHE28" s="154"/>
      <c r="GHF28" s="154"/>
      <c r="GHG28" s="154"/>
      <c r="GHH28" s="154"/>
      <c r="GHI28" s="154"/>
      <c r="GHJ28" s="154"/>
      <c r="GHK28" s="154"/>
      <c r="GHL28" s="154"/>
      <c r="GHM28" s="154"/>
      <c r="GHN28" s="154"/>
      <c r="GHO28" s="154"/>
      <c r="GHP28" s="154"/>
      <c r="GHQ28" s="154"/>
      <c r="GHR28" s="154"/>
      <c r="GHS28" s="154"/>
      <c r="GHT28" s="154"/>
      <c r="GHU28" s="154"/>
      <c r="GHV28" s="154"/>
      <c r="GHW28" s="154"/>
      <c r="GHX28" s="154"/>
      <c r="GHY28" s="154"/>
      <c r="GHZ28" s="154"/>
      <c r="GIA28" s="154"/>
      <c r="GIB28" s="154"/>
      <c r="GIC28" s="154"/>
      <c r="GID28" s="154"/>
      <c r="GIE28" s="154"/>
      <c r="GIF28" s="154"/>
      <c r="GIG28" s="154"/>
      <c r="GIH28" s="154"/>
      <c r="GII28" s="154"/>
      <c r="GIJ28" s="154"/>
      <c r="GIK28" s="154"/>
      <c r="GIL28" s="154"/>
      <c r="GIM28" s="154"/>
      <c r="GIN28" s="154"/>
      <c r="GIO28" s="154"/>
      <c r="GIP28" s="154"/>
      <c r="GIQ28" s="154"/>
      <c r="GIR28" s="154"/>
      <c r="GIS28" s="154"/>
      <c r="GIT28" s="154"/>
      <c r="GIU28" s="154"/>
      <c r="GIV28" s="154"/>
      <c r="GIW28" s="154"/>
      <c r="GIX28" s="154"/>
      <c r="GIY28" s="154"/>
      <c r="GIZ28" s="154"/>
      <c r="GJA28" s="154"/>
      <c r="GJB28" s="154"/>
      <c r="GJC28" s="154"/>
      <c r="GJD28" s="154"/>
      <c r="GJE28" s="154"/>
      <c r="GJF28" s="154"/>
      <c r="GJG28" s="154"/>
      <c r="GJH28" s="154"/>
      <c r="GJI28" s="154"/>
      <c r="GJJ28" s="154"/>
      <c r="GJK28" s="154"/>
      <c r="GJL28" s="154"/>
      <c r="GJM28" s="154"/>
      <c r="GJN28" s="154"/>
      <c r="GJO28" s="154"/>
      <c r="GJP28" s="154"/>
      <c r="GJQ28" s="154"/>
      <c r="GJR28" s="154"/>
      <c r="GJS28" s="154"/>
      <c r="GJT28" s="154"/>
      <c r="GJU28" s="154"/>
      <c r="GJV28" s="154"/>
      <c r="GJW28" s="154"/>
      <c r="GJX28" s="154"/>
      <c r="GJY28" s="154"/>
      <c r="GJZ28" s="154"/>
      <c r="GKA28" s="154"/>
      <c r="GKB28" s="154"/>
      <c r="GKC28" s="154"/>
      <c r="GKD28" s="154"/>
      <c r="GKE28" s="154"/>
      <c r="GKF28" s="154"/>
      <c r="GKG28" s="154"/>
      <c r="GKH28" s="154"/>
      <c r="GKI28" s="154"/>
      <c r="GKJ28" s="154"/>
      <c r="GKK28" s="154"/>
      <c r="GKL28" s="154"/>
      <c r="GKM28" s="154"/>
      <c r="GKN28" s="154"/>
      <c r="GKO28" s="154"/>
      <c r="GKP28" s="154"/>
      <c r="GKQ28" s="154"/>
      <c r="GKR28" s="154"/>
      <c r="GKS28" s="154"/>
      <c r="GKT28" s="154"/>
      <c r="GKU28" s="154"/>
      <c r="GKV28" s="154"/>
      <c r="GKW28" s="154"/>
      <c r="GKX28" s="154"/>
      <c r="GKY28" s="154"/>
      <c r="GKZ28" s="154"/>
      <c r="GLA28" s="154"/>
      <c r="GLB28" s="154"/>
      <c r="GLC28" s="154"/>
      <c r="GLD28" s="154"/>
      <c r="GLE28" s="154"/>
      <c r="GLF28" s="154"/>
      <c r="GLG28" s="154"/>
      <c r="GLH28" s="154"/>
      <c r="GLI28" s="154"/>
      <c r="GLJ28" s="154"/>
      <c r="GLK28" s="154"/>
      <c r="GLL28" s="154"/>
      <c r="GLM28" s="154"/>
      <c r="GLN28" s="154"/>
      <c r="GLO28" s="154"/>
      <c r="GLP28" s="154"/>
      <c r="GLQ28" s="154"/>
      <c r="GLR28" s="154"/>
      <c r="GLS28" s="154"/>
      <c r="GLT28" s="154"/>
      <c r="GLU28" s="154"/>
      <c r="GLV28" s="154"/>
      <c r="GLW28" s="154"/>
      <c r="GLX28" s="154"/>
      <c r="GLY28" s="154"/>
      <c r="GLZ28" s="154"/>
      <c r="GMA28" s="154"/>
      <c r="GMB28" s="154"/>
      <c r="GMC28" s="154"/>
      <c r="GMD28" s="154"/>
      <c r="GME28" s="154"/>
      <c r="GMF28" s="154"/>
      <c r="GMG28" s="154"/>
      <c r="GMH28" s="154"/>
      <c r="GMI28" s="154"/>
      <c r="GMJ28" s="154"/>
      <c r="GMK28" s="154"/>
      <c r="GML28" s="154"/>
      <c r="GMM28" s="154"/>
      <c r="GMN28" s="154"/>
      <c r="GMO28" s="154"/>
      <c r="GMP28" s="154"/>
      <c r="GMQ28" s="154"/>
      <c r="GMR28" s="154"/>
      <c r="GMS28" s="154"/>
      <c r="GMT28" s="154"/>
      <c r="GMU28" s="154"/>
      <c r="GMV28" s="154"/>
      <c r="GMW28" s="154"/>
      <c r="GMX28" s="154"/>
      <c r="GMY28" s="154"/>
      <c r="GMZ28" s="154"/>
      <c r="GNA28" s="154"/>
      <c r="GNB28" s="154"/>
      <c r="GNC28" s="154"/>
      <c r="GND28" s="154"/>
      <c r="GNE28" s="154"/>
      <c r="GNF28" s="154"/>
      <c r="GNG28" s="154"/>
      <c r="GNH28" s="154"/>
      <c r="GNI28" s="154"/>
      <c r="GNJ28" s="154"/>
      <c r="GNK28" s="154"/>
      <c r="GNL28" s="154"/>
      <c r="GNM28" s="154"/>
      <c r="GNN28" s="154"/>
      <c r="GNO28" s="154"/>
      <c r="GNP28" s="154"/>
      <c r="GNQ28" s="154"/>
      <c r="GNR28" s="154"/>
      <c r="GNS28" s="154"/>
      <c r="GNT28" s="154"/>
      <c r="GNU28" s="154"/>
      <c r="GNV28" s="154"/>
      <c r="GNW28" s="154"/>
      <c r="GNX28" s="154"/>
      <c r="GNY28" s="154"/>
      <c r="GNZ28" s="154"/>
      <c r="GOA28" s="154"/>
      <c r="GOB28" s="154"/>
      <c r="GOC28" s="154"/>
      <c r="GOD28" s="154"/>
      <c r="GOE28" s="154"/>
      <c r="GOF28" s="154"/>
      <c r="GOG28" s="154"/>
      <c r="GOH28" s="154"/>
      <c r="GOI28" s="154"/>
      <c r="GOJ28" s="154"/>
      <c r="GOK28" s="154"/>
      <c r="GOL28" s="154"/>
      <c r="GOM28" s="154"/>
      <c r="GON28" s="154"/>
      <c r="GOO28" s="154"/>
      <c r="GOP28" s="154"/>
      <c r="GOQ28" s="154"/>
      <c r="GOR28" s="154"/>
      <c r="GOS28" s="154"/>
      <c r="GOT28" s="154"/>
      <c r="GOU28" s="154"/>
      <c r="GOV28" s="154"/>
      <c r="GOW28" s="154"/>
      <c r="GOX28" s="154"/>
      <c r="GOY28" s="154"/>
      <c r="GOZ28" s="154"/>
      <c r="GPA28" s="154"/>
      <c r="GPB28" s="154"/>
      <c r="GPC28" s="154"/>
      <c r="GPD28" s="154"/>
      <c r="GPE28" s="154"/>
      <c r="GPF28" s="154"/>
      <c r="GPG28" s="154"/>
      <c r="GPH28" s="154"/>
      <c r="GPI28" s="154"/>
      <c r="GPJ28" s="154"/>
      <c r="GPK28" s="154"/>
      <c r="GPL28" s="154"/>
      <c r="GPM28" s="154"/>
      <c r="GPN28" s="154"/>
      <c r="GPO28" s="154"/>
      <c r="GPP28" s="154"/>
      <c r="GPQ28" s="154"/>
      <c r="GPR28" s="154"/>
      <c r="GPS28" s="154"/>
      <c r="GPT28" s="154"/>
      <c r="GPU28" s="154"/>
      <c r="GPV28" s="154"/>
      <c r="GPW28" s="154"/>
      <c r="GPX28" s="154"/>
      <c r="GPY28" s="154"/>
      <c r="GPZ28" s="154"/>
      <c r="GQA28" s="154"/>
      <c r="GQB28" s="154"/>
      <c r="GQC28" s="154"/>
      <c r="GQD28" s="154"/>
      <c r="GQE28" s="154"/>
      <c r="GQF28" s="154"/>
      <c r="GQG28" s="154"/>
      <c r="GQH28" s="154"/>
      <c r="GQI28" s="154"/>
      <c r="GQJ28" s="154"/>
      <c r="GQK28" s="154"/>
      <c r="GQL28" s="154"/>
      <c r="GQM28" s="154"/>
      <c r="GQN28" s="154"/>
      <c r="GQO28" s="154"/>
      <c r="GQP28" s="154"/>
      <c r="GQQ28" s="154"/>
      <c r="GQR28" s="154"/>
      <c r="GQS28" s="154"/>
      <c r="GQT28" s="154"/>
      <c r="GQU28" s="154"/>
      <c r="GQV28" s="154"/>
      <c r="GQW28" s="154"/>
      <c r="GQX28" s="154"/>
      <c r="GQY28" s="154"/>
      <c r="GQZ28" s="154"/>
      <c r="GRA28" s="154"/>
      <c r="GRB28" s="154"/>
      <c r="GRC28" s="154"/>
      <c r="GRD28" s="154"/>
      <c r="GRE28" s="154"/>
      <c r="GRF28" s="154"/>
      <c r="GRG28" s="154"/>
      <c r="GRH28" s="154"/>
      <c r="GRI28" s="154"/>
      <c r="GRJ28" s="154"/>
      <c r="GRK28" s="154"/>
      <c r="GRL28" s="154"/>
      <c r="GRM28" s="154"/>
      <c r="GRN28" s="154"/>
      <c r="GRO28" s="154"/>
      <c r="GRP28" s="154"/>
      <c r="GRQ28" s="154"/>
      <c r="GRR28" s="154"/>
      <c r="GRS28" s="154"/>
      <c r="GRT28" s="154"/>
      <c r="GRU28" s="154"/>
      <c r="GRV28" s="154"/>
      <c r="GRW28" s="154"/>
      <c r="GRX28" s="154"/>
      <c r="GRY28" s="154"/>
      <c r="GRZ28" s="154"/>
      <c r="GSA28" s="154"/>
      <c r="GSB28" s="154"/>
      <c r="GSC28" s="154"/>
      <c r="GSD28" s="154"/>
      <c r="GSE28" s="154"/>
      <c r="GSF28" s="154"/>
      <c r="GSG28" s="154"/>
      <c r="GSH28" s="154"/>
      <c r="GSI28" s="154"/>
      <c r="GSJ28" s="154"/>
      <c r="GSK28" s="154"/>
      <c r="GSL28" s="154"/>
      <c r="GSM28" s="154"/>
      <c r="GSN28" s="154"/>
      <c r="GSO28" s="154"/>
      <c r="GSP28" s="154"/>
      <c r="GSQ28" s="154"/>
      <c r="GSR28" s="154"/>
      <c r="GSS28" s="154"/>
      <c r="GST28" s="154"/>
      <c r="GSU28" s="154"/>
      <c r="GSV28" s="154"/>
      <c r="GSW28" s="154"/>
      <c r="GSX28" s="154"/>
      <c r="GSY28" s="154"/>
      <c r="GSZ28" s="154"/>
      <c r="GTA28" s="154"/>
      <c r="GTB28" s="154"/>
      <c r="GTC28" s="154"/>
      <c r="GTD28" s="154"/>
      <c r="GTE28" s="154"/>
      <c r="GTF28" s="154"/>
      <c r="GTG28" s="154"/>
      <c r="GTH28" s="154"/>
      <c r="GTI28" s="154"/>
      <c r="GTJ28" s="154"/>
      <c r="GTK28" s="154"/>
      <c r="GTL28" s="154"/>
      <c r="GTM28" s="154"/>
      <c r="GTN28" s="154"/>
      <c r="GTO28" s="154"/>
      <c r="GTP28" s="154"/>
      <c r="GTQ28" s="154"/>
      <c r="GTR28" s="154"/>
      <c r="GTS28" s="154"/>
      <c r="GTT28" s="154"/>
      <c r="GTU28" s="154"/>
      <c r="GTV28" s="154"/>
      <c r="GTW28" s="154"/>
      <c r="GTX28" s="154"/>
      <c r="GTY28" s="154"/>
      <c r="GTZ28" s="154"/>
      <c r="GUA28" s="154"/>
      <c r="GUB28" s="154"/>
      <c r="GUC28" s="154"/>
      <c r="GUD28" s="154"/>
      <c r="GUE28" s="154"/>
      <c r="GUF28" s="154"/>
      <c r="GUG28" s="154"/>
      <c r="GUH28" s="154"/>
      <c r="GUI28" s="154"/>
      <c r="GUJ28" s="154"/>
      <c r="GUK28" s="154"/>
      <c r="GUL28" s="154"/>
      <c r="GUM28" s="154"/>
      <c r="GUN28" s="154"/>
      <c r="GUO28" s="154"/>
      <c r="GUP28" s="154"/>
      <c r="GUQ28" s="154"/>
      <c r="GUR28" s="154"/>
      <c r="GUS28" s="154"/>
      <c r="GUT28" s="154"/>
      <c r="GUU28" s="154"/>
      <c r="GUV28" s="154"/>
      <c r="GUW28" s="154"/>
      <c r="GUX28" s="154"/>
      <c r="GUY28" s="154"/>
      <c r="GUZ28" s="154"/>
      <c r="GVA28" s="154"/>
      <c r="GVB28" s="154"/>
      <c r="GVC28" s="154"/>
      <c r="GVD28" s="154"/>
      <c r="GVE28" s="154"/>
      <c r="GVF28" s="154"/>
      <c r="GVG28" s="154"/>
      <c r="GVH28" s="154"/>
      <c r="GVI28" s="154"/>
      <c r="GVJ28" s="154"/>
      <c r="GVK28" s="154"/>
      <c r="GVL28" s="154"/>
      <c r="GVM28" s="154"/>
      <c r="GVN28" s="154"/>
      <c r="GVO28" s="154"/>
      <c r="GVP28" s="154"/>
      <c r="GVQ28" s="154"/>
      <c r="GVR28" s="154"/>
      <c r="GVS28" s="154"/>
      <c r="GVT28" s="154"/>
      <c r="GVU28" s="154"/>
      <c r="GVV28" s="154"/>
      <c r="GVW28" s="154"/>
      <c r="GVX28" s="154"/>
      <c r="GVY28" s="154"/>
      <c r="GVZ28" s="154"/>
      <c r="GWA28" s="154"/>
      <c r="GWB28" s="154"/>
      <c r="GWC28" s="154"/>
      <c r="GWD28" s="154"/>
      <c r="GWE28" s="154"/>
      <c r="GWF28" s="154"/>
      <c r="GWG28" s="154"/>
      <c r="GWH28" s="154"/>
      <c r="GWI28" s="154"/>
      <c r="GWJ28" s="154"/>
      <c r="GWK28" s="154"/>
      <c r="GWL28" s="154"/>
      <c r="GWM28" s="154"/>
      <c r="GWN28" s="154"/>
      <c r="GWO28" s="154"/>
      <c r="GWP28" s="154"/>
      <c r="GWQ28" s="154"/>
      <c r="GWR28" s="154"/>
      <c r="GWS28" s="154"/>
      <c r="GWT28" s="154"/>
      <c r="GWU28" s="154"/>
      <c r="GWV28" s="154"/>
      <c r="GWW28" s="154"/>
      <c r="GWX28" s="154"/>
      <c r="GWY28" s="154"/>
      <c r="GWZ28" s="154"/>
      <c r="GXA28" s="154"/>
      <c r="GXB28" s="154"/>
      <c r="GXC28" s="154"/>
      <c r="GXD28" s="154"/>
      <c r="GXE28" s="154"/>
      <c r="GXF28" s="154"/>
      <c r="GXG28" s="154"/>
      <c r="GXH28" s="154"/>
      <c r="GXI28" s="154"/>
      <c r="GXJ28" s="154"/>
      <c r="GXK28" s="154"/>
      <c r="GXL28" s="154"/>
      <c r="GXM28" s="154"/>
      <c r="GXN28" s="154"/>
      <c r="GXO28" s="154"/>
      <c r="GXP28" s="154"/>
      <c r="GXQ28" s="154"/>
      <c r="GXR28" s="154"/>
      <c r="GXS28" s="154"/>
      <c r="GXT28" s="154"/>
      <c r="GXU28" s="154"/>
      <c r="GXV28" s="154"/>
      <c r="GXW28" s="154"/>
      <c r="GXX28" s="154"/>
      <c r="GXY28" s="154"/>
      <c r="GXZ28" s="154"/>
      <c r="GYA28" s="154"/>
      <c r="GYB28" s="154"/>
      <c r="GYC28" s="154"/>
      <c r="GYD28" s="154"/>
      <c r="GYE28" s="154"/>
      <c r="GYF28" s="154"/>
      <c r="GYG28" s="154"/>
      <c r="GYH28" s="154"/>
      <c r="GYI28" s="154"/>
      <c r="GYJ28" s="154"/>
      <c r="GYK28" s="154"/>
      <c r="GYL28" s="154"/>
      <c r="GYM28" s="154"/>
      <c r="GYN28" s="154"/>
      <c r="GYO28" s="154"/>
      <c r="GYP28" s="154"/>
      <c r="GYQ28" s="154"/>
      <c r="GYR28" s="154"/>
      <c r="GYS28" s="154"/>
      <c r="GYT28" s="154"/>
      <c r="GYU28" s="154"/>
      <c r="GYV28" s="154"/>
      <c r="GYW28" s="154"/>
      <c r="GYX28" s="154"/>
      <c r="GYY28" s="154"/>
      <c r="GYZ28" s="154"/>
      <c r="GZA28" s="154"/>
      <c r="GZB28" s="154"/>
      <c r="GZC28" s="154"/>
      <c r="GZD28" s="154"/>
      <c r="GZE28" s="154"/>
      <c r="GZF28" s="154"/>
      <c r="GZG28" s="154"/>
      <c r="GZH28" s="154"/>
      <c r="GZI28" s="154"/>
      <c r="GZJ28" s="154"/>
      <c r="GZK28" s="154"/>
      <c r="GZL28" s="154"/>
      <c r="GZM28" s="154"/>
      <c r="GZN28" s="154"/>
      <c r="GZO28" s="154"/>
      <c r="GZP28" s="154"/>
      <c r="GZQ28" s="154"/>
      <c r="GZR28" s="154"/>
      <c r="GZS28" s="154"/>
      <c r="GZT28" s="154"/>
      <c r="GZU28" s="154"/>
      <c r="GZV28" s="154"/>
      <c r="GZW28" s="154"/>
      <c r="GZX28" s="154"/>
      <c r="GZY28" s="154"/>
      <c r="GZZ28" s="154"/>
      <c r="HAA28" s="154"/>
      <c r="HAB28" s="154"/>
      <c r="HAC28" s="154"/>
      <c r="HAD28" s="154"/>
      <c r="HAE28" s="154"/>
      <c r="HAF28" s="154"/>
      <c r="HAG28" s="154"/>
      <c r="HAH28" s="154"/>
      <c r="HAI28" s="154"/>
      <c r="HAJ28" s="154"/>
      <c r="HAK28" s="154"/>
      <c r="HAL28" s="154"/>
      <c r="HAM28" s="154"/>
      <c r="HAN28" s="154"/>
      <c r="HAO28" s="154"/>
      <c r="HAP28" s="154"/>
      <c r="HAQ28" s="154"/>
      <c r="HAR28" s="154"/>
      <c r="HAS28" s="154"/>
      <c r="HAT28" s="154"/>
      <c r="HAU28" s="154"/>
      <c r="HAV28" s="154"/>
      <c r="HAW28" s="154"/>
      <c r="HAX28" s="154"/>
      <c r="HAY28" s="154"/>
      <c r="HAZ28" s="154"/>
      <c r="HBA28" s="154"/>
      <c r="HBB28" s="154"/>
      <c r="HBC28" s="154"/>
      <c r="HBD28" s="154"/>
      <c r="HBE28" s="154"/>
      <c r="HBF28" s="154"/>
      <c r="HBG28" s="154"/>
      <c r="HBH28" s="154"/>
      <c r="HBI28" s="154"/>
      <c r="HBJ28" s="154"/>
      <c r="HBK28" s="154"/>
      <c r="HBL28" s="154"/>
      <c r="HBM28" s="154"/>
      <c r="HBN28" s="154"/>
      <c r="HBO28" s="154"/>
      <c r="HBP28" s="154"/>
      <c r="HBQ28" s="154"/>
      <c r="HBR28" s="154"/>
      <c r="HBS28" s="154"/>
      <c r="HBT28" s="154"/>
      <c r="HBU28" s="154"/>
      <c r="HBV28" s="154"/>
      <c r="HBW28" s="154"/>
      <c r="HBX28" s="154"/>
      <c r="HBY28" s="154"/>
      <c r="HBZ28" s="154"/>
      <c r="HCA28" s="154"/>
      <c r="HCB28" s="154"/>
      <c r="HCC28" s="154"/>
      <c r="HCD28" s="154"/>
      <c r="HCE28" s="154"/>
      <c r="HCF28" s="154"/>
      <c r="HCG28" s="154"/>
      <c r="HCH28" s="154"/>
      <c r="HCI28" s="154"/>
      <c r="HCJ28" s="154"/>
      <c r="HCK28" s="154"/>
      <c r="HCL28" s="154"/>
      <c r="HCM28" s="154"/>
      <c r="HCN28" s="154"/>
      <c r="HCO28" s="154"/>
      <c r="HCP28" s="154"/>
      <c r="HCQ28" s="154"/>
      <c r="HCR28" s="154"/>
      <c r="HCS28" s="154"/>
      <c r="HCT28" s="154"/>
      <c r="HCU28" s="154"/>
      <c r="HCV28" s="154"/>
      <c r="HCW28" s="154"/>
      <c r="HCX28" s="154"/>
      <c r="HCY28" s="154"/>
      <c r="HCZ28" s="154"/>
      <c r="HDA28" s="154"/>
      <c r="HDB28" s="154"/>
      <c r="HDC28" s="154"/>
      <c r="HDD28" s="154"/>
      <c r="HDE28" s="154"/>
      <c r="HDF28" s="154"/>
      <c r="HDG28" s="154"/>
      <c r="HDH28" s="154"/>
      <c r="HDI28" s="154"/>
      <c r="HDJ28" s="154"/>
      <c r="HDK28" s="154"/>
      <c r="HDL28" s="154"/>
      <c r="HDM28" s="154"/>
      <c r="HDN28" s="154"/>
      <c r="HDO28" s="154"/>
      <c r="HDP28" s="154"/>
      <c r="HDQ28" s="154"/>
      <c r="HDR28" s="154"/>
      <c r="HDS28" s="154"/>
      <c r="HDT28" s="154"/>
      <c r="HDU28" s="154"/>
      <c r="HDV28" s="154"/>
      <c r="HDW28" s="154"/>
      <c r="HDX28" s="154"/>
      <c r="HDY28" s="154"/>
      <c r="HDZ28" s="154"/>
      <c r="HEA28" s="154"/>
      <c r="HEB28" s="154"/>
      <c r="HEC28" s="154"/>
      <c r="HED28" s="154"/>
      <c r="HEE28" s="154"/>
      <c r="HEF28" s="154"/>
      <c r="HEG28" s="154"/>
      <c r="HEH28" s="154"/>
      <c r="HEI28" s="154"/>
      <c r="HEJ28" s="154"/>
      <c r="HEK28" s="154"/>
      <c r="HEL28" s="154"/>
      <c r="HEM28" s="154"/>
      <c r="HEN28" s="154"/>
      <c r="HEO28" s="154"/>
      <c r="HEP28" s="154"/>
      <c r="HEQ28" s="154"/>
      <c r="HER28" s="154"/>
      <c r="HES28" s="154"/>
      <c r="HET28" s="154"/>
      <c r="HEU28" s="154"/>
      <c r="HEV28" s="154"/>
      <c r="HEW28" s="154"/>
      <c r="HEX28" s="154"/>
      <c r="HEY28" s="154"/>
      <c r="HEZ28" s="154"/>
      <c r="HFA28" s="154"/>
      <c r="HFB28" s="154"/>
      <c r="HFC28" s="154"/>
      <c r="HFD28" s="154"/>
      <c r="HFE28" s="154"/>
      <c r="HFF28" s="154"/>
      <c r="HFG28" s="154"/>
      <c r="HFH28" s="154"/>
      <c r="HFI28" s="154"/>
      <c r="HFJ28" s="154"/>
      <c r="HFK28" s="154"/>
      <c r="HFL28" s="154"/>
      <c r="HFM28" s="154"/>
      <c r="HFN28" s="154"/>
      <c r="HFO28" s="154"/>
      <c r="HFP28" s="154"/>
      <c r="HFQ28" s="154"/>
      <c r="HFR28" s="154"/>
      <c r="HFS28" s="154"/>
      <c r="HFT28" s="154"/>
      <c r="HFU28" s="154"/>
      <c r="HFV28" s="154"/>
      <c r="HFW28" s="154"/>
      <c r="HFX28" s="154"/>
      <c r="HFY28" s="154"/>
      <c r="HFZ28" s="154"/>
      <c r="HGA28" s="154"/>
      <c r="HGB28" s="154"/>
      <c r="HGC28" s="154"/>
      <c r="HGD28" s="154"/>
      <c r="HGE28" s="154"/>
      <c r="HGF28" s="154"/>
      <c r="HGG28" s="154"/>
      <c r="HGH28" s="154"/>
      <c r="HGI28" s="154"/>
      <c r="HGJ28" s="154"/>
      <c r="HGK28" s="154"/>
      <c r="HGL28" s="154"/>
      <c r="HGM28" s="154"/>
      <c r="HGN28" s="154"/>
      <c r="HGO28" s="154"/>
      <c r="HGP28" s="154"/>
      <c r="HGQ28" s="154"/>
      <c r="HGR28" s="154"/>
      <c r="HGS28" s="154"/>
      <c r="HGT28" s="154"/>
      <c r="HGU28" s="154"/>
      <c r="HGV28" s="154"/>
      <c r="HGW28" s="154"/>
      <c r="HGX28" s="154"/>
      <c r="HGY28" s="154"/>
      <c r="HGZ28" s="154"/>
      <c r="HHA28" s="154"/>
      <c r="HHB28" s="154"/>
      <c r="HHC28" s="154"/>
      <c r="HHD28" s="154"/>
      <c r="HHE28" s="154"/>
      <c r="HHF28" s="154"/>
      <c r="HHG28" s="154"/>
      <c r="HHH28" s="154"/>
      <c r="HHI28" s="154"/>
      <c r="HHJ28" s="154"/>
      <c r="HHK28" s="154"/>
      <c r="HHL28" s="154"/>
      <c r="HHM28" s="154"/>
      <c r="HHN28" s="154"/>
      <c r="HHO28" s="154"/>
      <c r="HHP28" s="154"/>
      <c r="HHQ28" s="154"/>
      <c r="HHR28" s="154"/>
      <c r="HHS28" s="154"/>
      <c r="HHT28" s="154"/>
      <c r="HHU28" s="154"/>
      <c r="HHV28" s="154"/>
      <c r="HHW28" s="154"/>
      <c r="HHX28" s="154"/>
      <c r="HHY28" s="154"/>
      <c r="HHZ28" s="154"/>
      <c r="HIA28" s="154"/>
      <c r="HIB28" s="154"/>
      <c r="HIC28" s="154"/>
      <c r="HID28" s="154"/>
      <c r="HIE28" s="154"/>
      <c r="HIF28" s="154"/>
      <c r="HIG28" s="154"/>
      <c r="HIH28" s="154"/>
      <c r="HII28" s="154"/>
      <c r="HIJ28" s="154"/>
      <c r="HIK28" s="154"/>
      <c r="HIL28" s="154"/>
      <c r="HIM28" s="154"/>
      <c r="HIN28" s="154"/>
      <c r="HIO28" s="154"/>
      <c r="HIP28" s="154"/>
      <c r="HIQ28" s="154"/>
      <c r="HIR28" s="154"/>
      <c r="HIS28" s="154"/>
      <c r="HIT28" s="154"/>
      <c r="HIU28" s="154"/>
      <c r="HIV28" s="154"/>
      <c r="HIW28" s="154"/>
      <c r="HIX28" s="154"/>
      <c r="HIY28" s="154"/>
      <c r="HIZ28" s="154"/>
      <c r="HJA28" s="154"/>
      <c r="HJB28" s="154"/>
      <c r="HJC28" s="154"/>
      <c r="HJD28" s="154"/>
      <c r="HJE28" s="154"/>
      <c r="HJF28" s="154"/>
      <c r="HJG28" s="154"/>
      <c r="HJH28" s="154"/>
      <c r="HJI28" s="154"/>
      <c r="HJJ28" s="154"/>
      <c r="HJK28" s="154"/>
      <c r="HJL28" s="154"/>
      <c r="HJM28" s="154"/>
      <c r="HJN28" s="154"/>
      <c r="HJO28" s="154"/>
      <c r="HJP28" s="154"/>
      <c r="HJQ28" s="154"/>
      <c r="HJR28" s="154"/>
      <c r="HJS28" s="154"/>
      <c r="HJT28" s="154"/>
      <c r="HJU28" s="154"/>
      <c r="HJV28" s="154"/>
      <c r="HJW28" s="154"/>
      <c r="HJX28" s="154"/>
      <c r="HJY28" s="154"/>
      <c r="HJZ28" s="154"/>
      <c r="HKA28" s="154"/>
      <c r="HKB28" s="154"/>
      <c r="HKC28" s="154"/>
      <c r="HKD28" s="154"/>
      <c r="HKE28" s="154"/>
      <c r="HKF28" s="154"/>
      <c r="HKG28" s="154"/>
      <c r="HKH28" s="154"/>
      <c r="HKI28" s="154"/>
      <c r="HKJ28" s="154"/>
      <c r="HKK28" s="154"/>
      <c r="HKL28" s="154"/>
      <c r="HKM28" s="154"/>
      <c r="HKN28" s="154"/>
      <c r="HKO28" s="154"/>
      <c r="HKP28" s="154"/>
      <c r="HKQ28" s="154"/>
      <c r="HKR28" s="154"/>
      <c r="HKS28" s="154"/>
      <c r="HKT28" s="154"/>
      <c r="HKU28" s="154"/>
      <c r="HKV28" s="154"/>
      <c r="HKW28" s="154"/>
      <c r="HKX28" s="154"/>
      <c r="HKY28" s="154"/>
      <c r="HKZ28" s="154"/>
      <c r="HLA28" s="154"/>
      <c r="HLB28" s="154"/>
      <c r="HLC28" s="154"/>
      <c r="HLD28" s="154"/>
      <c r="HLE28" s="154"/>
      <c r="HLF28" s="154"/>
      <c r="HLG28" s="154"/>
      <c r="HLH28" s="154"/>
      <c r="HLI28" s="154"/>
      <c r="HLJ28" s="154"/>
      <c r="HLK28" s="154"/>
      <c r="HLL28" s="154"/>
      <c r="HLM28" s="154"/>
      <c r="HLN28" s="154"/>
      <c r="HLO28" s="154"/>
      <c r="HLP28" s="154"/>
      <c r="HLQ28" s="154"/>
      <c r="HLR28" s="154"/>
      <c r="HLS28" s="154"/>
      <c r="HLT28" s="154"/>
      <c r="HLU28" s="154"/>
      <c r="HLV28" s="154"/>
      <c r="HLW28" s="154"/>
      <c r="HLX28" s="154"/>
      <c r="HLY28" s="154"/>
      <c r="HLZ28" s="154"/>
      <c r="HMA28" s="154"/>
      <c r="HMB28" s="154"/>
      <c r="HMC28" s="154"/>
      <c r="HMD28" s="154"/>
      <c r="HME28" s="154"/>
      <c r="HMF28" s="154"/>
      <c r="HMG28" s="154"/>
      <c r="HMH28" s="154"/>
      <c r="HMI28" s="154"/>
      <c r="HMJ28" s="154"/>
      <c r="HMK28" s="154"/>
      <c r="HML28" s="154"/>
      <c r="HMM28" s="154"/>
      <c r="HMN28" s="154"/>
      <c r="HMO28" s="154"/>
      <c r="HMP28" s="154"/>
      <c r="HMQ28" s="154"/>
      <c r="HMR28" s="154"/>
      <c r="HMS28" s="154"/>
      <c r="HMT28" s="154"/>
      <c r="HMU28" s="154"/>
      <c r="HMV28" s="154"/>
      <c r="HMW28" s="154"/>
      <c r="HMX28" s="154"/>
      <c r="HMY28" s="154"/>
      <c r="HMZ28" s="154"/>
      <c r="HNA28" s="154"/>
      <c r="HNB28" s="154"/>
      <c r="HNC28" s="154"/>
      <c r="HND28" s="154"/>
      <c r="HNE28" s="154"/>
      <c r="HNF28" s="154"/>
      <c r="HNG28" s="154"/>
      <c r="HNH28" s="154"/>
      <c r="HNI28" s="154"/>
      <c r="HNJ28" s="154"/>
      <c r="HNK28" s="154"/>
      <c r="HNL28" s="154"/>
      <c r="HNM28" s="154"/>
      <c r="HNN28" s="154"/>
      <c r="HNO28" s="154"/>
      <c r="HNP28" s="154"/>
      <c r="HNQ28" s="154"/>
      <c r="HNR28" s="154"/>
      <c r="HNS28" s="154"/>
      <c r="HNT28" s="154"/>
      <c r="HNU28" s="154"/>
      <c r="HNV28" s="154"/>
      <c r="HNW28" s="154"/>
      <c r="HNX28" s="154"/>
      <c r="HNY28" s="154"/>
      <c r="HNZ28" s="154"/>
      <c r="HOA28" s="154"/>
      <c r="HOB28" s="154"/>
      <c r="HOC28" s="154"/>
      <c r="HOD28" s="154"/>
      <c r="HOE28" s="154"/>
      <c r="HOF28" s="154"/>
      <c r="HOG28" s="154"/>
      <c r="HOH28" s="154"/>
      <c r="HOI28" s="154"/>
      <c r="HOJ28" s="154"/>
      <c r="HOK28" s="154"/>
      <c r="HOL28" s="154"/>
      <c r="HOM28" s="154"/>
      <c r="HON28" s="154"/>
      <c r="HOO28" s="154"/>
      <c r="HOP28" s="154"/>
      <c r="HOQ28" s="154"/>
      <c r="HOR28" s="154"/>
      <c r="HOS28" s="154"/>
      <c r="HOT28" s="154"/>
      <c r="HOU28" s="154"/>
      <c r="HOV28" s="154"/>
      <c r="HOW28" s="154"/>
      <c r="HOX28" s="154"/>
      <c r="HOY28" s="154"/>
      <c r="HOZ28" s="154"/>
      <c r="HPA28" s="154"/>
      <c r="HPB28" s="154"/>
      <c r="HPC28" s="154"/>
      <c r="HPD28" s="154"/>
      <c r="HPE28" s="154"/>
      <c r="HPF28" s="154"/>
      <c r="HPG28" s="154"/>
      <c r="HPH28" s="154"/>
      <c r="HPI28" s="154"/>
      <c r="HPJ28" s="154"/>
      <c r="HPK28" s="154"/>
      <c r="HPL28" s="154"/>
      <c r="HPM28" s="154"/>
      <c r="HPN28" s="154"/>
      <c r="HPO28" s="154"/>
      <c r="HPP28" s="154"/>
      <c r="HPQ28" s="154"/>
      <c r="HPR28" s="154"/>
      <c r="HPS28" s="154"/>
      <c r="HPT28" s="154"/>
      <c r="HPU28" s="154"/>
      <c r="HPV28" s="154"/>
      <c r="HPW28" s="154"/>
      <c r="HPX28" s="154"/>
      <c r="HPY28" s="154"/>
      <c r="HPZ28" s="154"/>
      <c r="HQA28" s="154"/>
      <c r="HQB28" s="154"/>
      <c r="HQC28" s="154"/>
      <c r="HQD28" s="154"/>
      <c r="HQE28" s="154"/>
      <c r="HQF28" s="154"/>
      <c r="HQG28" s="154"/>
      <c r="HQH28" s="154"/>
      <c r="HQI28" s="154"/>
      <c r="HQJ28" s="154"/>
      <c r="HQK28" s="154"/>
      <c r="HQL28" s="154"/>
      <c r="HQM28" s="154"/>
      <c r="HQN28" s="154"/>
      <c r="HQO28" s="154"/>
      <c r="HQP28" s="154"/>
      <c r="HQQ28" s="154"/>
      <c r="HQR28" s="154"/>
      <c r="HQS28" s="154"/>
      <c r="HQT28" s="154"/>
      <c r="HQU28" s="154"/>
      <c r="HQV28" s="154"/>
      <c r="HQW28" s="154"/>
      <c r="HQX28" s="154"/>
      <c r="HQY28" s="154"/>
      <c r="HQZ28" s="154"/>
      <c r="HRA28" s="154"/>
      <c r="HRB28" s="154"/>
      <c r="HRC28" s="154"/>
      <c r="HRD28" s="154"/>
      <c r="HRE28" s="154"/>
      <c r="HRF28" s="154"/>
      <c r="HRG28" s="154"/>
      <c r="HRH28" s="154"/>
      <c r="HRI28" s="154"/>
      <c r="HRJ28" s="154"/>
      <c r="HRK28" s="154"/>
      <c r="HRL28" s="154"/>
      <c r="HRM28" s="154"/>
      <c r="HRN28" s="154"/>
      <c r="HRO28" s="154"/>
      <c r="HRP28" s="154"/>
      <c r="HRQ28" s="154"/>
      <c r="HRR28" s="154"/>
      <c r="HRS28" s="154"/>
      <c r="HRT28" s="154"/>
      <c r="HRU28" s="154"/>
      <c r="HRV28" s="154"/>
      <c r="HRW28" s="154"/>
      <c r="HRX28" s="154"/>
      <c r="HRY28" s="154"/>
      <c r="HRZ28" s="154"/>
      <c r="HSA28" s="154"/>
      <c r="HSB28" s="154"/>
      <c r="HSC28" s="154"/>
      <c r="HSD28" s="154"/>
      <c r="HSE28" s="154"/>
      <c r="HSF28" s="154"/>
      <c r="HSG28" s="154"/>
      <c r="HSH28" s="154"/>
      <c r="HSI28" s="154"/>
      <c r="HSJ28" s="154"/>
      <c r="HSK28" s="154"/>
      <c r="HSL28" s="154"/>
      <c r="HSM28" s="154"/>
      <c r="HSN28" s="154"/>
      <c r="HSO28" s="154"/>
      <c r="HSP28" s="154"/>
      <c r="HSQ28" s="154"/>
      <c r="HSR28" s="154"/>
      <c r="HSS28" s="154"/>
      <c r="HST28" s="154"/>
      <c r="HSU28" s="154"/>
      <c r="HSV28" s="154"/>
      <c r="HSW28" s="154"/>
      <c r="HSX28" s="154"/>
      <c r="HSY28" s="154"/>
      <c r="HSZ28" s="154"/>
      <c r="HTA28" s="154"/>
      <c r="HTB28" s="154"/>
      <c r="HTC28" s="154"/>
      <c r="HTD28" s="154"/>
      <c r="HTE28" s="154"/>
      <c r="HTF28" s="154"/>
      <c r="HTG28" s="154"/>
      <c r="HTH28" s="154"/>
      <c r="HTI28" s="154"/>
      <c r="HTJ28" s="154"/>
      <c r="HTK28" s="154"/>
      <c r="HTL28" s="154"/>
      <c r="HTM28" s="154"/>
      <c r="HTN28" s="154"/>
      <c r="HTO28" s="154"/>
      <c r="HTP28" s="154"/>
      <c r="HTQ28" s="154"/>
      <c r="HTR28" s="154"/>
      <c r="HTS28" s="154"/>
      <c r="HTT28" s="154"/>
      <c r="HTU28" s="154"/>
      <c r="HTV28" s="154"/>
      <c r="HTW28" s="154"/>
      <c r="HTX28" s="154"/>
      <c r="HTY28" s="154"/>
      <c r="HTZ28" s="154"/>
      <c r="HUA28" s="154"/>
      <c r="HUB28" s="154"/>
      <c r="HUC28" s="154"/>
      <c r="HUD28" s="154"/>
      <c r="HUE28" s="154"/>
      <c r="HUF28" s="154"/>
      <c r="HUG28" s="154"/>
      <c r="HUH28" s="154"/>
      <c r="HUI28" s="154"/>
      <c r="HUJ28" s="154"/>
      <c r="HUK28" s="154"/>
      <c r="HUL28" s="154"/>
      <c r="HUM28" s="154"/>
      <c r="HUN28" s="154"/>
      <c r="HUO28" s="154"/>
      <c r="HUP28" s="154"/>
      <c r="HUQ28" s="154"/>
      <c r="HUR28" s="154"/>
      <c r="HUS28" s="154"/>
      <c r="HUT28" s="154"/>
      <c r="HUU28" s="154"/>
      <c r="HUV28" s="154"/>
      <c r="HUW28" s="154"/>
      <c r="HUX28" s="154"/>
      <c r="HUY28" s="154"/>
      <c r="HUZ28" s="154"/>
      <c r="HVA28" s="154"/>
      <c r="HVB28" s="154"/>
      <c r="HVC28" s="154"/>
      <c r="HVD28" s="154"/>
      <c r="HVE28" s="154"/>
      <c r="HVF28" s="154"/>
      <c r="HVG28" s="154"/>
      <c r="HVH28" s="154"/>
      <c r="HVI28" s="154"/>
      <c r="HVJ28" s="154"/>
      <c r="HVK28" s="154"/>
      <c r="HVL28" s="154"/>
      <c r="HVM28" s="154"/>
      <c r="HVN28" s="154"/>
      <c r="HVO28" s="154"/>
      <c r="HVP28" s="154"/>
      <c r="HVQ28" s="154"/>
      <c r="HVR28" s="154"/>
      <c r="HVS28" s="154"/>
      <c r="HVT28" s="154"/>
      <c r="HVU28" s="154"/>
      <c r="HVV28" s="154"/>
      <c r="HVW28" s="154"/>
      <c r="HVX28" s="154"/>
      <c r="HVY28" s="154"/>
      <c r="HVZ28" s="154"/>
      <c r="HWA28" s="154"/>
      <c r="HWB28" s="154"/>
      <c r="HWC28" s="154"/>
      <c r="HWD28" s="154"/>
      <c r="HWE28" s="154"/>
      <c r="HWF28" s="154"/>
      <c r="HWG28" s="154"/>
      <c r="HWH28" s="154"/>
      <c r="HWI28" s="154"/>
      <c r="HWJ28" s="154"/>
      <c r="HWK28" s="154"/>
      <c r="HWL28" s="154"/>
      <c r="HWM28" s="154"/>
      <c r="HWN28" s="154"/>
      <c r="HWO28" s="154"/>
      <c r="HWP28" s="154"/>
      <c r="HWQ28" s="154"/>
      <c r="HWR28" s="154"/>
      <c r="HWS28" s="154"/>
      <c r="HWT28" s="154"/>
      <c r="HWU28" s="154"/>
      <c r="HWV28" s="154"/>
      <c r="HWW28" s="154"/>
      <c r="HWX28" s="154"/>
      <c r="HWY28" s="154"/>
      <c r="HWZ28" s="154"/>
      <c r="HXA28" s="154"/>
      <c r="HXB28" s="154"/>
      <c r="HXC28" s="154"/>
      <c r="HXD28" s="154"/>
      <c r="HXE28" s="154"/>
      <c r="HXF28" s="154"/>
      <c r="HXG28" s="154"/>
      <c r="HXH28" s="154"/>
      <c r="HXI28" s="154"/>
      <c r="HXJ28" s="154"/>
      <c r="HXK28" s="154"/>
      <c r="HXL28" s="154"/>
      <c r="HXM28" s="154"/>
      <c r="HXN28" s="154"/>
      <c r="HXO28" s="154"/>
      <c r="HXP28" s="154"/>
      <c r="HXQ28" s="154"/>
      <c r="HXR28" s="154"/>
      <c r="HXS28" s="154"/>
      <c r="HXT28" s="154"/>
      <c r="HXU28" s="154"/>
      <c r="HXV28" s="154"/>
      <c r="HXW28" s="154"/>
      <c r="HXX28" s="154"/>
      <c r="HXY28" s="154"/>
      <c r="HXZ28" s="154"/>
      <c r="HYA28" s="154"/>
      <c r="HYB28" s="154"/>
      <c r="HYC28" s="154"/>
      <c r="HYD28" s="154"/>
      <c r="HYE28" s="154"/>
      <c r="HYF28" s="154"/>
      <c r="HYG28" s="154"/>
      <c r="HYH28" s="154"/>
      <c r="HYI28" s="154"/>
      <c r="HYJ28" s="154"/>
      <c r="HYK28" s="154"/>
      <c r="HYL28" s="154"/>
      <c r="HYM28" s="154"/>
      <c r="HYN28" s="154"/>
      <c r="HYO28" s="154"/>
      <c r="HYP28" s="154"/>
      <c r="HYQ28" s="154"/>
      <c r="HYR28" s="154"/>
      <c r="HYS28" s="154"/>
      <c r="HYT28" s="154"/>
      <c r="HYU28" s="154"/>
      <c r="HYV28" s="154"/>
      <c r="HYW28" s="154"/>
      <c r="HYX28" s="154"/>
      <c r="HYY28" s="154"/>
      <c r="HYZ28" s="154"/>
      <c r="HZA28" s="154"/>
      <c r="HZB28" s="154"/>
      <c r="HZC28" s="154"/>
      <c r="HZD28" s="154"/>
      <c r="HZE28" s="154"/>
      <c r="HZF28" s="154"/>
      <c r="HZG28" s="154"/>
      <c r="HZH28" s="154"/>
      <c r="HZI28" s="154"/>
      <c r="HZJ28" s="154"/>
      <c r="HZK28" s="154"/>
      <c r="HZL28" s="154"/>
      <c r="HZM28" s="154"/>
      <c r="HZN28" s="154"/>
      <c r="HZO28" s="154"/>
      <c r="HZP28" s="154"/>
      <c r="HZQ28" s="154"/>
      <c r="HZR28" s="154"/>
      <c r="HZS28" s="154"/>
      <c r="HZT28" s="154"/>
      <c r="HZU28" s="154"/>
      <c r="HZV28" s="154"/>
      <c r="HZW28" s="154"/>
      <c r="HZX28" s="154"/>
      <c r="HZY28" s="154"/>
      <c r="HZZ28" s="154"/>
      <c r="IAA28" s="154"/>
      <c r="IAB28" s="154"/>
      <c r="IAC28" s="154"/>
      <c r="IAD28" s="154"/>
      <c r="IAE28" s="154"/>
      <c r="IAF28" s="154"/>
      <c r="IAG28" s="154"/>
      <c r="IAH28" s="154"/>
      <c r="IAI28" s="154"/>
      <c r="IAJ28" s="154"/>
      <c r="IAK28" s="154"/>
      <c r="IAL28" s="154"/>
      <c r="IAM28" s="154"/>
      <c r="IAN28" s="154"/>
      <c r="IAO28" s="154"/>
      <c r="IAP28" s="154"/>
      <c r="IAQ28" s="154"/>
      <c r="IAR28" s="154"/>
      <c r="IAS28" s="154"/>
      <c r="IAT28" s="154"/>
      <c r="IAU28" s="154"/>
      <c r="IAV28" s="154"/>
      <c r="IAW28" s="154"/>
      <c r="IAX28" s="154"/>
      <c r="IAY28" s="154"/>
      <c r="IAZ28" s="154"/>
      <c r="IBA28" s="154"/>
      <c r="IBB28" s="154"/>
      <c r="IBC28" s="154"/>
      <c r="IBD28" s="154"/>
      <c r="IBE28" s="154"/>
      <c r="IBF28" s="154"/>
      <c r="IBG28" s="154"/>
      <c r="IBH28" s="154"/>
      <c r="IBI28" s="154"/>
      <c r="IBJ28" s="154"/>
      <c r="IBK28" s="154"/>
      <c r="IBL28" s="154"/>
      <c r="IBM28" s="154"/>
      <c r="IBN28" s="154"/>
      <c r="IBO28" s="154"/>
      <c r="IBP28" s="154"/>
      <c r="IBQ28" s="154"/>
      <c r="IBR28" s="154"/>
      <c r="IBS28" s="154"/>
      <c r="IBT28" s="154"/>
      <c r="IBU28" s="154"/>
      <c r="IBV28" s="154"/>
      <c r="IBW28" s="154"/>
      <c r="IBX28" s="154"/>
      <c r="IBY28" s="154"/>
      <c r="IBZ28" s="154"/>
      <c r="ICA28" s="154"/>
      <c r="ICB28" s="154"/>
      <c r="ICC28" s="154"/>
      <c r="ICD28" s="154"/>
      <c r="ICE28" s="154"/>
      <c r="ICF28" s="154"/>
      <c r="ICG28" s="154"/>
      <c r="ICH28" s="154"/>
      <c r="ICI28" s="154"/>
      <c r="ICJ28" s="154"/>
      <c r="ICK28" s="154"/>
      <c r="ICL28" s="154"/>
      <c r="ICM28" s="154"/>
      <c r="ICN28" s="154"/>
      <c r="ICO28" s="154"/>
      <c r="ICP28" s="154"/>
      <c r="ICQ28" s="154"/>
      <c r="ICR28" s="154"/>
      <c r="ICS28" s="154"/>
      <c r="ICT28" s="154"/>
      <c r="ICU28" s="154"/>
      <c r="ICV28" s="154"/>
      <c r="ICW28" s="154"/>
      <c r="ICX28" s="154"/>
      <c r="ICY28" s="154"/>
      <c r="ICZ28" s="154"/>
      <c r="IDA28" s="154"/>
      <c r="IDB28" s="154"/>
      <c r="IDC28" s="154"/>
      <c r="IDD28" s="154"/>
      <c r="IDE28" s="154"/>
      <c r="IDF28" s="154"/>
      <c r="IDG28" s="154"/>
      <c r="IDH28" s="154"/>
      <c r="IDI28" s="154"/>
      <c r="IDJ28" s="154"/>
      <c r="IDK28" s="154"/>
      <c r="IDL28" s="154"/>
      <c r="IDM28" s="154"/>
      <c r="IDN28" s="154"/>
      <c r="IDO28" s="154"/>
      <c r="IDP28" s="154"/>
      <c r="IDQ28" s="154"/>
      <c r="IDR28" s="154"/>
      <c r="IDS28" s="154"/>
      <c r="IDT28" s="154"/>
      <c r="IDU28" s="154"/>
      <c r="IDV28" s="154"/>
      <c r="IDW28" s="154"/>
      <c r="IDX28" s="154"/>
      <c r="IDY28" s="154"/>
      <c r="IDZ28" s="154"/>
      <c r="IEA28" s="154"/>
      <c r="IEB28" s="154"/>
      <c r="IEC28" s="154"/>
      <c r="IED28" s="154"/>
      <c r="IEE28" s="154"/>
      <c r="IEF28" s="154"/>
      <c r="IEG28" s="154"/>
      <c r="IEH28" s="154"/>
      <c r="IEI28" s="154"/>
      <c r="IEJ28" s="154"/>
      <c r="IEK28" s="154"/>
      <c r="IEL28" s="154"/>
      <c r="IEM28" s="154"/>
      <c r="IEN28" s="154"/>
      <c r="IEO28" s="154"/>
      <c r="IEP28" s="154"/>
      <c r="IEQ28" s="154"/>
      <c r="IER28" s="154"/>
      <c r="IES28" s="154"/>
      <c r="IET28" s="154"/>
      <c r="IEU28" s="154"/>
      <c r="IEV28" s="154"/>
      <c r="IEW28" s="154"/>
      <c r="IEX28" s="154"/>
      <c r="IEY28" s="154"/>
      <c r="IEZ28" s="154"/>
      <c r="IFA28" s="154"/>
      <c r="IFB28" s="154"/>
      <c r="IFC28" s="154"/>
      <c r="IFD28" s="154"/>
      <c r="IFE28" s="154"/>
      <c r="IFF28" s="154"/>
      <c r="IFG28" s="154"/>
      <c r="IFH28" s="154"/>
      <c r="IFI28" s="154"/>
      <c r="IFJ28" s="154"/>
      <c r="IFK28" s="154"/>
      <c r="IFL28" s="154"/>
      <c r="IFM28" s="154"/>
      <c r="IFN28" s="154"/>
      <c r="IFO28" s="154"/>
      <c r="IFP28" s="154"/>
      <c r="IFQ28" s="154"/>
      <c r="IFR28" s="154"/>
      <c r="IFS28" s="154"/>
      <c r="IFT28" s="154"/>
      <c r="IFU28" s="154"/>
      <c r="IFV28" s="154"/>
      <c r="IFW28" s="154"/>
      <c r="IFX28" s="154"/>
      <c r="IFY28" s="154"/>
      <c r="IFZ28" s="154"/>
      <c r="IGA28" s="154"/>
      <c r="IGB28" s="154"/>
      <c r="IGC28" s="154"/>
      <c r="IGD28" s="154"/>
      <c r="IGE28" s="154"/>
      <c r="IGF28" s="154"/>
      <c r="IGG28" s="154"/>
      <c r="IGH28" s="154"/>
      <c r="IGI28" s="154"/>
      <c r="IGJ28" s="154"/>
      <c r="IGK28" s="154"/>
      <c r="IGL28" s="154"/>
      <c r="IGM28" s="154"/>
      <c r="IGN28" s="154"/>
      <c r="IGO28" s="154"/>
      <c r="IGP28" s="154"/>
      <c r="IGQ28" s="154"/>
      <c r="IGR28" s="154"/>
      <c r="IGS28" s="154"/>
      <c r="IGT28" s="154"/>
      <c r="IGU28" s="154"/>
      <c r="IGV28" s="154"/>
      <c r="IGW28" s="154"/>
      <c r="IGX28" s="154"/>
      <c r="IGY28" s="154"/>
      <c r="IGZ28" s="154"/>
      <c r="IHA28" s="154"/>
      <c r="IHB28" s="154"/>
      <c r="IHC28" s="154"/>
      <c r="IHD28" s="154"/>
      <c r="IHE28" s="154"/>
      <c r="IHF28" s="154"/>
      <c r="IHG28" s="154"/>
      <c r="IHH28" s="154"/>
      <c r="IHI28" s="154"/>
      <c r="IHJ28" s="154"/>
      <c r="IHK28" s="154"/>
      <c r="IHL28" s="154"/>
      <c r="IHM28" s="154"/>
      <c r="IHN28" s="154"/>
      <c r="IHO28" s="154"/>
      <c r="IHP28" s="154"/>
      <c r="IHQ28" s="154"/>
      <c r="IHR28" s="154"/>
      <c r="IHS28" s="154"/>
      <c r="IHT28" s="154"/>
      <c r="IHU28" s="154"/>
      <c r="IHV28" s="154"/>
      <c r="IHW28" s="154"/>
      <c r="IHX28" s="154"/>
      <c r="IHY28" s="154"/>
      <c r="IHZ28" s="154"/>
      <c r="IIA28" s="154"/>
      <c r="IIB28" s="154"/>
      <c r="IIC28" s="154"/>
      <c r="IID28" s="154"/>
      <c r="IIE28" s="154"/>
      <c r="IIF28" s="154"/>
      <c r="IIG28" s="154"/>
      <c r="IIH28" s="154"/>
      <c r="III28" s="154"/>
      <c r="IIJ28" s="154"/>
      <c r="IIK28" s="154"/>
      <c r="IIL28" s="154"/>
      <c r="IIM28" s="154"/>
      <c r="IIN28" s="154"/>
      <c r="IIO28" s="154"/>
      <c r="IIP28" s="154"/>
      <c r="IIQ28" s="154"/>
      <c r="IIR28" s="154"/>
      <c r="IIS28" s="154"/>
      <c r="IIT28" s="154"/>
      <c r="IIU28" s="154"/>
      <c r="IIV28" s="154"/>
      <c r="IIW28" s="154"/>
      <c r="IIX28" s="154"/>
      <c r="IIY28" s="154"/>
      <c r="IIZ28" s="154"/>
      <c r="IJA28" s="154"/>
      <c r="IJB28" s="154"/>
      <c r="IJC28" s="154"/>
      <c r="IJD28" s="154"/>
      <c r="IJE28" s="154"/>
      <c r="IJF28" s="154"/>
      <c r="IJG28" s="154"/>
      <c r="IJH28" s="154"/>
      <c r="IJI28" s="154"/>
      <c r="IJJ28" s="154"/>
      <c r="IJK28" s="154"/>
      <c r="IJL28" s="154"/>
      <c r="IJM28" s="154"/>
      <c r="IJN28" s="154"/>
      <c r="IJO28" s="154"/>
      <c r="IJP28" s="154"/>
      <c r="IJQ28" s="154"/>
      <c r="IJR28" s="154"/>
      <c r="IJS28" s="154"/>
      <c r="IJT28" s="154"/>
      <c r="IJU28" s="154"/>
      <c r="IJV28" s="154"/>
      <c r="IJW28" s="154"/>
      <c r="IJX28" s="154"/>
      <c r="IJY28" s="154"/>
      <c r="IJZ28" s="154"/>
      <c r="IKA28" s="154"/>
      <c r="IKB28" s="154"/>
      <c r="IKC28" s="154"/>
      <c r="IKD28" s="154"/>
      <c r="IKE28" s="154"/>
      <c r="IKF28" s="154"/>
      <c r="IKG28" s="154"/>
      <c r="IKH28" s="154"/>
      <c r="IKI28" s="154"/>
      <c r="IKJ28" s="154"/>
      <c r="IKK28" s="154"/>
      <c r="IKL28" s="154"/>
      <c r="IKM28" s="154"/>
      <c r="IKN28" s="154"/>
      <c r="IKO28" s="154"/>
      <c r="IKP28" s="154"/>
      <c r="IKQ28" s="154"/>
      <c r="IKR28" s="154"/>
      <c r="IKS28" s="154"/>
      <c r="IKT28" s="154"/>
      <c r="IKU28" s="154"/>
      <c r="IKV28" s="154"/>
      <c r="IKW28" s="154"/>
      <c r="IKX28" s="154"/>
      <c r="IKY28" s="154"/>
      <c r="IKZ28" s="154"/>
      <c r="ILA28" s="154"/>
      <c r="ILB28" s="154"/>
      <c r="ILC28" s="154"/>
      <c r="ILD28" s="154"/>
      <c r="ILE28" s="154"/>
      <c r="ILF28" s="154"/>
      <c r="ILG28" s="154"/>
      <c r="ILH28" s="154"/>
      <c r="ILI28" s="154"/>
      <c r="ILJ28" s="154"/>
      <c r="ILK28" s="154"/>
      <c r="ILL28" s="154"/>
      <c r="ILM28" s="154"/>
      <c r="ILN28" s="154"/>
      <c r="ILO28" s="154"/>
      <c r="ILP28" s="154"/>
      <c r="ILQ28" s="154"/>
      <c r="ILR28" s="154"/>
      <c r="ILS28" s="154"/>
      <c r="ILT28" s="154"/>
      <c r="ILU28" s="154"/>
      <c r="ILV28" s="154"/>
      <c r="ILW28" s="154"/>
      <c r="ILX28" s="154"/>
      <c r="ILY28" s="154"/>
      <c r="ILZ28" s="154"/>
      <c r="IMA28" s="154"/>
      <c r="IMB28" s="154"/>
      <c r="IMC28" s="154"/>
      <c r="IMD28" s="154"/>
      <c r="IME28" s="154"/>
      <c r="IMF28" s="154"/>
      <c r="IMG28" s="154"/>
      <c r="IMH28" s="154"/>
      <c r="IMI28" s="154"/>
      <c r="IMJ28" s="154"/>
      <c r="IMK28" s="154"/>
      <c r="IML28" s="154"/>
      <c r="IMM28" s="154"/>
      <c r="IMN28" s="154"/>
      <c r="IMO28" s="154"/>
      <c r="IMP28" s="154"/>
      <c r="IMQ28" s="154"/>
      <c r="IMR28" s="154"/>
      <c r="IMS28" s="154"/>
      <c r="IMT28" s="154"/>
      <c r="IMU28" s="154"/>
      <c r="IMV28" s="154"/>
      <c r="IMW28" s="154"/>
      <c r="IMX28" s="154"/>
      <c r="IMY28" s="154"/>
      <c r="IMZ28" s="154"/>
      <c r="INA28" s="154"/>
      <c r="INB28" s="154"/>
      <c r="INC28" s="154"/>
      <c r="IND28" s="154"/>
      <c r="INE28" s="154"/>
      <c r="INF28" s="154"/>
      <c r="ING28" s="154"/>
      <c r="INH28" s="154"/>
      <c r="INI28" s="154"/>
      <c r="INJ28" s="154"/>
      <c r="INK28" s="154"/>
      <c r="INL28" s="154"/>
      <c r="INM28" s="154"/>
      <c r="INN28" s="154"/>
      <c r="INO28" s="154"/>
      <c r="INP28" s="154"/>
      <c r="INQ28" s="154"/>
      <c r="INR28" s="154"/>
      <c r="INS28" s="154"/>
      <c r="INT28" s="154"/>
      <c r="INU28" s="154"/>
      <c r="INV28" s="154"/>
      <c r="INW28" s="154"/>
      <c r="INX28" s="154"/>
      <c r="INY28" s="154"/>
      <c r="INZ28" s="154"/>
      <c r="IOA28" s="154"/>
      <c r="IOB28" s="154"/>
      <c r="IOC28" s="154"/>
      <c r="IOD28" s="154"/>
      <c r="IOE28" s="154"/>
      <c r="IOF28" s="154"/>
      <c r="IOG28" s="154"/>
      <c r="IOH28" s="154"/>
      <c r="IOI28" s="154"/>
      <c r="IOJ28" s="154"/>
      <c r="IOK28" s="154"/>
      <c r="IOL28" s="154"/>
      <c r="IOM28" s="154"/>
      <c r="ION28" s="154"/>
      <c r="IOO28" s="154"/>
      <c r="IOP28" s="154"/>
      <c r="IOQ28" s="154"/>
      <c r="IOR28" s="154"/>
      <c r="IOS28" s="154"/>
      <c r="IOT28" s="154"/>
      <c r="IOU28" s="154"/>
      <c r="IOV28" s="154"/>
      <c r="IOW28" s="154"/>
      <c r="IOX28" s="154"/>
      <c r="IOY28" s="154"/>
      <c r="IOZ28" s="154"/>
      <c r="IPA28" s="154"/>
      <c r="IPB28" s="154"/>
      <c r="IPC28" s="154"/>
      <c r="IPD28" s="154"/>
      <c r="IPE28" s="154"/>
      <c r="IPF28" s="154"/>
      <c r="IPG28" s="154"/>
      <c r="IPH28" s="154"/>
      <c r="IPI28" s="154"/>
      <c r="IPJ28" s="154"/>
      <c r="IPK28" s="154"/>
      <c r="IPL28" s="154"/>
      <c r="IPM28" s="154"/>
      <c r="IPN28" s="154"/>
      <c r="IPO28" s="154"/>
      <c r="IPP28" s="154"/>
      <c r="IPQ28" s="154"/>
      <c r="IPR28" s="154"/>
      <c r="IPS28" s="154"/>
      <c r="IPT28" s="154"/>
      <c r="IPU28" s="154"/>
      <c r="IPV28" s="154"/>
      <c r="IPW28" s="154"/>
      <c r="IPX28" s="154"/>
      <c r="IPY28" s="154"/>
      <c r="IPZ28" s="154"/>
      <c r="IQA28" s="154"/>
      <c r="IQB28" s="154"/>
      <c r="IQC28" s="154"/>
      <c r="IQD28" s="154"/>
      <c r="IQE28" s="154"/>
      <c r="IQF28" s="154"/>
      <c r="IQG28" s="154"/>
      <c r="IQH28" s="154"/>
      <c r="IQI28" s="154"/>
      <c r="IQJ28" s="154"/>
      <c r="IQK28" s="154"/>
      <c r="IQL28" s="154"/>
      <c r="IQM28" s="154"/>
      <c r="IQN28" s="154"/>
      <c r="IQO28" s="154"/>
      <c r="IQP28" s="154"/>
      <c r="IQQ28" s="154"/>
      <c r="IQR28" s="154"/>
      <c r="IQS28" s="154"/>
      <c r="IQT28" s="154"/>
      <c r="IQU28" s="154"/>
      <c r="IQV28" s="154"/>
      <c r="IQW28" s="154"/>
      <c r="IQX28" s="154"/>
      <c r="IQY28" s="154"/>
      <c r="IQZ28" s="154"/>
      <c r="IRA28" s="154"/>
      <c r="IRB28" s="154"/>
      <c r="IRC28" s="154"/>
      <c r="IRD28" s="154"/>
      <c r="IRE28" s="154"/>
      <c r="IRF28" s="154"/>
      <c r="IRG28" s="154"/>
      <c r="IRH28" s="154"/>
      <c r="IRI28" s="154"/>
      <c r="IRJ28" s="154"/>
      <c r="IRK28" s="154"/>
      <c r="IRL28" s="154"/>
      <c r="IRM28" s="154"/>
      <c r="IRN28" s="154"/>
      <c r="IRO28" s="154"/>
      <c r="IRP28" s="154"/>
      <c r="IRQ28" s="154"/>
      <c r="IRR28" s="154"/>
      <c r="IRS28" s="154"/>
      <c r="IRT28" s="154"/>
      <c r="IRU28" s="154"/>
      <c r="IRV28" s="154"/>
      <c r="IRW28" s="154"/>
      <c r="IRX28" s="154"/>
      <c r="IRY28" s="154"/>
      <c r="IRZ28" s="154"/>
      <c r="ISA28" s="154"/>
      <c r="ISB28" s="154"/>
      <c r="ISC28" s="154"/>
      <c r="ISD28" s="154"/>
      <c r="ISE28" s="154"/>
      <c r="ISF28" s="154"/>
      <c r="ISG28" s="154"/>
      <c r="ISH28" s="154"/>
      <c r="ISI28" s="154"/>
      <c r="ISJ28" s="154"/>
      <c r="ISK28" s="154"/>
      <c r="ISL28" s="154"/>
      <c r="ISM28" s="154"/>
      <c r="ISN28" s="154"/>
      <c r="ISO28" s="154"/>
      <c r="ISP28" s="154"/>
      <c r="ISQ28" s="154"/>
      <c r="ISR28" s="154"/>
      <c r="ISS28" s="154"/>
      <c r="IST28" s="154"/>
      <c r="ISU28" s="154"/>
      <c r="ISV28" s="154"/>
      <c r="ISW28" s="154"/>
      <c r="ISX28" s="154"/>
      <c r="ISY28" s="154"/>
      <c r="ISZ28" s="154"/>
      <c r="ITA28" s="154"/>
      <c r="ITB28" s="154"/>
      <c r="ITC28" s="154"/>
      <c r="ITD28" s="154"/>
      <c r="ITE28" s="154"/>
      <c r="ITF28" s="154"/>
      <c r="ITG28" s="154"/>
      <c r="ITH28" s="154"/>
      <c r="ITI28" s="154"/>
      <c r="ITJ28" s="154"/>
      <c r="ITK28" s="154"/>
      <c r="ITL28" s="154"/>
      <c r="ITM28" s="154"/>
      <c r="ITN28" s="154"/>
      <c r="ITO28" s="154"/>
      <c r="ITP28" s="154"/>
      <c r="ITQ28" s="154"/>
      <c r="ITR28" s="154"/>
      <c r="ITS28" s="154"/>
      <c r="ITT28" s="154"/>
      <c r="ITU28" s="154"/>
      <c r="ITV28" s="154"/>
      <c r="ITW28" s="154"/>
      <c r="ITX28" s="154"/>
      <c r="ITY28" s="154"/>
      <c r="ITZ28" s="154"/>
      <c r="IUA28" s="154"/>
      <c r="IUB28" s="154"/>
      <c r="IUC28" s="154"/>
      <c r="IUD28" s="154"/>
      <c r="IUE28" s="154"/>
      <c r="IUF28" s="154"/>
      <c r="IUG28" s="154"/>
      <c r="IUH28" s="154"/>
      <c r="IUI28" s="154"/>
      <c r="IUJ28" s="154"/>
      <c r="IUK28" s="154"/>
      <c r="IUL28" s="154"/>
      <c r="IUM28" s="154"/>
      <c r="IUN28" s="154"/>
      <c r="IUO28" s="154"/>
      <c r="IUP28" s="154"/>
      <c r="IUQ28" s="154"/>
      <c r="IUR28" s="154"/>
      <c r="IUS28" s="154"/>
      <c r="IUT28" s="154"/>
      <c r="IUU28" s="154"/>
      <c r="IUV28" s="154"/>
      <c r="IUW28" s="154"/>
      <c r="IUX28" s="154"/>
      <c r="IUY28" s="154"/>
      <c r="IUZ28" s="154"/>
      <c r="IVA28" s="154"/>
      <c r="IVB28" s="154"/>
      <c r="IVC28" s="154"/>
      <c r="IVD28" s="154"/>
      <c r="IVE28" s="154"/>
      <c r="IVF28" s="154"/>
      <c r="IVG28" s="154"/>
      <c r="IVH28" s="154"/>
      <c r="IVI28" s="154"/>
      <c r="IVJ28" s="154"/>
      <c r="IVK28" s="154"/>
      <c r="IVL28" s="154"/>
      <c r="IVM28" s="154"/>
      <c r="IVN28" s="154"/>
      <c r="IVO28" s="154"/>
      <c r="IVP28" s="154"/>
      <c r="IVQ28" s="154"/>
      <c r="IVR28" s="154"/>
      <c r="IVS28" s="154"/>
      <c r="IVT28" s="154"/>
      <c r="IVU28" s="154"/>
      <c r="IVV28" s="154"/>
      <c r="IVW28" s="154"/>
      <c r="IVX28" s="154"/>
      <c r="IVY28" s="154"/>
      <c r="IVZ28" s="154"/>
      <c r="IWA28" s="154"/>
      <c r="IWB28" s="154"/>
      <c r="IWC28" s="154"/>
      <c r="IWD28" s="154"/>
      <c r="IWE28" s="154"/>
      <c r="IWF28" s="154"/>
      <c r="IWG28" s="154"/>
      <c r="IWH28" s="154"/>
      <c r="IWI28" s="154"/>
      <c r="IWJ28" s="154"/>
      <c r="IWK28" s="154"/>
      <c r="IWL28" s="154"/>
      <c r="IWM28" s="154"/>
      <c r="IWN28" s="154"/>
      <c r="IWO28" s="154"/>
      <c r="IWP28" s="154"/>
      <c r="IWQ28" s="154"/>
      <c r="IWR28" s="154"/>
      <c r="IWS28" s="154"/>
      <c r="IWT28" s="154"/>
      <c r="IWU28" s="154"/>
      <c r="IWV28" s="154"/>
      <c r="IWW28" s="154"/>
      <c r="IWX28" s="154"/>
      <c r="IWY28" s="154"/>
      <c r="IWZ28" s="154"/>
      <c r="IXA28" s="154"/>
      <c r="IXB28" s="154"/>
      <c r="IXC28" s="154"/>
      <c r="IXD28" s="154"/>
      <c r="IXE28" s="154"/>
      <c r="IXF28" s="154"/>
      <c r="IXG28" s="154"/>
      <c r="IXH28" s="154"/>
      <c r="IXI28" s="154"/>
      <c r="IXJ28" s="154"/>
      <c r="IXK28" s="154"/>
      <c r="IXL28" s="154"/>
      <c r="IXM28" s="154"/>
      <c r="IXN28" s="154"/>
      <c r="IXO28" s="154"/>
      <c r="IXP28" s="154"/>
      <c r="IXQ28" s="154"/>
      <c r="IXR28" s="154"/>
      <c r="IXS28" s="154"/>
      <c r="IXT28" s="154"/>
      <c r="IXU28" s="154"/>
      <c r="IXV28" s="154"/>
      <c r="IXW28" s="154"/>
      <c r="IXX28" s="154"/>
      <c r="IXY28" s="154"/>
      <c r="IXZ28" s="154"/>
      <c r="IYA28" s="154"/>
      <c r="IYB28" s="154"/>
      <c r="IYC28" s="154"/>
      <c r="IYD28" s="154"/>
      <c r="IYE28" s="154"/>
      <c r="IYF28" s="154"/>
      <c r="IYG28" s="154"/>
      <c r="IYH28" s="154"/>
      <c r="IYI28" s="154"/>
      <c r="IYJ28" s="154"/>
      <c r="IYK28" s="154"/>
      <c r="IYL28" s="154"/>
      <c r="IYM28" s="154"/>
      <c r="IYN28" s="154"/>
      <c r="IYO28" s="154"/>
      <c r="IYP28" s="154"/>
      <c r="IYQ28" s="154"/>
      <c r="IYR28" s="154"/>
      <c r="IYS28" s="154"/>
      <c r="IYT28" s="154"/>
      <c r="IYU28" s="154"/>
      <c r="IYV28" s="154"/>
      <c r="IYW28" s="154"/>
      <c r="IYX28" s="154"/>
      <c r="IYY28" s="154"/>
      <c r="IYZ28" s="154"/>
      <c r="IZA28" s="154"/>
      <c r="IZB28" s="154"/>
      <c r="IZC28" s="154"/>
      <c r="IZD28" s="154"/>
      <c r="IZE28" s="154"/>
      <c r="IZF28" s="154"/>
      <c r="IZG28" s="154"/>
      <c r="IZH28" s="154"/>
      <c r="IZI28" s="154"/>
      <c r="IZJ28" s="154"/>
      <c r="IZK28" s="154"/>
      <c r="IZL28" s="154"/>
      <c r="IZM28" s="154"/>
      <c r="IZN28" s="154"/>
      <c r="IZO28" s="154"/>
      <c r="IZP28" s="154"/>
      <c r="IZQ28" s="154"/>
      <c r="IZR28" s="154"/>
      <c r="IZS28" s="154"/>
      <c r="IZT28" s="154"/>
      <c r="IZU28" s="154"/>
      <c r="IZV28" s="154"/>
      <c r="IZW28" s="154"/>
      <c r="IZX28" s="154"/>
      <c r="IZY28" s="154"/>
      <c r="IZZ28" s="154"/>
      <c r="JAA28" s="154"/>
      <c r="JAB28" s="154"/>
      <c r="JAC28" s="154"/>
      <c r="JAD28" s="154"/>
      <c r="JAE28" s="154"/>
      <c r="JAF28" s="154"/>
      <c r="JAG28" s="154"/>
      <c r="JAH28" s="154"/>
      <c r="JAI28" s="154"/>
      <c r="JAJ28" s="154"/>
      <c r="JAK28" s="154"/>
      <c r="JAL28" s="154"/>
      <c r="JAM28" s="154"/>
      <c r="JAN28" s="154"/>
      <c r="JAO28" s="154"/>
      <c r="JAP28" s="154"/>
      <c r="JAQ28" s="154"/>
      <c r="JAR28" s="154"/>
      <c r="JAS28" s="154"/>
      <c r="JAT28" s="154"/>
      <c r="JAU28" s="154"/>
      <c r="JAV28" s="154"/>
      <c r="JAW28" s="154"/>
      <c r="JAX28" s="154"/>
      <c r="JAY28" s="154"/>
      <c r="JAZ28" s="154"/>
      <c r="JBA28" s="154"/>
      <c r="JBB28" s="154"/>
      <c r="JBC28" s="154"/>
      <c r="JBD28" s="154"/>
      <c r="JBE28" s="154"/>
      <c r="JBF28" s="154"/>
      <c r="JBG28" s="154"/>
      <c r="JBH28" s="154"/>
      <c r="JBI28" s="154"/>
      <c r="JBJ28" s="154"/>
      <c r="JBK28" s="154"/>
      <c r="JBL28" s="154"/>
      <c r="JBM28" s="154"/>
      <c r="JBN28" s="154"/>
      <c r="JBO28" s="154"/>
      <c r="JBP28" s="154"/>
      <c r="JBQ28" s="154"/>
      <c r="JBR28" s="154"/>
      <c r="JBS28" s="154"/>
      <c r="JBT28" s="154"/>
      <c r="JBU28" s="154"/>
      <c r="JBV28" s="154"/>
      <c r="JBW28" s="154"/>
      <c r="JBX28" s="154"/>
      <c r="JBY28" s="154"/>
      <c r="JBZ28" s="154"/>
      <c r="JCA28" s="154"/>
      <c r="JCB28" s="154"/>
      <c r="JCC28" s="154"/>
      <c r="JCD28" s="154"/>
      <c r="JCE28" s="154"/>
      <c r="JCF28" s="154"/>
      <c r="JCG28" s="154"/>
      <c r="JCH28" s="154"/>
      <c r="JCI28" s="154"/>
      <c r="JCJ28" s="154"/>
      <c r="JCK28" s="154"/>
      <c r="JCL28" s="154"/>
      <c r="JCM28" s="154"/>
      <c r="JCN28" s="154"/>
      <c r="JCO28" s="154"/>
      <c r="JCP28" s="154"/>
      <c r="JCQ28" s="154"/>
      <c r="JCR28" s="154"/>
      <c r="JCS28" s="154"/>
      <c r="JCT28" s="154"/>
      <c r="JCU28" s="154"/>
      <c r="JCV28" s="154"/>
      <c r="JCW28" s="154"/>
      <c r="JCX28" s="154"/>
      <c r="JCY28" s="154"/>
      <c r="JCZ28" s="154"/>
      <c r="JDA28" s="154"/>
      <c r="JDB28" s="154"/>
      <c r="JDC28" s="154"/>
      <c r="JDD28" s="154"/>
      <c r="JDE28" s="154"/>
      <c r="JDF28" s="154"/>
      <c r="JDG28" s="154"/>
      <c r="JDH28" s="154"/>
      <c r="JDI28" s="154"/>
      <c r="JDJ28" s="154"/>
      <c r="JDK28" s="154"/>
      <c r="JDL28" s="154"/>
      <c r="JDM28" s="154"/>
      <c r="JDN28" s="154"/>
      <c r="JDO28" s="154"/>
      <c r="JDP28" s="154"/>
      <c r="JDQ28" s="154"/>
      <c r="JDR28" s="154"/>
      <c r="JDS28" s="154"/>
      <c r="JDT28" s="154"/>
      <c r="JDU28" s="154"/>
      <c r="JDV28" s="154"/>
      <c r="JDW28" s="154"/>
      <c r="JDX28" s="154"/>
      <c r="JDY28" s="154"/>
      <c r="JDZ28" s="154"/>
      <c r="JEA28" s="154"/>
      <c r="JEB28" s="154"/>
      <c r="JEC28" s="154"/>
      <c r="JED28" s="154"/>
      <c r="JEE28" s="154"/>
      <c r="JEF28" s="154"/>
      <c r="JEG28" s="154"/>
      <c r="JEH28" s="154"/>
      <c r="JEI28" s="154"/>
      <c r="JEJ28" s="154"/>
      <c r="JEK28" s="154"/>
      <c r="JEL28" s="154"/>
      <c r="JEM28" s="154"/>
      <c r="JEN28" s="154"/>
      <c r="JEO28" s="154"/>
      <c r="JEP28" s="154"/>
      <c r="JEQ28" s="154"/>
      <c r="JER28" s="154"/>
      <c r="JES28" s="154"/>
      <c r="JET28" s="154"/>
      <c r="JEU28" s="154"/>
      <c r="JEV28" s="154"/>
      <c r="JEW28" s="154"/>
      <c r="JEX28" s="154"/>
      <c r="JEY28" s="154"/>
      <c r="JEZ28" s="154"/>
      <c r="JFA28" s="154"/>
      <c r="JFB28" s="154"/>
      <c r="JFC28" s="154"/>
      <c r="JFD28" s="154"/>
      <c r="JFE28" s="154"/>
      <c r="JFF28" s="154"/>
      <c r="JFG28" s="154"/>
      <c r="JFH28" s="154"/>
      <c r="JFI28" s="154"/>
      <c r="JFJ28" s="154"/>
      <c r="JFK28" s="154"/>
      <c r="JFL28" s="154"/>
      <c r="JFM28" s="154"/>
      <c r="JFN28" s="154"/>
      <c r="JFO28" s="154"/>
      <c r="JFP28" s="154"/>
      <c r="JFQ28" s="154"/>
      <c r="JFR28" s="154"/>
      <c r="JFS28" s="154"/>
      <c r="JFT28" s="154"/>
      <c r="JFU28" s="154"/>
      <c r="JFV28" s="154"/>
      <c r="JFW28" s="154"/>
      <c r="JFX28" s="154"/>
      <c r="JFY28" s="154"/>
      <c r="JFZ28" s="154"/>
      <c r="JGA28" s="154"/>
      <c r="JGB28" s="154"/>
      <c r="JGC28" s="154"/>
      <c r="JGD28" s="154"/>
      <c r="JGE28" s="154"/>
      <c r="JGF28" s="154"/>
      <c r="JGG28" s="154"/>
      <c r="JGH28" s="154"/>
      <c r="JGI28" s="154"/>
      <c r="JGJ28" s="154"/>
      <c r="JGK28" s="154"/>
      <c r="JGL28" s="154"/>
      <c r="JGM28" s="154"/>
      <c r="JGN28" s="154"/>
      <c r="JGO28" s="154"/>
      <c r="JGP28" s="154"/>
      <c r="JGQ28" s="154"/>
      <c r="JGR28" s="154"/>
      <c r="JGS28" s="154"/>
      <c r="JGT28" s="154"/>
      <c r="JGU28" s="154"/>
      <c r="JGV28" s="154"/>
      <c r="JGW28" s="154"/>
      <c r="JGX28" s="154"/>
      <c r="JGY28" s="154"/>
      <c r="JGZ28" s="154"/>
      <c r="JHA28" s="154"/>
      <c r="JHB28" s="154"/>
      <c r="JHC28" s="154"/>
      <c r="JHD28" s="154"/>
      <c r="JHE28" s="154"/>
      <c r="JHF28" s="154"/>
      <c r="JHG28" s="154"/>
      <c r="JHH28" s="154"/>
      <c r="JHI28" s="154"/>
      <c r="JHJ28" s="154"/>
      <c r="JHK28" s="154"/>
      <c r="JHL28" s="154"/>
      <c r="JHM28" s="154"/>
      <c r="JHN28" s="154"/>
      <c r="JHO28" s="154"/>
      <c r="JHP28" s="154"/>
      <c r="JHQ28" s="154"/>
      <c r="JHR28" s="154"/>
      <c r="JHS28" s="154"/>
      <c r="JHT28" s="154"/>
      <c r="JHU28" s="154"/>
      <c r="JHV28" s="154"/>
      <c r="JHW28" s="154"/>
      <c r="JHX28" s="154"/>
      <c r="JHY28" s="154"/>
      <c r="JHZ28" s="154"/>
      <c r="JIA28" s="154"/>
      <c r="JIB28" s="154"/>
      <c r="JIC28" s="154"/>
      <c r="JID28" s="154"/>
      <c r="JIE28" s="154"/>
      <c r="JIF28" s="154"/>
      <c r="JIG28" s="154"/>
      <c r="JIH28" s="154"/>
      <c r="JII28" s="154"/>
      <c r="JIJ28" s="154"/>
      <c r="JIK28" s="154"/>
      <c r="JIL28" s="154"/>
      <c r="JIM28" s="154"/>
      <c r="JIN28" s="154"/>
      <c r="JIO28" s="154"/>
      <c r="JIP28" s="154"/>
      <c r="JIQ28" s="154"/>
      <c r="JIR28" s="154"/>
      <c r="JIS28" s="154"/>
      <c r="JIT28" s="154"/>
      <c r="JIU28" s="154"/>
      <c r="JIV28" s="154"/>
      <c r="JIW28" s="154"/>
      <c r="JIX28" s="154"/>
      <c r="JIY28" s="154"/>
      <c r="JIZ28" s="154"/>
      <c r="JJA28" s="154"/>
      <c r="JJB28" s="154"/>
      <c r="JJC28" s="154"/>
      <c r="JJD28" s="154"/>
      <c r="JJE28" s="154"/>
      <c r="JJF28" s="154"/>
      <c r="JJG28" s="154"/>
      <c r="JJH28" s="154"/>
      <c r="JJI28" s="154"/>
      <c r="JJJ28" s="154"/>
      <c r="JJK28" s="154"/>
      <c r="JJL28" s="154"/>
      <c r="JJM28" s="154"/>
      <c r="JJN28" s="154"/>
      <c r="JJO28" s="154"/>
      <c r="JJP28" s="154"/>
      <c r="JJQ28" s="154"/>
      <c r="JJR28" s="154"/>
      <c r="JJS28" s="154"/>
      <c r="JJT28" s="154"/>
      <c r="JJU28" s="154"/>
      <c r="JJV28" s="154"/>
      <c r="JJW28" s="154"/>
      <c r="JJX28" s="154"/>
      <c r="JJY28" s="154"/>
      <c r="JJZ28" s="154"/>
      <c r="JKA28" s="154"/>
      <c r="JKB28" s="154"/>
      <c r="JKC28" s="154"/>
      <c r="JKD28" s="154"/>
      <c r="JKE28" s="154"/>
      <c r="JKF28" s="154"/>
      <c r="JKG28" s="154"/>
      <c r="JKH28" s="154"/>
      <c r="JKI28" s="154"/>
      <c r="JKJ28" s="154"/>
      <c r="JKK28" s="154"/>
      <c r="JKL28" s="154"/>
      <c r="JKM28" s="154"/>
      <c r="JKN28" s="154"/>
      <c r="JKO28" s="154"/>
      <c r="JKP28" s="154"/>
      <c r="JKQ28" s="154"/>
      <c r="JKR28" s="154"/>
      <c r="JKS28" s="154"/>
      <c r="JKT28" s="154"/>
      <c r="JKU28" s="154"/>
      <c r="JKV28" s="154"/>
      <c r="JKW28" s="154"/>
      <c r="JKX28" s="154"/>
      <c r="JKY28" s="154"/>
      <c r="JKZ28" s="154"/>
      <c r="JLA28" s="154"/>
      <c r="JLB28" s="154"/>
      <c r="JLC28" s="154"/>
      <c r="JLD28" s="154"/>
      <c r="JLE28" s="154"/>
      <c r="JLF28" s="154"/>
      <c r="JLG28" s="154"/>
      <c r="JLH28" s="154"/>
      <c r="JLI28" s="154"/>
      <c r="JLJ28" s="154"/>
      <c r="JLK28" s="154"/>
      <c r="JLL28" s="154"/>
      <c r="JLM28" s="154"/>
      <c r="JLN28" s="154"/>
      <c r="JLO28" s="154"/>
      <c r="JLP28" s="154"/>
      <c r="JLQ28" s="154"/>
      <c r="JLR28" s="154"/>
      <c r="JLS28" s="154"/>
      <c r="JLT28" s="154"/>
      <c r="JLU28" s="154"/>
      <c r="JLV28" s="154"/>
      <c r="JLW28" s="154"/>
      <c r="JLX28" s="154"/>
      <c r="JLY28" s="154"/>
      <c r="JLZ28" s="154"/>
      <c r="JMA28" s="154"/>
      <c r="JMB28" s="154"/>
      <c r="JMC28" s="154"/>
      <c r="JMD28" s="154"/>
      <c r="JME28" s="154"/>
      <c r="JMF28" s="154"/>
      <c r="JMG28" s="154"/>
      <c r="JMH28" s="154"/>
      <c r="JMI28" s="154"/>
      <c r="JMJ28" s="154"/>
      <c r="JMK28" s="154"/>
      <c r="JML28" s="154"/>
      <c r="JMM28" s="154"/>
      <c r="JMN28" s="154"/>
      <c r="JMO28" s="154"/>
      <c r="JMP28" s="154"/>
      <c r="JMQ28" s="154"/>
      <c r="JMR28" s="154"/>
      <c r="JMS28" s="154"/>
      <c r="JMT28" s="154"/>
      <c r="JMU28" s="154"/>
      <c r="JMV28" s="154"/>
      <c r="JMW28" s="154"/>
      <c r="JMX28" s="154"/>
      <c r="JMY28" s="154"/>
      <c r="JMZ28" s="154"/>
      <c r="JNA28" s="154"/>
      <c r="JNB28" s="154"/>
      <c r="JNC28" s="154"/>
      <c r="JND28" s="154"/>
      <c r="JNE28" s="154"/>
      <c r="JNF28" s="154"/>
      <c r="JNG28" s="154"/>
      <c r="JNH28" s="154"/>
      <c r="JNI28" s="154"/>
      <c r="JNJ28" s="154"/>
      <c r="JNK28" s="154"/>
      <c r="JNL28" s="154"/>
      <c r="JNM28" s="154"/>
      <c r="JNN28" s="154"/>
      <c r="JNO28" s="154"/>
      <c r="JNP28" s="154"/>
      <c r="JNQ28" s="154"/>
      <c r="JNR28" s="154"/>
      <c r="JNS28" s="154"/>
      <c r="JNT28" s="154"/>
      <c r="JNU28" s="154"/>
      <c r="JNV28" s="154"/>
      <c r="JNW28" s="154"/>
      <c r="JNX28" s="154"/>
      <c r="JNY28" s="154"/>
      <c r="JNZ28" s="154"/>
      <c r="JOA28" s="154"/>
      <c r="JOB28" s="154"/>
      <c r="JOC28" s="154"/>
      <c r="JOD28" s="154"/>
      <c r="JOE28" s="154"/>
      <c r="JOF28" s="154"/>
      <c r="JOG28" s="154"/>
      <c r="JOH28" s="154"/>
      <c r="JOI28" s="154"/>
      <c r="JOJ28" s="154"/>
      <c r="JOK28" s="154"/>
      <c r="JOL28" s="154"/>
      <c r="JOM28" s="154"/>
      <c r="JON28" s="154"/>
      <c r="JOO28" s="154"/>
      <c r="JOP28" s="154"/>
      <c r="JOQ28" s="154"/>
      <c r="JOR28" s="154"/>
      <c r="JOS28" s="154"/>
      <c r="JOT28" s="154"/>
      <c r="JOU28" s="154"/>
      <c r="JOV28" s="154"/>
      <c r="JOW28" s="154"/>
      <c r="JOX28" s="154"/>
      <c r="JOY28" s="154"/>
      <c r="JOZ28" s="154"/>
      <c r="JPA28" s="154"/>
      <c r="JPB28" s="154"/>
      <c r="JPC28" s="154"/>
      <c r="JPD28" s="154"/>
      <c r="JPE28" s="154"/>
      <c r="JPF28" s="154"/>
      <c r="JPG28" s="154"/>
      <c r="JPH28" s="154"/>
      <c r="JPI28" s="154"/>
      <c r="JPJ28" s="154"/>
      <c r="JPK28" s="154"/>
      <c r="JPL28" s="154"/>
      <c r="JPM28" s="154"/>
      <c r="JPN28" s="154"/>
      <c r="JPO28" s="154"/>
      <c r="JPP28" s="154"/>
      <c r="JPQ28" s="154"/>
      <c r="JPR28" s="154"/>
      <c r="JPS28" s="154"/>
      <c r="JPT28" s="154"/>
      <c r="JPU28" s="154"/>
      <c r="JPV28" s="154"/>
      <c r="JPW28" s="154"/>
      <c r="JPX28" s="154"/>
      <c r="JPY28" s="154"/>
      <c r="JPZ28" s="154"/>
      <c r="JQA28" s="154"/>
      <c r="JQB28" s="154"/>
      <c r="JQC28" s="154"/>
      <c r="JQD28" s="154"/>
      <c r="JQE28" s="154"/>
      <c r="JQF28" s="154"/>
      <c r="JQG28" s="154"/>
      <c r="JQH28" s="154"/>
      <c r="JQI28" s="154"/>
      <c r="JQJ28" s="154"/>
      <c r="JQK28" s="154"/>
      <c r="JQL28" s="154"/>
      <c r="JQM28" s="154"/>
      <c r="JQN28" s="154"/>
      <c r="JQO28" s="154"/>
      <c r="JQP28" s="154"/>
      <c r="JQQ28" s="154"/>
      <c r="JQR28" s="154"/>
      <c r="JQS28" s="154"/>
      <c r="JQT28" s="154"/>
      <c r="JQU28" s="154"/>
      <c r="JQV28" s="154"/>
      <c r="JQW28" s="154"/>
      <c r="JQX28" s="154"/>
      <c r="JQY28" s="154"/>
      <c r="JQZ28" s="154"/>
      <c r="JRA28" s="154"/>
      <c r="JRB28" s="154"/>
      <c r="JRC28" s="154"/>
      <c r="JRD28" s="154"/>
      <c r="JRE28" s="154"/>
      <c r="JRF28" s="154"/>
      <c r="JRG28" s="154"/>
      <c r="JRH28" s="154"/>
      <c r="JRI28" s="154"/>
      <c r="JRJ28" s="154"/>
      <c r="JRK28" s="154"/>
      <c r="JRL28" s="154"/>
      <c r="JRM28" s="154"/>
      <c r="JRN28" s="154"/>
      <c r="JRO28" s="154"/>
      <c r="JRP28" s="154"/>
      <c r="JRQ28" s="154"/>
      <c r="JRR28" s="154"/>
      <c r="JRS28" s="154"/>
      <c r="JRT28" s="154"/>
      <c r="JRU28" s="154"/>
      <c r="JRV28" s="154"/>
      <c r="JRW28" s="154"/>
      <c r="JRX28" s="154"/>
      <c r="JRY28" s="154"/>
      <c r="JRZ28" s="154"/>
      <c r="JSA28" s="154"/>
      <c r="JSB28" s="154"/>
      <c r="JSC28" s="154"/>
      <c r="JSD28" s="154"/>
      <c r="JSE28" s="154"/>
      <c r="JSF28" s="154"/>
      <c r="JSG28" s="154"/>
      <c r="JSH28" s="154"/>
      <c r="JSI28" s="154"/>
      <c r="JSJ28" s="154"/>
      <c r="JSK28" s="154"/>
      <c r="JSL28" s="154"/>
      <c r="JSM28" s="154"/>
      <c r="JSN28" s="154"/>
      <c r="JSO28" s="154"/>
      <c r="JSP28" s="154"/>
      <c r="JSQ28" s="154"/>
      <c r="JSR28" s="154"/>
      <c r="JSS28" s="154"/>
      <c r="JST28" s="154"/>
      <c r="JSU28" s="154"/>
      <c r="JSV28" s="154"/>
      <c r="JSW28" s="154"/>
      <c r="JSX28" s="154"/>
      <c r="JSY28" s="154"/>
      <c r="JSZ28" s="154"/>
      <c r="JTA28" s="154"/>
      <c r="JTB28" s="154"/>
      <c r="JTC28" s="154"/>
      <c r="JTD28" s="154"/>
      <c r="JTE28" s="154"/>
      <c r="JTF28" s="154"/>
      <c r="JTG28" s="154"/>
      <c r="JTH28" s="154"/>
      <c r="JTI28" s="154"/>
      <c r="JTJ28" s="154"/>
      <c r="JTK28" s="154"/>
      <c r="JTL28" s="154"/>
      <c r="JTM28" s="154"/>
      <c r="JTN28" s="154"/>
      <c r="JTO28" s="154"/>
      <c r="JTP28" s="154"/>
      <c r="JTQ28" s="154"/>
      <c r="JTR28" s="154"/>
      <c r="JTS28" s="154"/>
      <c r="JTT28" s="154"/>
      <c r="JTU28" s="154"/>
      <c r="JTV28" s="154"/>
      <c r="JTW28" s="154"/>
      <c r="JTX28" s="154"/>
      <c r="JTY28" s="154"/>
      <c r="JTZ28" s="154"/>
      <c r="JUA28" s="154"/>
      <c r="JUB28" s="154"/>
      <c r="JUC28" s="154"/>
      <c r="JUD28" s="154"/>
      <c r="JUE28" s="154"/>
      <c r="JUF28" s="154"/>
      <c r="JUG28" s="154"/>
      <c r="JUH28" s="154"/>
      <c r="JUI28" s="154"/>
      <c r="JUJ28" s="154"/>
      <c r="JUK28" s="154"/>
      <c r="JUL28" s="154"/>
      <c r="JUM28" s="154"/>
      <c r="JUN28" s="154"/>
      <c r="JUO28" s="154"/>
      <c r="JUP28" s="154"/>
      <c r="JUQ28" s="154"/>
      <c r="JUR28" s="154"/>
      <c r="JUS28" s="154"/>
      <c r="JUT28" s="154"/>
      <c r="JUU28" s="154"/>
      <c r="JUV28" s="154"/>
      <c r="JUW28" s="154"/>
      <c r="JUX28" s="154"/>
      <c r="JUY28" s="154"/>
      <c r="JUZ28" s="154"/>
      <c r="JVA28" s="154"/>
      <c r="JVB28" s="154"/>
      <c r="JVC28" s="154"/>
      <c r="JVD28" s="154"/>
      <c r="JVE28" s="154"/>
      <c r="JVF28" s="154"/>
      <c r="JVG28" s="154"/>
      <c r="JVH28" s="154"/>
      <c r="JVI28" s="154"/>
      <c r="JVJ28" s="154"/>
      <c r="JVK28" s="154"/>
      <c r="JVL28" s="154"/>
      <c r="JVM28" s="154"/>
      <c r="JVN28" s="154"/>
      <c r="JVO28" s="154"/>
      <c r="JVP28" s="154"/>
      <c r="JVQ28" s="154"/>
      <c r="JVR28" s="154"/>
      <c r="JVS28" s="154"/>
      <c r="JVT28" s="154"/>
      <c r="JVU28" s="154"/>
      <c r="JVV28" s="154"/>
      <c r="JVW28" s="154"/>
      <c r="JVX28" s="154"/>
      <c r="JVY28" s="154"/>
      <c r="JVZ28" s="154"/>
      <c r="JWA28" s="154"/>
      <c r="JWB28" s="154"/>
      <c r="JWC28" s="154"/>
      <c r="JWD28" s="154"/>
      <c r="JWE28" s="154"/>
      <c r="JWF28" s="154"/>
      <c r="JWG28" s="154"/>
      <c r="JWH28" s="154"/>
      <c r="JWI28" s="154"/>
      <c r="JWJ28" s="154"/>
      <c r="JWK28" s="154"/>
      <c r="JWL28" s="154"/>
      <c r="JWM28" s="154"/>
      <c r="JWN28" s="154"/>
      <c r="JWO28" s="154"/>
      <c r="JWP28" s="154"/>
      <c r="JWQ28" s="154"/>
      <c r="JWR28" s="154"/>
      <c r="JWS28" s="154"/>
      <c r="JWT28" s="154"/>
      <c r="JWU28" s="154"/>
      <c r="JWV28" s="154"/>
      <c r="JWW28" s="154"/>
      <c r="JWX28" s="154"/>
      <c r="JWY28" s="154"/>
      <c r="JWZ28" s="154"/>
      <c r="JXA28" s="154"/>
      <c r="JXB28" s="154"/>
      <c r="JXC28" s="154"/>
      <c r="JXD28" s="154"/>
      <c r="JXE28" s="154"/>
      <c r="JXF28" s="154"/>
      <c r="JXG28" s="154"/>
      <c r="JXH28" s="154"/>
      <c r="JXI28" s="154"/>
      <c r="JXJ28" s="154"/>
      <c r="JXK28" s="154"/>
      <c r="JXL28" s="154"/>
      <c r="JXM28" s="154"/>
      <c r="JXN28" s="154"/>
      <c r="JXO28" s="154"/>
      <c r="JXP28" s="154"/>
      <c r="JXQ28" s="154"/>
      <c r="JXR28" s="154"/>
      <c r="JXS28" s="154"/>
      <c r="JXT28" s="154"/>
      <c r="JXU28" s="154"/>
      <c r="JXV28" s="154"/>
      <c r="JXW28" s="154"/>
      <c r="JXX28" s="154"/>
      <c r="JXY28" s="154"/>
      <c r="JXZ28" s="154"/>
      <c r="JYA28" s="154"/>
      <c r="JYB28" s="154"/>
      <c r="JYC28" s="154"/>
      <c r="JYD28" s="154"/>
      <c r="JYE28" s="154"/>
      <c r="JYF28" s="154"/>
      <c r="JYG28" s="154"/>
      <c r="JYH28" s="154"/>
      <c r="JYI28" s="154"/>
      <c r="JYJ28" s="154"/>
      <c r="JYK28" s="154"/>
      <c r="JYL28" s="154"/>
      <c r="JYM28" s="154"/>
      <c r="JYN28" s="154"/>
      <c r="JYO28" s="154"/>
      <c r="JYP28" s="154"/>
      <c r="JYQ28" s="154"/>
      <c r="JYR28" s="154"/>
      <c r="JYS28" s="154"/>
      <c r="JYT28" s="154"/>
      <c r="JYU28" s="154"/>
      <c r="JYV28" s="154"/>
      <c r="JYW28" s="154"/>
      <c r="JYX28" s="154"/>
      <c r="JYY28" s="154"/>
      <c r="JYZ28" s="154"/>
      <c r="JZA28" s="154"/>
      <c r="JZB28" s="154"/>
      <c r="JZC28" s="154"/>
      <c r="JZD28" s="154"/>
      <c r="JZE28" s="154"/>
      <c r="JZF28" s="154"/>
      <c r="JZG28" s="154"/>
      <c r="JZH28" s="154"/>
      <c r="JZI28" s="154"/>
      <c r="JZJ28" s="154"/>
      <c r="JZK28" s="154"/>
      <c r="JZL28" s="154"/>
      <c r="JZM28" s="154"/>
      <c r="JZN28" s="154"/>
      <c r="JZO28" s="154"/>
      <c r="JZP28" s="154"/>
      <c r="JZQ28" s="154"/>
      <c r="JZR28" s="154"/>
      <c r="JZS28" s="154"/>
      <c r="JZT28" s="154"/>
      <c r="JZU28" s="154"/>
      <c r="JZV28" s="154"/>
      <c r="JZW28" s="154"/>
      <c r="JZX28" s="154"/>
      <c r="JZY28" s="154"/>
      <c r="JZZ28" s="154"/>
      <c r="KAA28" s="154"/>
      <c r="KAB28" s="154"/>
      <c r="KAC28" s="154"/>
      <c r="KAD28" s="154"/>
      <c r="KAE28" s="154"/>
      <c r="KAF28" s="154"/>
      <c r="KAG28" s="154"/>
      <c r="KAH28" s="154"/>
      <c r="KAI28" s="154"/>
      <c r="KAJ28" s="154"/>
      <c r="KAK28" s="154"/>
      <c r="KAL28" s="154"/>
      <c r="KAM28" s="154"/>
      <c r="KAN28" s="154"/>
      <c r="KAO28" s="154"/>
      <c r="KAP28" s="154"/>
      <c r="KAQ28" s="154"/>
      <c r="KAR28" s="154"/>
      <c r="KAS28" s="154"/>
      <c r="KAT28" s="154"/>
      <c r="KAU28" s="154"/>
      <c r="KAV28" s="154"/>
      <c r="KAW28" s="154"/>
      <c r="KAX28" s="154"/>
      <c r="KAY28" s="154"/>
      <c r="KAZ28" s="154"/>
      <c r="KBA28" s="154"/>
      <c r="KBB28" s="154"/>
      <c r="KBC28" s="154"/>
      <c r="KBD28" s="154"/>
      <c r="KBE28" s="154"/>
      <c r="KBF28" s="154"/>
      <c r="KBG28" s="154"/>
      <c r="KBH28" s="154"/>
      <c r="KBI28" s="154"/>
      <c r="KBJ28" s="154"/>
      <c r="KBK28" s="154"/>
      <c r="KBL28" s="154"/>
      <c r="KBM28" s="154"/>
      <c r="KBN28" s="154"/>
      <c r="KBO28" s="154"/>
      <c r="KBP28" s="154"/>
      <c r="KBQ28" s="154"/>
      <c r="KBR28" s="154"/>
      <c r="KBS28" s="154"/>
      <c r="KBT28" s="154"/>
      <c r="KBU28" s="154"/>
      <c r="KBV28" s="154"/>
      <c r="KBW28" s="154"/>
      <c r="KBX28" s="154"/>
      <c r="KBY28" s="154"/>
      <c r="KBZ28" s="154"/>
      <c r="KCA28" s="154"/>
      <c r="KCB28" s="154"/>
      <c r="KCC28" s="154"/>
      <c r="KCD28" s="154"/>
      <c r="KCE28" s="154"/>
      <c r="KCF28" s="154"/>
      <c r="KCG28" s="154"/>
      <c r="KCH28" s="154"/>
      <c r="KCI28" s="154"/>
      <c r="KCJ28" s="154"/>
      <c r="KCK28" s="154"/>
      <c r="KCL28" s="154"/>
      <c r="KCM28" s="154"/>
      <c r="KCN28" s="154"/>
      <c r="KCO28" s="154"/>
      <c r="KCP28" s="154"/>
      <c r="KCQ28" s="154"/>
      <c r="KCR28" s="154"/>
      <c r="KCS28" s="154"/>
      <c r="KCT28" s="154"/>
      <c r="KCU28" s="154"/>
      <c r="KCV28" s="154"/>
      <c r="KCW28" s="154"/>
      <c r="KCX28" s="154"/>
      <c r="KCY28" s="154"/>
      <c r="KCZ28" s="154"/>
      <c r="KDA28" s="154"/>
      <c r="KDB28" s="154"/>
      <c r="KDC28" s="154"/>
      <c r="KDD28" s="154"/>
      <c r="KDE28" s="154"/>
      <c r="KDF28" s="154"/>
      <c r="KDG28" s="154"/>
      <c r="KDH28" s="154"/>
      <c r="KDI28" s="154"/>
      <c r="KDJ28" s="154"/>
      <c r="KDK28" s="154"/>
      <c r="KDL28" s="154"/>
      <c r="KDM28" s="154"/>
      <c r="KDN28" s="154"/>
      <c r="KDO28" s="154"/>
      <c r="KDP28" s="154"/>
      <c r="KDQ28" s="154"/>
      <c r="KDR28" s="154"/>
      <c r="KDS28" s="154"/>
      <c r="KDT28" s="154"/>
      <c r="KDU28" s="154"/>
      <c r="KDV28" s="154"/>
      <c r="KDW28" s="154"/>
      <c r="KDX28" s="154"/>
      <c r="KDY28" s="154"/>
      <c r="KDZ28" s="154"/>
      <c r="KEA28" s="154"/>
      <c r="KEB28" s="154"/>
      <c r="KEC28" s="154"/>
      <c r="KED28" s="154"/>
      <c r="KEE28" s="154"/>
      <c r="KEF28" s="154"/>
      <c r="KEG28" s="154"/>
      <c r="KEH28" s="154"/>
      <c r="KEI28" s="154"/>
      <c r="KEJ28" s="154"/>
      <c r="KEK28" s="154"/>
      <c r="KEL28" s="154"/>
      <c r="KEM28" s="154"/>
      <c r="KEN28" s="154"/>
      <c r="KEO28" s="154"/>
      <c r="KEP28" s="154"/>
      <c r="KEQ28" s="154"/>
      <c r="KER28" s="154"/>
      <c r="KES28" s="154"/>
      <c r="KET28" s="154"/>
      <c r="KEU28" s="154"/>
      <c r="KEV28" s="154"/>
      <c r="KEW28" s="154"/>
      <c r="KEX28" s="154"/>
      <c r="KEY28" s="154"/>
      <c r="KEZ28" s="154"/>
      <c r="KFA28" s="154"/>
      <c r="KFB28" s="154"/>
      <c r="KFC28" s="154"/>
      <c r="KFD28" s="154"/>
      <c r="KFE28" s="154"/>
      <c r="KFF28" s="154"/>
      <c r="KFG28" s="154"/>
      <c r="KFH28" s="154"/>
      <c r="KFI28" s="154"/>
      <c r="KFJ28" s="154"/>
      <c r="KFK28" s="154"/>
      <c r="KFL28" s="154"/>
      <c r="KFM28" s="154"/>
      <c r="KFN28" s="154"/>
      <c r="KFO28" s="154"/>
      <c r="KFP28" s="154"/>
      <c r="KFQ28" s="154"/>
      <c r="KFR28" s="154"/>
      <c r="KFS28" s="154"/>
      <c r="KFT28" s="154"/>
      <c r="KFU28" s="154"/>
      <c r="KFV28" s="154"/>
      <c r="KFW28" s="154"/>
      <c r="KFX28" s="154"/>
      <c r="KFY28" s="154"/>
      <c r="KFZ28" s="154"/>
      <c r="KGA28" s="154"/>
      <c r="KGB28" s="154"/>
      <c r="KGC28" s="154"/>
      <c r="KGD28" s="154"/>
      <c r="KGE28" s="154"/>
      <c r="KGF28" s="154"/>
      <c r="KGG28" s="154"/>
      <c r="KGH28" s="154"/>
      <c r="KGI28" s="154"/>
      <c r="KGJ28" s="154"/>
      <c r="KGK28" s="154"/>
      <c r="KGL28" s="154"/>
      <c r="KGM28" s="154"/>
      <c r="KGN28" s="154"/>
      <c r="KGO28" s="154"/>
      <c r="KGP28" s="154"/>
      <c r="KGQ28" s="154"/>
      <c r="KGR28" s="154"/>
      <c r="KGS28" s="154"/>
      <c r="KGT28" s="154"/>
      <c r="KGU28" s="154"/>
      <c r="KGV28" s="154"/>
      <c r="KGW28" s="154"/>
      <c r="KGX28" s="154"/>
      <c r="KGY28" s="154"/>
      <c r="KGZ28" s="154"/>
      <c r="KHA28" s="154"/>
      <c r="KHB28" s="154"/>
      <c r="KHC28" s="154"/>
      <c r="KHD28" s="154"/>
      <c r="KHE28" s="154"/>
      <c r="KHF28" s="154"/>
      <c r="KHG28" s="154"/>
      <c r="KHH28" s="154"/>
      <c r="KHI28" s="154"/>
      <c r="KHJ28" s="154"/>
      <c r="KHK28" s="154"/>
      <c r="KHL28" s="154"/>
      <c r="KHM28" s="154"/>
      <c r="KHN28" s="154"/>
      <c r="KHO28" s="154"/>
      <c r="KHP28" s="154"/>
      <c r="KHQ28" s="154"/>
      <c r="KHR28" s="154"/>
      <c r="KHS28" s="154"/>
      <c r="KHT28" s="154"/>
      <c r="KHU28" s="154"/>
      <c r="KHV28" s="154"/>
      <c r="KHW28" s="154"/>
      <c r="KHX28" s="154"/>
      <c r="KHY28" s="154"/>
      <c r="KHZ28" s="154"/>
      <c r="KIA28" s="154"/>
      <c r="KIB28" s="154"/>
      <c r="KIC28" s="154"/>
      <c r="KID28" s="154"/>
      <c r="KIE28" s="154"/>
      <c r="KIF28" s="154"/>
      <c r="KIG28" s="154"/>
      <c r="KIH28" s="154"/>
      <c r="KII28" s="154"/>
      <c r="KIJ28" s="154"/>
      <c r="KIK28" s="154"/>
      <c r="KIL28" s="154"/>
      <c r="KIM28" s="154"/>
      <c r="KIN28" s="154"/>
      <c r="KIO28" s="154"/>
      <c r="KIP28" s="154"/>
      <c r="KIQ28" s="154"/>
      <c r="KIR28" s="154"/>
      <c r="KIS28" s="154"/>
      <c r="KIT28" s="154"/>
      <c r="KIU28" s="154"/>
      <c r="KIV28" s="154"/>
      <c r="KIW28" s="154"/>
      <c r="KIX28" s="154"/>
      <c r="KIY28" s="154"/>
      <c r="KIZ28" s="154"/>
      <c r="KJA28" s="154"/>
      <c r="KJB28" s="154"/>
      <c r="KJC28" s="154"/>
      <c r="KJD28" s="154"/>
      <c r="KJE28" s="154"/>
      <c r="KJF28" s="154"/>
      <c r="KJG28" s="154"/>
      <c r="KJH28" s="154"/>
      <c r="KJI28" s="154"/>
      <c r="KJJ28" s="154"/>
      <c r="KJK28" s="154"/>
      <c r="KJL28" s="154"/>
      <c r="KJM28" s="154"/>
      <c r="KJN28" s="154"/>
      <c r="KJO28" s="154"/>
      <c r="KJP28" s="154"/>
      <c r="KJQ28" s="154"/>
      <c r="KJR28" s="154"/>
      <c r="KJS28" s="154"/>
      <c r="KJT28" s="154"/>
      <c r="KJU28" s="154"/>
      <c r="KJV28" s="154"/>
      <c r="KJW28" s="154"/>
      <c r="KJX28" s="154"/>
      <c r="KJY28" s="154"/>
      <c r="KJZ28" s="154"/>
      <c r="KKA28" s="154"/>
      <c r="KKB28" s="154"/>
      <c r="KKC28" s="154"/>
      <c r="KKD28" s="154"/>
      <c r="KKE28" s="154"/>
      <c r="KKF28" s="154"/>
      <c r="KKG28" s="154"/>
      <c r="KKH28" s="154"/>
      <c r="KKI28" s="154"/>
      <c r="KKJ28" s="154"/>
      <c r="KKK28" s="154"/>
      <c r="KKL28" s="154"/>
      <c r="KKM28" s="154"/>
      <c r="KKN28" s="154"/>
      <c r="KKO28" s="154"/>
      <c r="KKP28" s="154"/>
      <c r="KKQ28" s="154"/>
      <c r="KKR28" s="154"/>
      <c r="KKS28" s="154"/>
      <c r="KKT28" s="154"/>
      <c r="KKU28" s="154"/>
      <c r="KKV28" s="154"/>
      <c r="KKW28" s="154"/>
      <c r="KKX28" s="154"/>
      <c r="KKY28" s="154"/>
      <c r="KKZ28" s="154"/>
      <c r="KLA28" s="154"/>
      <c r="KLB28" s="154"/>
      <c r="KLC28" s="154"/>
      <c r="KLD28" s="154"/>
      <c r="KLE28" s="154"/>
      <c r="KLF28" s="154"/>
      <c r="KLG28" s="154"/>
      <c r="KLH28" s="154"/>
      <c r="KLI28" s="154"/>
      <c r="KLJ28" s="154"/>
      <c r="KLK28" s="154"/>
      <c r="KLL28" s="154"/>
      <c r="KLM28" s="154"/>
      <c r="KLN28" s="154"/>
      <c r="KLO28" s="154"/>
      <c r="KLP28" s="154"/>
      <c r="KLQ28" s="154"/>
      <c r="KLR28" s="154"/>
      <c r="KLS28" s="154"/>
      <c r="KLT28" s="154"/>
      <c r="KLU28" s="154"/>
      <c r="KLV28" s="154"/>
      <c r="KLW28" s="154"/>
      <c r="KLX28" s="154"/>
      <c r="KLY28" s="154"/>
      <c r="KLZ28" s="154"/>
      <c r="KMA28" s="154"/>
      <c r="KMB28" s="154"/>
      <c r="KMC28" s="154"/>
      <c r="KMD28" s="154"/>
      <c r="KME28" s="154"/>
      <c r="KMF28" s="154"/>
      <c r="KMG28" s="154"/>
      <c r="KMH28" s="154"/>
      <c r="KMI28" s="154"/>
      <c r="KMJ28" s="154"/>
      <c r="KMK28" s="154"/>
      <c r="KML28" s="154"/>
      <c r="KMM28" s="154"/>
      <c r="KMN28" s="154"/>
      <c r="KMO28" s="154"/>
      <c r="KMP28" s="154"/>
      <c r="KMQ28" s="154"/>
      <c r="KMR28" s="154"/>
      <c r="KMS28" s="154"/>
      <c r="KMT28" s="154"/>
      <c r="KMU28" s="154"/>
      <c r="KMV28" s="154"/>
      <c r="KMW28" s="154"/>
      <c r="KMX28" s="154"/>
      <c r="KMY28" s="154"/>
      <c r="KMZ28" s="154"/>
      <c r="KNA28" s="154"/>
      <c r="KNB28" s="154"/>
      <c r="KNC28" s="154"/>
      <c r="KND28" s="154"/>
      <c r="KNE28" s="154"/>
      <c r="KNF28" s="154"/>
      <c r="KNG28" s="154"/>
      <c r="KNH28" s="154"/>
      <c r="KNI28" s="154"/>
      <c r="KNJ28" s="154"/>
      <c r="KNK28" s="154"/>
      <c r="KNL28" s="154"/>
      <c r="KNM28" s="154"/>
      <c r="KNN28" s="154"/>
      <c r="KNO28" s="154"/>
      <c r="KNP28" s="154"/>
      <c r="KNQ28" s="154"/>
      <c r="KNR28" s="154"/>
      <c r="KNS28" s="154"/>
      <c r="KNT28" s="154"/>
      <c r="KNU28" s="154"/>
      <c r="KNV28" s="154"/>
      <c r="KNW28" s="154"/>
      <c r="KNX28" s="154"/>
      <c r="KNY28" s="154"/>
      <c r="KNZ28" s="154"/>
      <c r="KOA28" s="154"/>
      <c r="KOB28" s="154"/>
      <c r="KOC28" s="154"/>
      <c r="KOD28" s="154"/>
      <c r="KOE28" s="154"/>
      <c r="KOF28" s="154"/>
      <c r="KOG28" s="154"/>
      <c r="KOH28" s="154"/>
      <c r="KOI28" s="154"/>
      <c r="KOJ28" s="154"/>
      <c r="KOK28" s="154"/>
      <c r="KOL28" s="154"/>
      <c r="KOM28" s="154"/>
      <c r="KON28" s="154"/>
      <c r="KOO28" s="154"/>
      <c r="KOP28" s="154"/>
      <c r="KOQ28" s="154"/>
      <c r="KOR28" s="154"/>
      <c r="KOS28" s="154"/>
      <c r="KOT28" s="154"/>
      <c r="KOU28" s="154"/>
      <c r="KOV28" s="154"/>
      <c r="KOW28" s="154"/>
      <c r="KOX28" s="154"/>
      <c r="KOY28" s="154"/>
      <c r="KOZ28" s="154"/>
      <c r="KPA28" s="154"/>
      <c r="KPB28" s="154"/>
      <c r="KPC28" s="154"/>
      <c r="KPD28" s="154"/>
      <c r="KPE28" s="154"/>
      <c r="KPF28" s="154"/>
      <c r="KPG28" s="154"/>
      <c r="KPH28" s="154"/>
      <c r="KPI28" s="154"/>
      <c r="KPJ28" s="154"/>
      <c r="KPK28" s="154"/>
      <c r="KPL28" s="154"/>
      <c r="KPM28" s="154"/>
      <c r="KPN28" s="154"/>
      <c r="KPO28" s="154"/>
      <c r="KPP28" s="154"/>
      <c r="KPQ28" s="154"/>
      <c r="KPR28" s="154"/>
      <c r="KPS28" s="154"/>
      <c r="KPT28" s="154"/>
      <c r="KPU28" s="154"/>
      <c r="KPV28" s="154"/>
      <c r="KPW28" s="154"/>
      <c r="KPX28" s="154"/>
      <c r="KPY28" s="154"/>
      <c r="KPZ28" s="154"/>
      <c r="KQA28" s="154"/>
      <c r="KQB28" s="154"/>
      <c r="KQC28" s="154"/>
      <c r="KQD28" s="154"/>
      <c r="KQE28" s="154"/>
      <c r="KQF28" s="154"/>
      <c r="KQG28" s="154"/>
      <c r="KQH28" s="154"/>
      <c r="KQI28" s="154"/>
      <c r="KQJ28" s="154"/>
      <c r="KQK28" s="154"/>
      <c r="KQL28" s="154"/>
      <c r="KQM28" s="154"/>
      <c r="KQN28" s="154"/>
      <c r="KQO28" s="154"/>
      <c r="KQP28" s="154"/>
      <c r="KQQ28" s="154"/>
      <c r="KQR28" s="154"/>
      <c r="KQS28" s="154"/>
      <c r="KQT28" s="154"/>
      <c r="KQU28" s="154"/>
      <c r="KQV28" s="154"/>
      <c r="KQW28" s="154"/>
      <c r="KQX28" s="154"/>
      <c r="KQY28" s="154"/>
      <c r="KQZ28" s="154"/>
      <c r="KRA28" s="154"/>
      <c r="KRB28" s="154"/>
      <c r="KRC28" s="154"/>
      <c r="KRD28" s="154"/>
      <c r="KRE28" s="154"/>
      <c r="KRF28" s="154"/>
      <c r="KRG28" s="154"/>
      <c r="KRH28" s="154"/>
      <c r="KRI28" s="154"/>
      <c r="KRJ28" s="154"/>
      <c r="KRK28" s="154"/>
      <c r="KRL28" s="154"/>
      <c r="KRM28" s="154"/>
      <c r="KRN28" s="154"/>
      <c r="KRO28" s="154"/>
      <c r="KRP28" s="154"/>
      <c r="KRQ28" s="154"/>
      <c r="KRR28" s="154"/>
      <c r="KRS28" s="154"/>
      <c r="KRT28" s="154"/>
      <c r="KRU28" s="154"/>
      <c r="KRV28" s="154"/>
      <c r="KRW28" s="154"/>
      <c r="KRX28" s="154"/>
      <c r="KRY28" s="154"/>
      <c r="KRZ28" s="154"/>
      <c r="KSA28" s="154"/>
      <c r="KSB28" s="154"/>
      <c r="KSC28" s="154"/>
      <c r="KSD28" s="154"/>
      <c r="KSE28" s="154"/>
      <c r="KSF28" s="154"/>
      <c r="KSG28" s="154"/>
      <c r="KSH28" s="154"/>
      <c r="KSI28" s="154"/>
      <c r="KSJ28" s="154"/>
      <c r="KSK28" s="154"/>
      <c r="KSL28" s="154"/>
      <c r="KSM28" s="154"/>
      <c r="KSN28" s="154"/>
      <c r="KSO28" s="154"/>
      <c r="KSP28" s="154"/>
      <c r="KSQ28" s="154"/>
      <c r="KSR28" s="154"/>
      <c r="KSS28" s="154"/>
      <c r="KST28" s="154"/>
      <c r="KSU28" s="154"/>
      <c r="KSV28" s="154"/>
      <c r="KSW28" s="154"/>
      <c r="KSX28" s="154"/>
      <c r="KSY28" s="154"/>
      <c r="KSZ28" s="154"/>
      <c r="KTA28" s="154"/>
      <c r="KTB28" s="154"/>
      <c r="KTC28" s="154"/>
      <c r="KTD28" s="154"/>
      <c r="KTE28" s="154"/>
      <c r="KTF28" s="154"/>
      <c r="KTG28" s="154"/>
      <c r="KTH28" s="154"/>
      <c r="KTI28" s="154"/>
      <c r="KTJ28" s="154"/>
      <c r="KTK28" s="154"/>
      <c r="KTL28" s="154"/>
      <c r="KTM28" s="154"/>
      <c r="KTN28" s="154"/>
      <c r="KTO28" s="154"/>
      <c r="KTP28" s="154"/>
      <c r="KTQ28" s="154"/>
      <c r="KTR28" s="154"/>
      <c r="KTS28" s="154"/>
      <c r="KTT28" s="154"/>
      <c r="KTU28" s="154"/>
      <c r="KTV28" s="154"/>
      <c r="KTW28" s="154"/>
      <c r="KTX28" s="154"/>
      <c r="KTY28" s="154"/>
      <c r="KTZ28" s="154"/>
      <c r="KUA28" s="154"/>
      <c r="KUB28" s="154"/>
      <c r="KUC28" s="154"/>
      <c r="KUD28" s="154"/>
      <c r="KUE28" s="154"/>
      <c r="KUF28" s="154"/>
      <c r="KUG28" s="154"/>
      <c r="KUH28" s="154"/>
      <c r="KUI28" s="154"/>
      <c r="KUJ28" s="154"/>
      <c r="KUK28" s="154"/>
      <c r="KUL28" s="154"/>
      <c r="KUM28" s="154"/>
      <c r="KUN28" s="154"/>
      <c r="KUO28" s="154"/>
      <c r="KUP28" s="154"/>
      <c r="KUQ28" s="154"/>
      <c r="KUR28" s="154"/>
      <c r="KUS28" s="154"/>
      <c r="KUT28" s="154"/>
      <c r="KUU28" s="154"/>
      <c r="KUV28" s="154"/>
      <c r="KUW28" s="154"/>
      <c r="KUX28" s="154"/>
      <c r="KUY28" s="154"/>
      <c r="KUZ28" s="154"/>
      <c r="KVA28" s="154"/>
      <c r="KVB28" s="154"/>
      <c r="KVC28" s="154"/>
      <c r="KVD28" s="154"/>
      <c r="KVE28" s="154"/>
      <c r="KVF28" s="154"/>
      <c r="KVG28" s="154"/>
      <c r="KVH28" s="154"/>
      <c r="KVI28" s="154"/>
      <c r="KVJ28" s="154"/>
      <c r="KVK28" s="154"/>
      <c r="KVL28" s="154"/>
      <c r="KVM28" s="154"/>
      <c r="KVN28" s="154"/>
      <c r="KVO28" s="154"/>
      <c r="KVP28" s="154"/>
      <c r="KVQ28" s="154"/>
      <c r="KVR28" s="154"/>
      <c r="KVS28" s="154"/>
      <c r="KVT28" s="154"/>
      <c r="KVU28" s="154"/>
      <c r="KVV28" s="154"/>
      <c r="KVW28" s="154"/>
      <c r="KVX28" s="154"/>
      <c r="KVY28" s="154"/>
      <c r="KVZ28" s="154"/>
      <c r="KWA28" s="154"/>
      <c r="KWB28" s="154"/>
      <c r="KWC28" s="154"/>
      <c r="KWD28" s="154"/>
      <c r="KWE28" s="154"/>
      <c r="KWF28" s="154"/>
      <c r="KWG28" s="154"/>
      <c r="KWH28" s="154"/>
      <c r="KWI28" s="154"/>
      <c r="KWJ28" s="154"/>
      <c r="KWK28" s="154"/>
      <c r="KWL28" s="154"/>
      <c r="KWM28" s="154"/>
      <c r="KWN28" s="154"/>
      <c r="KWO28" s="154"/>
      <c r="KWP28" s="154"/>
      <c r="KWQ28" s="154"/>
      <c r="KWR28" s="154"/>
      <c r="KWS28" s="154"/>
      <c r="KWT28" s="154"/>
      <c r="KWU28" s="154"/>
      <c r="KWV28" s="154"/>
      <c r="KWW28" s="154"/>
      <c r="KWX28" s="154"/>
      <c r="KWY28" s="154"/>
      <c r="KWZ28" s="154"/>
      <c r="KXA28" s="154"/>
      <c r="KXB28" s="154"/>
      <c r="KXC28" s="154"/>
      <c r="KXD28" s="154"/>
      <c r="KXE28" s="154"/>
      <c r="KXF28" s="154"/>
      <c r="KXG28" s="154"/>
      <c r="KXH28" s="154"/>
      <c r="KXI28" s="154"/>
      <c r="KXJ28" s="154"/>
      <c r="KXK28" s="154"/>
      <c r="KXL28" s="154"/>
      <c r="KXM28" s="154"/>
      <c r="KXN28" s="154"/>
      <c r="KXO28" s="154"/>
      <c r="KXP28" s="154"/>
      <c r="KXQ28" s="154"/>
      <c r="KXR28" s="154"/>
      <c r="KXS28" s="154"/>
      <c r="KXT28" s="154"/>
      <c r="KXU28" s="154"/>
      <c r="KXV28" s="154"/>
      <c r="KXW28" s="154"/>
      <c r="KXX28" s="154"/>
      <c r="KXY28" s="154"/>
      <c r="KXZ28" s="154"/>
      <c r="KYA28" s="154"/>
      <c r="KYB28" s="154"/>
      <c r="KYC28" s="154"/>
      <c r="KYD28" s="154"/>
      <c r="KYE28" s="154"/>
      <c r="KYF28" s="154"/>
      <c r="KYG28" s="154"/>
      <c r="KYH28" s="154"/>
      <c r="KYI28" s="154"/>
      <c r="KYJ28" s="154"/>
      <c r="KYK28" s="154"/>
      <c r="KYL28" s="154"/>
      <c r="KYM28" s="154"/>
      <c r="KYN28" s="154"/>
      <c r="KYO28" s="154"/>
      <c r="KYP28" s="154"/>
      <c r="KYQ28" s="154"/>
      <c r="KYR28" s="154"/>
      <c r="KYS28" s="154"/>
      <c r="KYT28" s="154"/>
      <c r="KYU28" s="154"/>
      <c r="KYV28" s="154"/>
      <c r="KYW28" s="154"/>
      <c r="KYX28" s="154"/>
      <c r="KYY28" s="154"/>
      <c r="KYZ28" s="154"/>
      <c r="KZA28" s="154"/>
      <c r="KZB28" s="154"/>
      <c r="KZC28" s="154"/>
      <c r="KZD28" s="154"/>
      <c r="KZE28" s="154"/>
      <c r="KZF28" s="154"/>
      <c r="KZG28" s="154"/>
      <c r="KZH28" s="154"/>
      <c r="KZI28" s="154"/>
      <c r="KZJ28" s="154"/>
      <c r="KZK28" s="154"/>
      <c r="KZL28" s="154"/>
      <c r="KZM28" s="154"/>
      <c r="KZN28" s="154"/>
      <c r="KZO28" s="154"/>
      <c r="KZP28" s="154"/>
      <c r="KZQ28" s="154"/>
      <c r="KZR28" s="154"/>
      <c r="KZS28" s="154"/>
      <c r="KZT28" s="154"/>
      <c r="KZU28" s="154"/>
      <c r="KZV28" s="154"/>
      <c r="KZW28" s="154"/>
      <c r="KZX28" s="154"/>
      <c r="KZY28" s="154"/>
      <c r="KZZ28" s="154"/>
      <c r="LAA28" s="154"/>
      <c r="LAB28" s="154"/>
      <c r="LAC28" s="154"/>
      <c r="LAD28" s="154"/>
      <c r="LAE28" s="154"/>
      <c r="LAF28" s="154"/>
      <c r="LAG28" s="154"/>
      <c r="LAH28" s="154"/>
      <c r="LAI28" s="154"/>
      <c r="LAJ28" s="154"/>
      <c r="LAK28" s="154"/>
      <c r="LAL28" s="154"/>
      <c r="LAM28" s="154"/>
      <c r="LAN28" s="154"/>
      <c r="LAO28" s="154"/>
      <c r="LAP28" s="154"/>
      <c r="LAQ28" s="154"/>
      <c r="LAR28" s="154"/>
      <c r="LAS28" s="154"/>
      <c r="LAT28" s="154"/>
      <c r="LAU28" s="154"/>
      <c r="LAV28" s="154"/>
      <c r="LAW28" s="154"/>
      <c r="LAX28" s="154"/>
      <c r="LAY28" s="154"/>
      <c r="LAZ28" s="154"/>
      <c r="LBA28" s="154"/>
      <c r="LBB28" s="154"/>
      <c r="LBC28" s="154"/>
      <c r="LBD28" s="154"/>
      <c r="LBE28" s="154"/>
      <c r="LBF28" s="154"/>
      <c r="LBG28" s="154"/>
      <c r="LBH28" s="154"/>
      <c r="LBI28" s="154"/>
      <c r="LBJ28" s="154"/>
      <c r="LBK28" s="154"/>
      <c r="LBL28" s="154"/>
      <c r="LBM28" s="154"/>
      <c r="LBN28" s="154"/>
      <c r="LBO28" s="154"/>
      <c r="LBP28" s="154"/>
      <c r="LBQ28" s="154"/>
      <c r="LBR28" s="154"/>
      <c r="LBS28" s="154"/>
      <c r="LBT28" s="154"/>
      <c r="LBU28" s="154"/>
      <c r="LBV28" s="154"/>
      <c r="LBW28" s="154"/>
      <c r="LBX28" s="154"/>
      <c r="LBY28" s="154"/>
      <c r="LBZ28" s="154"/>
      <c r="LCA28" s="154"/>
      <c r="LCB28" s="154"/>
      <c r="LCC28" s="154"/>
      <c r="LCD28" s="154"/>
      <c r="LCE28" s="154"/>
      <c r="LCF28" s="154"/>
      <c r="LCG28" s="154"/>
      <c r="LCH28" s="154"/>
      <c r="LCI28" s="154"/>
      <c r="LCJ28" s="154"/>
      <c r="LCK28" s="154"/>
      <c r="LCL28" s="154"/>
      <c r="LCM28" s="154"/>
      <c r="LCN28" s="154"/>
      <c r="LCO28" s="154"/>
      <c r="LCP28" s="154"/>
      <c r="LCQ28" s="154"/>
      <c r="LCR28" s="154"/>
      <c r="LCS28" s="154"/>
      <c r="LCT28" s="154"/>
      <c r="LCU28" s="154"/>
      <c r="LCV28" s="154"/>
      <c r="LCW28" s="154"/>
      <c r="LCX28" s="154"/>
      <c r="LCY28" s="154"/>
      <c r="LCZ28" s="154"/>
      <c r="LDA28" s="154"/>
      <c r="LDB28" s="154"/>
      <c r="LDC28" s="154"/>
      <c r="LDD28" s="154"/>
      <c r="LDE28" s="154"/>
      <c r="LDF28" s="154"/>
      <c r="LDG28" s="154"/>
      <c r="LDH28" s="154"/>
      <c r="LDI28" s="154"/>
      <c r="LDJ28" s="154"/>
      <c r="LDK28" s="154"/>
      <c r="LDL28" s="154"/>
      <c r="LDM28" s="154"/>
      <c r="LDN28" s="154"/>
      <c r="LDO28" s="154"/>
      <c r="LDP28" s="154"/>
      <c r="LDQ28" s="154"/>
      <c r="LDR28" s="154"/>
      <c r="LDS28" s="154"/>
      <c r="LDT28" s="154"/>
      <c r="LDU28" s="154"/>
      <c r="LDV28" s="154"/>
      <c r="LDW28" s="154"/>
      <c r="LDX28" s="154"/>
      <c r="LDY28" s="154"/>
      <c r="LDZ28" s="154"/>
      <c r="LEA28" s="154"/>
      <c r="LEB28" s="154"/>
      <c r="LEC28" s="154"/>
      <c r="LED28" s="154"/>
      <c r="LEE28" s="154"/>
      <c r="LEF28" s="154"/>
      <c r="LEG28" s="154"/>
      <c r="LEH28" s="154"/>
      <c r="LEI28" s="154"/>
      <c r="LEJ28" s="154"/>
      <c r="LEK28" s="154"/>
      <c r="LEL28" s="154"/>
      <c r="LEM28" s="154"/>
      <c r="LEN28" s="154"/>
      <c r="LEO28" s="154"/>
      <c r="LEP28" s="154"/>
      <c r="LEQ28" s="154"/>
      <c r="LER28" s="154"/>
      <c r="LES28" s="154"/>
      <c r="LET28" s="154"/>
      <c r="LEU28" s="154"/>
      <c r="LEV28" s="154"/>
      <c r="LEW28" s="154"/>
      <c r="LEX28" s="154"/>
      <c r="LEY28" s="154"/>
      <c r="LEZ28" s="154"/>
      <c r="LFA28" s="154"/>
      <c r="LFB28" s="154"/>
      <c r="LFC28" s="154"/>
      <c r="LFD28" s="154"/>
      <c r="LFE28" s="154"/>
      <c r="LFF28" s="154"/>
      <c r="LFG28" s="154"/>
      <c r="LFH28" s="154"/>
      <c r="LFI28" s="154"/>
      <c r="LFJ28" s="154"/>
      <c r="LFK28" s="154"/>
      <c r="LFL28" s="154"/>
      <c r="LFM28" s="154"/>
      <c r="LFN28" s="154"/>
      <c r="LFO28" s="154"/>
      <c r="LFP28" s="154"/>
      <c r="LFQ28" s="154"/>
      <c r="LFR28" s="154"/>
      <c r="LFS28" s="154"/>
      <c r="LFT28" s="154"/>
      <c r="LFU28" s="154"/>
      <c r="LFV28" s="154"/>
      <c r="LFW28" s="154"/>
      <c r="LFX28" s="154"/>
      <c r="LFY28" s="154"/>
      <c r="LFZ28" s="154"/>
      <c r="LGA28" s="154"/>
      <c r="LGB28" s="154"/>
      <c r="LGC28" s="154"/>
      <c r="LGD28" s="154"/>
      <c r="LGE28" s="154"/>
      <c r="LGF28" s="154"/>
      <c r="LGG28" s="154"/>
      <c r="LGH28" s="154"/>
      <c r="LGI28" s="154"/>
      <c r="LGJ28" s="154"/>
      <c r="LGK28" s="154"/>
      <c r="LGL28" s="154"/>
      <c r="LGM28" s="154"/>
      <c r="LGN28" s="154"/>
      <c r="LGO28" s="154"/>
      <c r="LGP28" s="154"/>
      <c r="LGQ28" s="154"/>
      <c r="LGR28" s="154"/>
      <c r="LGS28" s="154"/>
      <c r="LGT28" s="154"/>
      <c r="LGU28" s="154"/>
      <c r="LGV28" s="154"/>
      <c r="LGW28" s="154"/>
      <c r="LGX28" s="154"/>
      <c r="LGY28" s="154"/>
      <c r="LGZ28" s="154"/>
      <c r="LHA28" s="154"/>
      <c r="LHB28" s="154"/>
      <c r="LHC28" s="154"/>
      <c r="LHD28" s="154"/>
      <c r="LHE28" s="154"/>
      <c r="LHF28" s="154"/>
      <c r="LHG28" s="154"/>
      <c r="LHH28" s="154"/>
      <c r="LHI28" s="154"/>
      <c r="LHJ28" s="154"/>
      <c r="LHK28" s="154"/>
      <c r="LHL28" s="154"/>
      <c r="LHM28" s="154"/>
      <c r="LHN28" s="154"/>
      <c r="LHO28" s="154"/>
      <c r="LHP28" s="154"/>
      <c r="LHQ28" s="154"/>
      <c r="LHR28" s="154"/>
      <c r="LHS28" s="154"/>
      <c r="LHT28" s="154"/>
      <c r="LHU28" s="154"/>
      <c r="LHV28" s="154"/>
      <c r="LHW28" s="154"/>
      <c r="LHX28" s="154"/>
      <c r="LHY28" s="154"/>
      <c r="LHZ28" s="154"/>
      <c r="LIA28" s="154"/>
      <c r="LIB28" s="154"/>
      <c r="LIC28" s="154"/>
      <c r="LID28" s="154"/>
      <c r="LIE28" s="154"/>
      <c r="LIF28" s="154"/>
      <c r="LIG28" s="154"/>
      <c r="LIH28" s="154"/>
      <c r="LII28" s="154"/>
      <c r="LIJ28" s="154"/>
      <c r="LIK28" s="154"/>
      <c r="LIL28" s="154"/>
      <c r="LIM28" s="154"/>
      <c r="LIN28" s="154"/>
      <c r="LIO28" s="154"/>
      <c r="LIP28" s="154"/>
      <c r="LIQ28" s="154"/>
      <c r="LIR28" s="154"/>
      <c r="LIS28" s="154"/>
      <c r="LIT28" s="154"/>
      <c r="LIU28" s="154"/>
      <c r="LIV28" s="154"/>
      <c r="LIW28" s="154"/>
      <c r="LIX28" s="154"/>
      <c r="LIY28" s="154"/>
      <c r="LIZ28" s="154"/>
      <c r="LJA28" s="154"/>
      <c r="LJB28" s="154"/>
      <c r="LJC28" s="154"/>
      <c r="LJD28" s="154"/>
      <c r="LJE28" s="154"/>
      <c r="LJF28" s="154"/>
      <c r="LJG28" s="154"/>
      <c r="LJH28" s="154"/>
      <c r="LJI28" s="154"/>
      <c r="LJJ28" s="154"/>
      <c r="LJK28" s="154"/>
      <c r="LJL28" s="154"/>
      <c r="LJM28" s="154"/>
      <c r="LJN28" s="154"/>
      <c r="LJO28" s="154"/>
      <c r="LJP28" s="154"/>
      <c r="LJQ28" s="154"/>
      <c r="LJR28" s="154"/>
      <c r="LJS28" s="154"/>
      <c r="LJT28" s="154"/>
      <c r="LJU28" s="154"/>
      <c r="LJV28" s="154"/>
      <c r="LJW28" s="154"/>
      <c r="LJX28" s="154"/>
      <c r="LJY28" s="154"/>
      <c r="LJZ28" s="154"/>
      <c r="LKA28" s="154"/>
      <c r="LKB28" s="154"/>
      <c r="LKC28" s="154"/>
      <c r="LKD28" s="154"/>
      <c r="LKE28" s="154"/>
      <c r="LKF28" s="154"/>
      <c r="LKG28" s="154"/>
      <c r="LKH28" s="154"/>
      <c r="LKI28" s="154"/>
      <c r="LKJ28" s="154"/>
      <c r="LKK28" s="154"/>
      <c r="LKL28" s="154"/>
      <c r="LKM28" s="154"/>
      <c r="LKN28" s="154"/>
      <c r="LKO28" s="154"/>
      <c r="LKP28" s="154"/>
      <c r="LKQ28" s="154"/>
      <c r="LKR28" s="154"/>
      <c r="LKS28" s="154"/>
      <c r="LKT28" s="154"/>
      <c r="LKU28" s="154"/>
      <c r="LKV28" s="154"/>
      <c r="LKW28" s="154"/>
      <c r="LKX28" s="154"/>
      <c r="LKY28" s="154"/>
      <c r="LKZ28" s="154"/>
      <c r="LLA28" s="154"/>
      <c r="LLB28" s="154"/>
      <c r="LLC28" s="154"/>
      <c r="LLD28" s="154"/>
      <c r="LLE28" s="154"/>
      <c r="LLF28" s="154"/>
      <c r="LLG28" s="154"/>
      <c r="LLH28" s="154"/>
      <c r="LLI28" s="154"/>
      <c r="LLJ28" s="154"/>
      <c r="LLK28" s="154"/>
      <c r="LLL28" s="154"/>
      <c r="LLM28" s="154"/>
      <c r="LLN28" s="154"/>
      <c r="LLO28" s="154"/>
      <c r="LLP28" s="154"/>
      <c r="LLQ28" s="154"/>
      <c r="LLR28" s="154"/>
      <c r="LLS28" s="154"/>
      <c r="LLT28" s="154"/>
      <c r="LLU28" s="154"/>
      <c r="LLV28" s="154"/>
      <c r="LLW28" s="154"/>
      <c r="LLX28" s="154"/>
      <c r="LLY28" s="154"/>
      <c r="LLZ28" s="154"/>
      <c r="LMA28" s="154"/>
      <c r="LMB28" s="154"/>
      <c r="LMC28" s="154"/>
      <c r="LMD28" s="154"/>
      <c r="LME28" s="154"/>
      <c r="LMF28" s="154"/>
      <c r="LMG28" s="154"/>
      <c r="LMH28" s="154"/>
      <c r="LMI28" s="154"/>
      <c r="LMJ28" s="154"/>
      <c r="LMK28" s="154"/>
      <c r="LML28" s="154"/>
      <c r="LMM28" s="154"/>
      <c r="LMN28" s="154"/>
      <c r="LMO28" s="154"/>
      <c r="LMP28" s="154"/>
      <c r="LMQ28" s="154"/>
      <c r="LMR28" s="154"/>
      <c r="LMS28" s="154"/>
      <c r="LMT28" s="154"/>
      <c r="LMU28" s="154"/>
      <c r="LMV28" s="154"/>
      <c r="LMW28" s="154"/>
      <c r="LMX28" s="154"/>
      <c r="LMY28" s="154"/>
      <c r="LMZ28" s="154"/>
      <c r="LNA28" s="154"/>
      <c r="LNB28" s="154"/>
      <c r="LNC28" s="154"/>
      <c r="LND28" s="154"/>
      <c r="LNE28" s="154"/>
      <c r="LNF28" s="154"/>
      <c r="LNG28" s="154"/>
      <c r="LNH28" s="154"/>
      <c r="LNI28" s="154"/>
      <c r="LNJ28" s="154"/>
      <c r="LNK28" s="154"/>
      <c r="LNL28" s="154"/>
      <c r="LNM28" s="154"/>
      <c r="LNN28" s="154"/>
      <c r="LNO28" s="154"/>
      <c r="LNP28" s="154"/>
      <c r="LNQ28" s="154"/>
      <c r="LNR28" s="154"/>
      <c r="LNS28" s="154"/>
      <c r="LNT28" s="154"/>
      <c r="LNU28" s="154"/>
      <c r="LNV28" s="154"/>
      <c r="LNW28" s="154"/>
      <c r="LNX28" s="154"/>
      <c r="LNY28" s="154"/>
      <c r="LNZ28" s="154"/>
      <c r="LOA28" s="154"/>
      <c r="LOB28" s="154"/>
      <c r="LOC28" s="154"/>
      <c r="LOD28" s="154"/>
      <c r="LOE28" s="154"/>
      <c r="LOF28" s="154"/>
      <c r="LOG28" s="154"/>
      <c r="LOH28" s="154"/>
      <c r="LOI28" s="154"/>
      <c r="LOJ28" s="154"/>
      <c r="LOK28" s="154"/>
      <c r="LOL28" s="154"/>
      <c r="LOM28" s="154"/>
      <c r="LON28" s="154"/>
      <c r="LOO28" s="154"/>
      <c r="LOP28" s="154"/>
      <c r="LOQ28" s="154"/>
      <c r="LOR28" s="154"/>
      <c r="LOS28" s="154"/>
      <c r="LOT28" s="154"/>
      <c r="LOU28" s="154"/>
      <c r="LOV28" s="154"/>
      <c r="LOW28" s="154"/>
      <c r="LOX28" s="154"/>
      <c r="LOY28" s="154"/>
      <c r="LOZ28" s="154"/>
      <c r="LPA28" s="154"/>
      <c r="LPB28" s="154"/>
      <c r="LPC28" s="154"/>
      <c r="LPD28" s="154"/>
      <c r="LPE28" s="154"/>
      <c r="LPF28" s="154"/>
      <c r="LPG28" s="154"/>
      <c r="LPH28" s="154"/>
      <c r="LPI28" s="154"/>
      <c r="LPJ28" s="154"/>
      <c r="LPK28" s="154"/>
      <c r="LPL28" s="154"/>
      <c r="LPM28" s="154"/>
      <c r="LPN28" s="154"/>
      <c r="LPO28" s="154"/>
      <c r="LPP28" s="154"/>
      <c r="LPQ28" s="154"/>
      <c r="LPR28" s="154"/>
      <c r="LPS28" s="154"/>
      <c r="LPT28" s="154"/>
      <c r="LPU28" s="154"/>
      <c r="LPV28" s="154"/>
      <c r="LPW28" s="154"/>
      <c r="LPX28" s="154"/>
      <c r="LPY28" s="154"/>
      <c r="LPZ28" s="154"/>
      <c r="LQA28" s="154"/>
      <c r="LQB28" s="154"/>
      <c r="LQC28" s="154"/>
      <c r="LQD28" s="154"/>
      <c r="LQE28" s="154"/>
      <c r="LQF28" s="154"/>
      <c r="LQG28" s="154"/>
      <c r="LQH28" s="154"/>
      <c r="LQI28" s="154"/>
      <c r="LQJ28" s="154"/>
      <c r="LQK28" s="154"/>
      <c r="LQL28" s="154"/>
      <c r="LQM28" s="154"/>
      <c r="LQN28" s="154"/>
      <c r="LQO28" s="154"/>
      <c r="LQP28" s="154"/>
      <c r="LQQ28" s="154"/>
      <c r="LQR28" s="154"/>
      <c r="LQS28" s="154"/>
      <c r="LQT28" s="154"/>
      <c r="LQU28" s="154"/>
      <c r="LQV28" s="154"/>
      <c r="LQW28" s="154"/>
      <c r="LQX28" s="154"/>
      <c r="LQY28" s="154"/>
      <c r="LQZ28" s="154"/>
      <c r="LRA28" s="154"/>
      <c r="LRB28" s="154"/>
      <c r="LRC28" s="154"/>
      <c r="LRD28" s="154"/>
      <c r="LRE28" s="154"/>
      <c r="LRF28" s="154"/>
      <c r="LRG28" s="154"/>
      <c r="LRH28" s="154"/>
      <c r="LRI28" s="154"/>
      <c r="LRJ28" s="154"/>
      <c r="LRK28" s="154"/>
      <c r="LRL28" s="154"/>
      <c r="LRM28" s="154"/>
      <c r="LRN28" s="154"/>
      <c r="LRO28" s="154"/>
      <c r="LRP28" s="154"/>
      <c r="LRQ28" s="154"/>
      <c r="LRR28" s="154"/>
      <c r="LRS28" s="154"/>
      <c r="LRT28" s="154"/>
      <c r="LRU28" s="154"/>
      <c r="LRV28" s="154"/>
      <c r="LRW28" s="154"/>
      <c r="LRX28" s="154"/>
      <c r="LRY28" s="154"/>
      <c r="LRZ28" s="154"/>
      <c r="LSA28" s="154"/>
      <c r="LSB28" s="154"/>
      <c r="LSC28" s="154"/>
      <c r="LSD28" s="154"/>
      <c r="LSE28" s="154"/>
      <c r="LSF28" s="154"/>
      <c r="LSG28" s="154"/>
      <c r="LSH28" s="154"/>
      <c r="LSI28" s="154"/>
      <c r="LSJ28" s="154"/>
      <c r="LSK28" s="154"/>
      <c r="LSL28" s="154"/>
      <c r="LSM28" s="154"/>
      <c r="LSN28" s="154"/>
      <c r="LSO28" s="154"/>
      <c r="LSP28" s="154"/>
      <c r="LSQ28" s="154"/>
      <c r="LSR28" s="154"/>
      <c r="LSS28" s="154"/>
      <c r="LST28" s="154"/>
      <c r="LSU28" s="154"/>
      <c r="LSV28" s="154"/>
      <c r="LSW28" s="154"/>
      <c r="LSX28" s="154"/>
      <c r="LSY28" s="154"/>
      <c r="LSZ28" s="154"/>
      <c r="LTA28" s="154"/>
      <c r="LTB28" s="154"/>
      <c r="LTC28" s="154"/>
      <c r="LTD28" s="154"/>
      <c r="LTE28" s="154"/>
      <c r="LTF28" s="154"/>
      <c r="LTG28" s="154"/>
      <c r="LTH28" s="154"/>
      <c r="LTI28" s="154"/>
      <c r="LTJ28" s="154"/>
      <c r="LTK28" s="154"/>
      <c r="LTL28" s="154"/>
      <c r="LTM28" s="154"/>
      <c r="LTN28" s="154"/>
      <c r="LTO28" s="154"/>
      <c r="LTP28" s="154"/>
      <c r="LTQ28" s="154"/>
      <c r="LTR28" s="154"/>
      <c r="LTS28" s="154"/>
      <c r="LTT28" s="154"/>
      <c r="LTU28" s="154"/>
      <c r="LTV28" s="154"/>
      <c r="LTW28" s="154"/>
      <c r="LTX28" s="154"/>
      <c r="LTY28" s="154"/>
      <c r="LTZ28" s="154"/>
      <c r="LUA28" s="154"/>
      <c r="LUB28" s="154"/>
      <c r="LUC28" s="154"/>
      <c r="LUD28" s="154"/>
      <c r="LUE28" s="154"/>
      <c r="LUF28" s="154"/>
      <c r="LUG28" s="154"/>
      <c r="LUH28" s="154"/>
      <c r="LUI28" s="154"/>
      <c r="LUJ28" s="154"/>
      <c r="LUK28" s="154"/>
      <c r="LUL28" s="154"/>
      <c r="LUM28" s="154"/>
      <c r="LUN28" s="154"/>
      <c r="LUO28" s="154"/>
      <c r="LUP28" s="154"/>
      <c r="LUQ28" s="154"/>
      <c r="LUR28" s="154"/>
      <c r="LUS28" s="154"/>
      <c r="LUT28" s="154"/>
      <c r="LUU28" s="154"/>
      <c r="LUV28" s="154"/>
      <c r="LUW28" s="154"/>
      <c r="LUX28" s="154"/>
      <c r="LUY28" s="154"/>
      <c r="LUZ28" s="154"/>
      <c r="LVA28" s="154"/>
      <c r="LVB28" s="154"/>
      <c r="LVC28" s="154"/>
      <c r="LVD28" s="154"/>
      <c r="LVE28" s="154"/>
      <c r="LVF28" s="154"/>
      <c r="LVG28" s="154"/>
      <c r="LVH28" s="154"/>
      <c r="LVI28" s="154"/>
      <c r="LVJ28" s="154"/>
      <c r="LVK28" s="154"/>
      <c r="LVL28" s="154"/>
      <c r="LVM28" s="154"/>
      <c r="LVN28" s="154"/>
      <c r="LVO28" s="154"/>
      <c r="LVP28" s="154"/>
      <c r="LVQ28" s="154"/>
      <c r="LVR28" s="154"/>
      <c r="LVS28" s="154"/>
      <c r="LVT28" s="154"/>
      <c r="LVU28" s="154"/>
      <c r="LVV28" s="154"/>
      <c r="LVW28" s="154"/>
      <c r="LVX28" s="154"/>
      <c r="LVY28" s="154"/>
      <c r="LVZ28" s="154"/>
      <c r="LWA28" s="154"/>
      <c r="LWB28" s="154"/>
      <c r="LWC28" s="154"/>
      <c r="LWD28" s="154"/>
      <c r="LWE28" s="154"/>
      <c r="LWF28" s="154"/>
      <c r="LWG28" s="154"/>
      <c r="LWH28" s="154"/>
      <c r="LWI28" s="154"/>
      <c r="LWJ28" s="154"/>
      <c r="LWK28" s="154"/>
      <c r="LWL28" s="154"/>
      <c r="LWM28" s="154"/>
      <c r="LWN28" s="154"/>
      <c r="LWO28" s="154"/>
      <c r="LWP28" s="154"/>
      <c r="LWQ28" s="154"/>
      <c r="LWR28" s="154"/>
      <c r="LWS28" s="154"/>
      <c r="LWT28" s="154"/>
      <c r="LWU28" s="154"/>
      <c r="LWV28" s="154"/>
      <c r="LWW28" s="154"/>
      <c r="LWX28" s="154"/>
      <c r="LWY28" s="154"/>
      <c r="LWZ28" s="154"/>
      <c r="LXA28" s="154"/>
      <c r="LXB28" s="154"/>
      <c r="LXC28" s="154"/>
      <c r="LXD28" s="154"/>
      <c r="LXE28" s="154"/>
      <c r="LXF28" s="154"/>
      <c r="LXG28" s="154"/>
      <c r="LXH28" s="154"/>
      <c r="LXI28" s="154"/>
      <c r="LXJ28" s="154"/>
      <c r="LXK28" s="154"/>
      <c r="LXL28" s="154"/>
      <c r="LXM28" s="154"/>
      <c r="LXN28" s="154"/>
      <c r="LXO28" s="154"/>
      <c r="LXP28" s="154"/>
      <c r="LXQ28" s="154"/>
      <c r="LXR28" s="154"/>
      <c r="LXS28" s="154"/>
      <c r="LXT28" s="154"/>
      <c r="LXU28" s="154"/>
      <c r="LXV28" s="154"/>
      <c r="LXW28" s="154"/>
      <c r="LXX28" s="154"/>
      <c r="LXY28" s="154"/>
      <c r="LXZ28" s="154"/>
      <c r="LYA28" s="154"/>
      <c r="LYB28" s="154"/>
      <c r="LYC28" s="154"/>
      <c r="LYD28" s="154"/>
      <c r="LYE28" s="154"/>
      <c r="LYF28" s="154"/>
      <c r="LYG28" s="154"/>
      <c r="LYH28" s="154"/>
      <c r="LYI28" s="154"/>
      <c r="LYJ28" s="154"/>
      <c r="LYK28" s="154"/>
      <c r="LYL28" s="154"/>
      <c r="LYM28" s="154"/>
      <c r="LYN28" s="154"/>
      <c r="LYO28" s="154"/>
      <c r="LYP28" s="154"/>
      <c r="LYQ28" s="154"/>
      <c r="LYR28" s="154"/>
      <c r="LYS28" s="154"/>
      <c r="LYT28" s="154"/>
      <c r="LYU28" s="154"/>
      <c r="LYV28" s="154"/>
      <c r="LYW28" s="154"/>
      <c r="LYX28" s="154"/>
      <c r="LYY28" s="154"/>
      <c r="LYZ28" s="154"/>
      <c r="LZA28" s="154"/>
      <c r="LZB28" s="154"/>
      <c r="LZC28" s="154"/>
      <c r="LZD28" s="154"/>
      <c r="LZE28" s="154"/>
      <c r="LZF28" s="154"/>
      <c r="LZG28" s="154"/>
      <c r="LZH28" s="154"/>
      <c r="LZI28" s="154"/>
      <c r="LZJ28" s="154"/>
      <c r="LZK28" s="154"/>
      <c r="LZL28" s="154"/>
      <c r="LZM28" s="154"/>
      <c r="LZN28" s="154"/>
      <c r="LZO28" s="154"/>
      <c r="LZP28" s="154"/>
      <c r="LZQ28" s="154"/>
      <c r="LZR28" s="154"/>
      <c r="LZS28" s="154"/>
      <c r="LZT28" s="154"/>
      <c r="LZU28" s="154"/>
      <c r="LZV28" s="154"/>
      <c r="LZW28" s="154"/>
      <c r="LZX28" s="154"/>
      <c r="LZY28" s="154"/>
      <c r="LZZ28" s="154"/>
      <c r="MAA28" s="154"/>
      <c r="MAB28" s="154"/>
      <c r="MAC28" s="154"/>
      <c r="MAD28" s="154"/>
      <c r="MAE28" s="154"/>
      <c r="MAF28" s="154"/>
      <c r="MAG28" s="154"/>
      <c r="MAH28" s="154"/>
      <c r="MAI28" s="154"/>
      <c r="MAJ28" s="154"/>
      <c r="MAK28" s="154"/>
      <c r="MAL28" s="154"/>
      <c r="MAM28" s="154"/>
      <c r="MAN28" s="154"/>
      <c r="MAO28" s="154"/>
      <c r="MAP28" s="154"/>
      <c r="MAQ28" s="154"/>
      <c r="MAR28" s="154"/>
      <c r="MAS28" s="154"/>
      <c r="MAT28" s="154"/>
      <c r="MAU28" s="154"/>
      <c r="MAV28" s="154"/>
      <c r="MAW28" s="154"/>
      <c r="MAX28" s="154"/>
      <c r="MAY28" s="154"/>
      <c r="MAZ28" s="154"/>
      <c r="MBA28" s="154"/>
      <c r="MBB28" s="154"/>
      <c r="MBC28" s="154"/>
      <c r="MBD28" s="154"/>
      <c r="MBE28" s="154"/>
      <c r="MBF28" s="154"/>
      <c r="MBG28" s="154"/>
      <c r="MBH28" s="154"/>
      <c r="MBI28" s="154"/>
      <c r="MBJ28" s="154"/>
      <c r="MBK28" s="154"/>
      <c r="MBL28" s="154"/>
      <c r="MBM28" s="154"/>
      <c r="MBN28" s="154"/>
      <c r="MBO28" s="154"/>
      <c r="MBP28" s="154"/>
      <c r="MBQ28" s="154"/>
      <c r="MBR28" s="154"/>
      <c r="MBS28" s="154"/>
      <c r="MBT28" s="154"/>
      <c r="MBU28" s="154"/>
      <c r="MBV28" s="154"/>
      <c r="MBW28" s="154"/>
      <c r="MBX28" s="154"/>
      <c r="MBY28" s="154"/>
      <c r="MBZ28" s="154"/>
      <c r="MCA28" s="154"/>
      <c r="MCB28" s="154"/>
      <c r="MCC28" s="154"/>
      <c r="MCD28" s="154"/>
      <c r="MCE28" s="154"/>
      <c r="MCF28" s="154"/>
      <c r="MCG28" s="154"/>
      <c r="MCH28" s="154"/>
      <c r="MCI28" s="154"/>
      <c r="MCJ28" s="154"/>
      <c r="MCK28" s="154"/>
      <c r="MCL28" s="154"/>
      <c r="MCM28" s="154"/>
      <c r="MCN28" s="154"/>
      <c r="MCO28" s="154"/>
      <c r="MCP28" s="154"/>
      <c r="MCQ28" s="154"/>
      <c r="MCR28" s="154"/>
      <c r="MCS28" s="154"/>
      <c r="MCT28" s="154"/>
      <c r="MCU28" s="154"/>
      <c r="MCV28" s="154"/>
      <c r="MCW28" s="154"/>
      <c r="MCX28" s="154"/>
      <c r="MCY28" s="154"/>
      <c r="MCZ28" s="154"/>
      <c r="MDA28" s="154"/>
      <c r="MDB28" s="154"/>
      <c r="MDC28" s="154"/>
      <c r="MDD28" s="154"/>
      <c r="MDE28" s="154"/>
      <c r="MDF28" s="154"/>
      <c r="MDG28" s="154"/>
      <c r="MDH28" s="154"/>
      <c r="MDI28" s="154"/>
      <c r="MDJ28" s="154"/>
      <c r="MDK28" s="154"/>
      <c r="MDL28" s="154"/>
      <c r="MDM28" s="154"/>
      <c r="MDN28" s="154"/>
      <c r="MDO28" s="154"/>
      <c r="MDP28" s="154"/>
      <c r="MDQ28" s="154"/>
      <c r="MDR28" s="154"/>
      <c r="MDS28" s="154"/>
      <c r="MDT28" s="154"/>
      <c r="MDU28" s="154"/>
      <c r="MDV28" s="154"/>
      <c r="MDW28" s="154"/>
      <c r="MDX28" s="154"/>
      <c r="MDY28" s="154"/>
      <c r="MDZ28" s="154"/>
      <c r="MEA28" s="154"/>
      <c r="MEB28" s="154"/>
      <c r="MEC28" s="154"/>
      <c r="MED28" s="154"/>
      <c r="MEE28" s="154"/>
      <c r="MEF28" s="154"/>
      <c r="MEG28" s="154"/>
      <c r="MEH28" s="154"/>
      <c r="MEI28" s="154"/>
      <c r="MEJ28" s="154"/>
      <c r="MEK28" s="154"/>
      <c r="MEL28" s="154"/>
      <c r="MEM28" s="154"/>
      <c r="MEN28" s="154"/>
      <c r="MEO28" s="154"/>
      <c r="MEP28" s="154"/>
      <c r="MEQ28" s="154"/>
      <c r="MER28" s="154"/>
      <c r="MES28" s="154"/>
      <c r="MET28" s="154"/>
      <c r="MEU28" s="154"/>
      <c r="MEV28" s="154"/>
      <c r="MEW28" s="154"/>
      <c r="MEX28" s="154"/>
      <c r="MEY28" s="154"/>
      <c r="MEZ28" s="154"/>
      <c r="MFA28" s="154"/>
      <c r="MFB28" s="154"/>
      <c r="MFC28" s="154"/>
      <c r="MFD28" s="154"/>
      <c r="MFE28" s="154"/>
      <c r="MFF28" s="154"/>
      <c r="MFG28" s="154"/>
      <c r="MFH28" s="154"/>
      <c r="MFI28" s="154"/>
      <c r="MFJ28" s="154"/>
      <c r="MFK28" s="154"/>
      <c r="MFL28" s="154"/>
      <c r="MFM28" s="154"/>
      <c r="MFN28" s="154"/>
      <c r="MFO28" s="154"/>
      <c r="MFP28" s="154"/>
      <c r="MFQ28" s="154"/>
      <c r="MFR28" s="154"/>
      <c r="MFS28" s="154"/>
      <c r="MFT28" s="154"/>
      <c r="MFU28" s="154"/>
      <c r="MFV28" s="154"/>
      <c r="MFW28" s="154"/>
      <c r="MFX28" s="154"/>
      <c r="MFY28" s="154"/>
      <c r="MFZ28" s="154"/>
      <c r="MGA28" s="154"/>
      <c r="MGB28" s="154"/>
      <c r="MGC28" s="154"/>
      <c r="MGD28" s="154"/>
      <c r="MGE28" s="154"/>
      <c r="MGF28" s="154"/>
      <c r="MGG28" s="154"/>
      <c r="MGH28" s="154"/>
      <c r="MGI28" s="154"/>
      <c r="MGJ28" s="154"/>
      <c r="MGK28" s="154"/>
      <c r="MGL28" s="154"/>
      <c r="MGM28" s="154"/>
      <c r="MGN28" s="154"/>
      <c r="MGO28" s="154"/>
      <c r="MGP28" s="154"/>
      <c r="MGQ28" s="154"/>
      <c r="MGR28" s="154"/>
      <c r="MGS28" s="154"/>
      <c r="MGT28" s="154"/>
      <c r="MGU28" s="154"/>
      <c r="MGV28" s="154"/>
      <c r="MGW28" s="154"/>
      <c r="MGX28" s="154"/>
      <c r="MGY28" s="154"/>
      <c r="MGZ28" s="154"/>
      <c r="MHA28" s="154"/>
      <c r="MHB28" s="154"/>
      <c r="MHC28" s="154"/>
      <c r="MHD28" s="154"/>
      <c r="MHE28" s="154"/>
      <c r="MHF28" s="154"/>
      <c r="MHG28" s="154"/>
      <c r="MHH28" s="154"/>
      <c r="MHI28" s="154"/>
      <c r="MHJ28" s="154"/>
      <c r="MHK28" s="154"/>
      <c r="MHL28" s="154"/>
      <c r="MHM28" s="154"/>
      <c r="MHN28" s="154"/>
      <c r="MHO28" s="154"/>
      <c r="MHP28" s="154"/>
      <c r="MHQ28" s="154"/>
      <c r="MHR28" s="154"/>
      <c r="MHS28" s="154"/>
      <c r="MHT28" s="154"/>
      <c r="MHU28" s="154"/>
      <c r="MHV28" s="154"/>
      <c r="MHW28" s="154"/>
      <c r="MHX28" s="154"/>
      <c r="MHY28" s="154"/>
      <c r="MHZ28" s="154"/>
      <c r="MIA28" s="154"/>
      <c r="MIB28" s="154"/>
      <c r="MIC28" s="154"/>
      <c r="MID28" s="154"/>
      <c r="MIE28" s="154"/>
      <c r="MIF28" s="154"/>
      <c r="MIG28" s="154"/>
      <c r="MIH28" s="154"/>
      <c r="MII28" s="154"/>
      <c r="MIJ28" s="154"/>
      <c r="MIK28" s="154"/>
      <c r="MIL28" s="154"/>
      <c r="MIM28" s="154"/>
      <c r="MIN28" s="154"/>
      <c r="MIO28" s="154"/>
      <c r="MIP28" s="154"/>
      <c r="MIQ28" s="154"/>
      <c r="MIR28" s="154"/>
      <c r="MIS28" s="154"/>
      <c r="MIT28" s="154"/>
      <c r="MIU28" s="154"/>
      <c r="MIV28" s="154"/>
      <c r="MIW28" s="154"/>
      <c r="MIX28" s="154"/>
      <c r="MIY28" s="154"/>
      <c r="MIZ28" s="154"/>
      <c r="MJA28" s="154"/>
      <c r="MJB28" s="154"/>
      <c r="MJC28" s="154"/>
      <c r="MJD28" s="154"/>
      <c r="MJE28" s="154"/>
      <c r="MJF28" s="154"/>
      <c r="MJG28" s="154"/>
      <c r="MJH28" s="154"/>
      <c r="MJI28" s="154"/>
      <c r="MJJ28" s="154"/>
      <c r="MJK28" s="154"/>
      <c r="MJL28" s="154"/>
      <c r="MJM28" s="154"/>
      <c r="MJN28" s="154"/>
      <c r="MJO28" s="154"/>
      <c r="MJP28" s="154"/>
      <c r="MJQ28" s="154"/>
      <c r="MJR28" s="154"/>
      <c r="MJS28" s="154"/>
      <c r="MJT28" s="154"/>
      <c r="MJU28" s="154"/>
      <c r="MJV28" s="154"/>
      <c r="MJW28" s="154"/>
      <c r="MJX28" s="154"/>
      <c r="MJY28" s="154"/>
      <c r="MJZ28" s="154"/>
      <c r="MKA28" s="154"/>
      <c r="MKB28" s="154"/>
      <c r="MKC28" s="154"/>
      <c r="MKD28" s="154"/>
      <c r="MKE28" s="154"/>
      <c r="MKF28" s="154"/>
      <c r="MKG28" s="154"/>
      <c r="MKH28" s="154"/>
      <c r="MKI28" s="154"/>
      <c r="MKJ28" s="154"/>
      <c r="MKK28" s="154"/>
      <c r="MKL28" s="154"/>
      <c r="MKM28" s="154"/>
      <c r="MKN28" s="154"/>
      <c r="MKO28" s="154"/>
      <c r="MKP28" s="154"/>
      <c r="MKQ28" s="154"/>
      <c r="MKR28" s="154"/>
      <c r="MKS28" s="154"/>
      <c r="MKT28" s="154"/>
      <c r="MKU28" s="154"/>
      <c r="MKV28" s="154"/>
      <c r="MKW28" s="154"/>
      <c r="MKX28" s="154"/>
      <c r="MKY28" s="154"/>
      <c r="MKZ28" s="154"/>
      <c r="MLA28" s="154"/>
      <c r="MLB28" s="154"/>
      <c r="MLC28" s="154"/>
      <c r="MLD28" s="154"/>
      <c r="MLE28" s="154"/>
      <c r="MLF28" s="154"/>
      <c r="MLG28" s="154"/>
      <c r="MLH28" s="154"/>
      <c r="MLI28" s="154"/>
      <c r="MLJ28" s="154"/>
      <c r="MLK28" s="154"/>
      <c r="MLL28" s="154"/>
      <c r="MLM28" s="154"/>
      <c r="MLN28" s="154"/>
      <c r="MLO28" s="154"/>
      <c r="MLP28" s="154"/>
      <c r="MLQ28" s="154"/>
      <c r="MLR28" s="154"/>
      <c r="MLS28" s="154"/>
      <c r="MLT28" s="154"/>
      <c r="MLU28" s="154"/>
      <c r="MLV28" s="154"/>
      <c r="MLW28" s="154"/>
      <c r="MLX28" s="154"/>
      <c r="MLY28" s="154"/>
      <c r="MLZ28" s="154"/>
      <c r="MMA28" s="154"/>
      <c r="MMB28" s="154"/>
      <c r="MMC28" s="154"/>
      <c r="MMD28" s="154"/>
      <c r="MME28" s="154"/>
      <c r="MMF28" s="154"/>
      <c r="MMG28" s="154"/>
      <c r="MMH28" s="154"/>
      <c r="MMI28" s="154"/>
      <c r="MMJ28" s="154"/>
      <c r="MMK28" s="154"/>
      <c r="MML28" s="154"/>
      <c r="MMM28" s="154"/>
      <c r="MMN28" s="154"/>
      <c r="MMO28" s="154"/>
      <c r="MMP28" s="154"/>
      <c r="MMQ28" s="154"/>
      <c r="MMR28" s="154"/>
      <c r="MMS28" s="154"/>
      <c r="MMT28" s="154"/>
      <c r="MMU28" s="154"/>
      <c r="MMV28" s="154"/>
      <c r="MMW28" s="154"/>
      <c r="MMX28" s="154"/>
      <c r="MMY28" s="154"/>
      <c r="MMZ28" s="154"/>
      <c r="MNA28" s="154"/>
      <c r="MNB28" s="154"/>
      <c r="MNC28" s="154"/>
      <c r="MND28" s="154"/>
      <c r="MNE28" s="154"/>
      <c r="MNF28" s="154"/>
      <c r="MNG28" s="154"/>
      <c r="MNH28" s="154"/>
      <c r="MNI28" s="154"/>
      <c r="MNJ28" s="154"/>
      <c r="MNK28" s="154"/>
      <c r="MNL28" s="154"/>
      <c r="MNM28" s="154"/>
      <c r="MNN28" s="154"/>
      <c r="MNO28" s="154"/>
      <c r="MNP28" s="154"/>
      <c r="MNQ28" s="154"/>
      <c r="MNR28" s="154"/>
      <c r="MNS28" s="154"/>
      <c r="MNT28" s="154"/>
      <c r="MNU28" s="154"/>
      <c r="MNV28" s="154"/>
      <c r="MNW28" s="154"/>
      <c r="MNX28" s="154"/>
      <c r="MNY28" s="154"/>
      <c r="MNZ28" s="154"/>
      <c r="MOA28" s="154"/>
      <c r="MOB28" s="154"/>
      <c r="MOC28" s="154"/>
      <c r="MOD28" s="154"/>
      <c r="MOE28" s="154"/>
      <c r="MOF28" s="154"/>
      <c r="MOG28" s="154"/>
      <c r="MOH28" s="154"/>
      <c r="MOI28" s="154"/>
      <c r="MOJ28" s="154"/>
      <c r="MOK28" s="154"/>
      <c r="MOL28" s="154"/>
      <c r="MOM28" s="154"/>
      <c r="MON28" s="154"/>
      <c r="MOO28" s="154"/>
      <c r="MOP28" s="154"/>
      <c r="MOQ28" s="154"/>
      <c r="MOR28" s="154"/>
      <c r="MOS28" s="154"/>
      <c r="MOT28" s="154"/>
      <c r="MOU28" s="154"/>
      <c r="MOV28" s="154"/>
      <c r="MOW28" s="154"/>
      <c r="MOX28" s="154"/>
      <c r="MOY28" s="154"/>
      <c r="MOZ28" s="154"/>
      <c r="MPA28" s="154"/>
      <c r="MPB28" s="154"/>
      <c r="MPC28" s="154"/>
      <c r="MPD28" s="154"/>
      <c r="MPE28" s="154"/>
      <c r="MPF28" s="154"/>
      <c r="MPG28" s="154"/>
      <c r="MPH28" s="154"/>
      <c r="MPI28" s="154"/>
      <c r="MPJ28" s="154"/>
      <c r="MPK28" s="154"/>
      <c r="MPL28" s="154"/>
      <c r="MPM28" s="154"/>
      <c r="MPN28" s="154"/>
      <c r="MPO28" s="154"/>
      <c r="MPP28" s="154"/>
      <c r="MPQ28" s="154"/>
      <c r="MPR28" s="154"/>
      <c r="MPS28" s="154"/>
      <c r="MPT28" s="154"/>
      <c r="MPU28" s="154"/>
      <c r="MPV28" s="154"/>
      <c r="MPW28" s="154"/>
      <c r="MPX28" s="154"/>
      <c r="MPY28" s="154"/>
      <c r="MPZ28" s="154"/>
      <c r="MQA28" s="154"/>
      <c r="MQB28" s="154"/>
      <c r="MQC28" s="154"/>
      <c r="MQD28" s="154"/>
      <c r="MQE28" s="154"/>
      <c r="MQF28" s="154"/>
      <c r="MQG28" s="154"/>
      <c r="MQH28" s="154"/>
      <c r="MQI28" s="154"/>
      <c r="MQJ28" s="154"/>
      <c r="MQK28" s="154"/>
      <c r="MQL28" s="154"/>
      <c r="MQM28" s="154"/>
      <c r="MQN28" s="154"/>
      <c r="MQO28" s="154"/>
      <c r="MQP28" s="154"/>
      <c r="MQQ28" s="154"/>
      <c r="MQR28" s="154"/>
      <c r="MQS28" s="154"/>
      <c r="MQT28" s="154"/>
      <c r="MQU28" s="154"/>
      <c r="MQV28" s="154"/>
      <c r="MQW28" s="154"/>
      <c r="MQX28" s="154"/>
      <c r="MQY28" s="154"/>
      <c r="MQZ28" s="154"/>
      <c r="MRA28" s="154"/>
      <c r="MRB28" s="154"/>
      <c r="MRC28" s="154"/>
      <c r="MRD28" s="154"/>
      <c r="MRE28" s="154"/>
      <c r="MRF28" s="154"/>
      <c r="MRG28" s="154"/>
      <c r="MRH28" s="154"/>
      <c r="MRI28" s="154"/>
      <c r="MRJ28" s="154"/>
      <c r="MRK28" s="154"/>
      <c r="MRL28" s="154"/>
      <c r="MRM28" s="154"/>
      <c r="MRN28" s="154"/>
      <c r="MRO28" s="154"/>
      <c r="MRP28" s="154"/>
      <c r="MRQ28" s="154"/>
      <c r="MRR28" s="154"/>
      <c r="MRS28" s="154"/>
      <c r="MRT28" s="154"/>
      <c r="MRU28" s="154"/>
      <c r="MRV28" s="154"/>
      <c r="MRW28" s="154"/>
      <c r="MRX28" s="154"/>
      <c r="MRY28" s="154"/>
      <c r="MRZ28" s="154"/>
      <c r="MSA28" s="154"/>
      <c r="MSB28" s="154"/>
      <c r="MSC28" s="154"/>
      <c r="MSD28" s="154"/>
      <c r="MSE28" s="154"/>
      <c r="MSF28" s="154"/>
      <c r="MSG28" s="154"/>
      <c r="MSH28" s="154"/>
      <c r="MSI28" s="154"/>
      <c r="MSJ28" s="154"/>
      <c r="MSK28" s="154"/>
      <c r="MSL28" s="154"/>
      <c r="MSM28" s="154"/>
      <c r="MSN28" s="154"/>
      <c r="MSO28" s="154"/>
      <c r="MSP28" s="154"/>
      <c r="MSQ28" s="154"/>
      <c r="MSR28" s="154"/>
      <c r="MSS28" s="154"/>
      <c r="MST28" s="154"/>
      <c r="MSU28" s="154"/>
      <c r="MSV28" s="154"/>
      <c r="MSW28" s="154"/>
      <c r="MSX28" s="154"/>
      <c r="MSY28" s="154"/>
      <c r="MSZ28" s="154"/>
      <c r="MTA28" s="154"/>
      <c r="MTB28" s="154"/>
      <c r="MTC28" s="154"/>
      <c r="MTD28" s="154"/>
      <c r="MTE28" s="154"/>
      <c r="MTF28" s="154"/>
      <c r="MTG28" s="154"/>
      <c r="MTH28" s="154"/>
      <c r="MTI28" s="154"/>
      <c r="MTJ28" s="154"/>
      <c r="MTK28" s="154"/>
      <c r="MTL28" s="154"/>
      <c r="MTM28" s="154"/>
      <c r="MTN28" s="154"/>
      <c r="MTO28" s="154"/>
      <c r="MTP28" s="154"/>
      <c r="MTQ28" s="154"/>
      <c r="MTR28" s="154"/>
      <c r="MTS28" s="154"/>
      <c r="MTT28" s="154"/>
      <c r="MTU28" s="154"/>
      <c r="MTV28" s="154"/>
      <c r="MTW28" s="154"/>
      <c r="MTX28" s="154"/>
      <c r="MTY28" s="154"/>
      <c r="MTZ28" s="154"/>
      <c r="MUA28" s="154"/>
      <c r="MUB28" s="154"/>
      <c r="MUC28" s="154"/>
      <c r="MUD28" s="154"/>
      <c r="MUE28" s="154"/>
      <c r="MUF28" s="154"/>
      <c r="MUG28" s="154"/>
      <c r="MUH28" s="154"/>
      <c r="MUI28" s="154"/>
      <c r="MUJ28" s="154"/>
      <c r="MUK28" s="154"/>
      <c r="MUL28" s="154"/>
      <c r="MUM28" s="154"/>
      <c r="MUN28" s="154"/>
      <c r="MUO28" s="154"/>
      <c r="MUP28" s="154"/>
      <c r="MUQ28" s="154"/>
      <c r="MUR28" s="154"/>
      <c r="MUS28" s="154"/>
      <c r="MUT28" s="154"/>
      <c r="MUU28" s="154"/>
      <c r="MUV28" s="154"/>
      <c r="MUW28" s="154"/>
      <c r="MUX28" s="154"/>
      <c r="MUY28" s="154"/>
      <c r="MUZ28" s="154"/>
      <c r="MVA28" s="154"/>
      <c r="MVB28" s="154"/>
      <c r="MVC28" s="154"/>
      <c r="MVD28" s="154"/>
      <c r="MVE28" s="154"/>
      <c r="MVF28" s="154"/>
      <c r="MVG28" s="154"/>
      <c r="MVH28" s="154"/>
      <c r="MVI28" s="154"/>
      <c r="MVJ28" s="154"/>
      <c r="MVK28" s="154"/>
      <c r="MVL28" s="154"/>
      <c r="MVM28" s="154"/>
      <c r="MVN28" s="154"/>
      <c r="MVO28" s="154"/>
      <c r="MVP28" s="154"/>
      <c r="MVQ28" s="154"/>
      <c r="MVR28" s="154"/>
      <c r="MVS28" s="154"/>
      <c r="MVT28" s="154"/>
      <c r="MVU28" s="154"/>
      <c r="MVV28" s="154"/>
      <c r="MVW28" s="154"/>
      <c r="MVX28" s="154"/>
      <c r="MVY28" s="154"/>
      <c r="MVZ28" s="154"/>
      <c r="MWA28" s="154"/>
      <c r="MWB28" s="154"/>
      <c r="MWC28" s="154"/>
      <c r="MWD28" s="154"/>
      <c r="MWE28" s="154"/>
      <c r="MWF28" s="154"/>
      <c r="MWG28" s="154"/>
      <c r="MWH28" s="154"/>
      <c r="MWI28" s="154"/>
      <c r="MWJ28" s="154"/>
      <c r="MWK28" s="154"/>
      <c r="MWL28" s="154"/>
      <c r="MWM28" s="154"/>
      <c r="MWN28" s="154"/>
      <c r="MWO28" s="154"/>
      <c r="MWP28" s="154"/>
      <c r="MWQ28" s="154"/>
      <c r="MWR28" s="154"/>
      <c r="MWS28" s="154"/>
      <c r="MWT28" s="154"/>
      <c r="MWU28" s="154"/>
      <c r="MWV28" s="154"/>
      <c r="MWW28" s="154"/>
      <c r="MWX28" s="154"/>
      <c r="MWY28" s="154"/>
      <c r="MWZ28" s="154"/>
      <c r="MXA28" s="154"/>
      <c r="MXB28" s="154"/>
      <c r="MXC28" s="154"/>
      <c r="MXD28" s="154"/>
      <c r="MXE28" s="154"/>
      <c r="MXF28" s="154"/>
      <c r="MXG28" s="154"/>
      <c r="MXH28" s="154"/>
      <c r="MXI28" s="154"/>
      <c r="MXJ28" s="154"/>
      <c r="MXK28" s="154"/>
      <c r="MXL28" s="154"/>
      <c r="MXM28" s="154"/>
      <c r="MXN28" s="154"/>
      <c r="MXO28" s="154"/>
      <c r="MXP28" s="154"/>
      <c r="MXQ28" s="154"/>
      <c r="MXR28" s="154"/>
      <c r="MXS28" s="154"/>
      <c r="MXT28" s="154"/>
      <c r="MXU28" s="154"/>
      <c r="MXV28" s="154"/>
      <c r="MXW28" s="154"/>
      <c r="MXX28" s="154"/>
      <c r="MXY28" s="154"/>
      <c r="MXZ28" s="154"/>
      <c r="MYA28" s="154"/>
      <c r="MYB28" s="154"/>
      <c r="MYC28" s="154"/>
      <c r="MYD28" s="154"/>
      <c r="MYE28" s="154"/>
      <c r="MYF28" s="154"/>
      <c r="MYG28" s="154"/>
      <c r="MYH28" s="154"/>
      <c r="MYI28" s="154"/>
      <c r="MYJ28" s="154"/>
      <c r="MYK28" s="154"/>
      <c r="MYL28" s="154"/>
      <c r="MYM28" s="154"/>
      <c r="MYN28" s="154"/>
      <c r="MYO28" s="154"/>
      <c r="MYP28" s="154"/>
      <c r="MYQ28" s="154"/>
      <c r="MYR28" s="154"/>
      <c r="MYS28" s="154"/>
      <c r="MYT28" s="154"/>
      <c r="MYU28" s="154"/>
      <c r="MYV28" s="154"/>
      <c r="MYW28" s="154"/>
      <c r="MYX28" s="154"/>
      <c r="MYY28" s="154"/>
      <c r="MYZ28" s="154"/>
      <c r="MZA28" s="154"/>
      <c r="MZB28" s="154"/>
      <c r="MZC28" s="154"/>
      <c r="MZD28" s="154"/>
      <c r="MZE28" s="154"/>
      <c r="MZF28" s="154"/>
      <c r="MZG28" s="154"/>
      <c r="MZH28" s="154"/>
      <c r="MZI28" s="154"/>
      <c r="MZJ28" s="154"/>
      <c r="MZK28" s="154"/>
      <c r="MZL28" s="154"/>
      <c r="MZM28" s="154"/>
      <c r="MZN28" s="154"/>
      <c r="MZO28" s="154"/>
      <c r="MZP28" s="154"/>
      <c r="MZQ28" s="154"/>
      <c r="MZR28" s="154"/>
      <c r="MZS28" s="154"/>
      <c r="MZT28" s="154"/>
      <c r="MZU28" s="154"/>
      <c r="MZV28" s="154"/>
      <c r="MZW28" s="154"/>
      <c r="MZX28" s="154"/>
      <c r="MZY28" s="154"/>
      <c r="MZZ28" s="154"/>
      <c r="NAA28" s="154"/>
      <c r="NAB28" s="154"/>
      <c r="NAC28" s="154"/>
      <c r="NAD28" s="154"/>
      <c r="NAE28" s="154"/>
      <c r="NAF28" s="154"/>
      <c r="NAG28" s="154"/>
      <c r="NAH28" s="154"/>
      <c r="NAI28" s="154"/>
      <c r="NAJ28" s="154"/>
      <c r="NAK28" s="154"/>
      <c r="NAL28" s="154"/>
      <c r="NAM28" s="154"/>
      <c r="NAN28" s="154"/>
      <c r="NAO28" s="154"/>
      <c r="NAP28" s="154"/>
      <c r="NAQ28" s="154"/>
      <c r="NAR28" s="154"/>
      <c r="NAS28" s="154"/>
      <c r="NAT28" s="154"/>
      <c r="NAU28" s="154"/>
      <c r="NAV28" s="154"/>
      <c r="NAW28" s="154"/>
      <c r="NAX28" s="154"/>
      <c r="NAY28" s="154"/>
      <c r="NAZ28" s="154"/>
      <c r="NBA28" s="154"/>
      <c r="NBB28" s="154"/>
      <c r="NBC28" s="154"/>
      <c r="NBD28" s="154"/>
      <c r="NBE28" s="154"/>
      <c r="NBF28" s="154"/>
      <c r="NBG28" s="154"/>
      <c r="NBH28" s="154"/>
      <c r="NBI28" s="154"/>
      <c r="NBJ28" s="154"/>
      <c r="NBK28" s="154"/>
      <c r="NBL28" s="154"/>
      <c r="NBM28" s="154"/>
      <c r="NBN28" s="154"/>
      <c r="NBO28" s="154"/>
      <c r="NBP28" s="154"/>
      <c r="NBQ28" s="154"/>
      <c r="NBR28" s="154"/>
      <c r="NBS28" s="154"/>
      <c r="NBT28" s="154"/>
      <c r="NBU28" s="154"/>
      <c r="NBV28" s="154"/>
      <c r="NBW28" s="154"/>
      <c r="NBX28" s="154"/>
      <c r="NBY28" s="154"/>
      <c r="NBZ28" s="154"/>
      <c r="NCA28" s="154"/>
      <c r="NCB28" s="154"/>
      <c r="NCC28" s="154"/>
      <c r="NCD28" s="154"/>
      <c r="NCE28" s="154"/>
      <c r="NCF28" s="154"/>
      <c r="NCG28" s="154"/>
      <c r="NCH28" s="154"/>
      <c r="NCI28" s="154"/>
      <c r="NCJ28" s="154"/>
      <c r="NCK28" s="154"/>
      <c r="NCL28" s="154"/>
      <c r="NCM28" s="154"/>
      <c r="NCN28" s="154"/>
      <c r="NCO28" s="154"/>
      <c r="NCP28" s="154"/>
      <c r="NCQ28" s="154"/>
      <c r="NCR28" s="154"/>
      <c r="NCS28" s="154"/>
      <c r="NCT28" s="154"/>
      <c r="NCU28" s="154"/>
      <c r="NCV28" s="154"/>
      <c r="NCW28" s="154"/>
      <c r="NCX28" s="154"/>
      <c r="NCY28" s="154"/>
      <c r="NCZ28" s="154"/>
      <c r="NDA28" s="154"/>
      <c r="NDB28" s="154"/>
      <c r="NDC28" s="154"/>
      <c r="NDD28" s="154"/>
      <c r="NDE28" s="154"/>
      <c r="NDF28" s="154"/>
      <c r="NDG28" s="154"/>
      <c r="NDH28" s="154"/>
      <c r="NDI28" s="154"/>
      <c r="NDJ28" s="154"/>
      <c r="NDK28" s="154"/>
      <c r="NDL28" s="154"/>
      <c r="NDM28" s="154"/>
      <c r="NDN28" s="154"/>
      <c r="NDO28" s="154"/>
      <c r="NDP28" s="154"/>
      <c r="NDQ28" s="154"/>
      <c r="NDR28" s="154"/>
      <c r="NDS28" s="154"/>
      <c r="NDT28" s="154"/>
      <c r="NDU28" s="154"/>
      <c r="NDV28" s="154"/>
      <c r="NDW28" s="154"/>
      <c r="NDX28" s="154"/>
      <c r="NDY28" s="154"/>
      <c r="NDZ28" s="154"/>
      <c r="NEA28" s="154"/>
      <c r="NEB28" s="154"/>
      <c r="NEC28" s="154"/>
      <c r="NED28" s="154"/>
      <c r="NEE28" s="154"/>
      <c r="NEF28" s="154"/>
      <c r="NEG28" s="154"/>
      <c r="NEH28" s="154"/>
      <c r="NEI28" s="154"/>
      <c r="NEJ28" s="154"/>
      <c r="NEK28" s="154"/>
      <c r="NEL28" s="154"/>
      <c r="NEM28" s="154"/>
      <c r="NEN28" s="154"/>
      <c r="NEO28" s="154"/>
      <c r="NEP28" s="154"/>
      <c r="NEQ28" s="154"/>
      <c r="NER28" s="154"/>
      <c r="NES28" s="154"/>
      <c r="NET28" s="154"/>
      <c r="NEU28" s="154"/>
      <c r="NEV28" s="154"/>
      <c r="NEW28" s="154"/>
      <c r="NEX28" s="154"/>
      <c r="NEY28" s="154"/>
      <c r="NEZ28" s="154"/>
      <c r="NFA28" s="154"/>
      <c r="NFB28" s="154"/>
      <c r="NFC28" s="154"/>
      <c r="NFD28" s="154"/>
      <c r="NFE28" s="154"/>
      <c r="NFF28" s="154"/>
      <c r="NFG28" s="154"/>
      <c r="NFH28" s="154"/>
      <c r="NFI28" s="154"/>
      <c r="NFJ28" s="154"/>
      <c r="NFK28" s="154"/>
      <c r="NFL28" s="154"/>
      <c r="NFM28" s="154"/>
      <c r="NFN28" s="154"/>
      <c r="NFO28" s="154"/>
      <c r="NFP28" s="154"/>
      <c r="NFQ28" s="154"/>
      <c r="NFR28" s="154"/>
      <c r="NFS28" s="154"/>
      <c r="NFT28" s="154"/>
      <c r="NFU28" s="154"/>
      <c r="NFV28" s="154"/>
      <c r="NFW28" s="154"/>
      <c r="NFX28" s="154"/>
      <c r="NFY28" s="154"/>
      <c r="NFZ28" s="154"/>
      <c r="NGA28" s="154"/>
      <c r="NGB28" s="154"/>
      <c r="NGC28" s="154"/>
      <c r="NGD28" s="154"/>
      <c r="NGE28" s="154"/>
      <c r="NGF28" s="154"/>
      <c r="NGG28" s="154"/>
      <c r="NGH28" s="154"/>
      <c r="NGI28" s="154"/>
      <c r="NGJ28" s="154"/>
      <c r="NGK28" s="154"/>
      <c r="NGL28" s="154"/>
      <c r="NGM28" s="154"/>
      <c r="NGN28" s="154"/>
      <c r="NGO28" s="154"/>
      <c r="NGP28" s="154"/>
      <c r="NGQ28" s="154"/>
      <c r="NGR28" s="154"/>
      <c r="NGS28" s="154"/>
      <c r="NGT28" s="154"/>
      <c r="NGU28" s="154"/>
      <c r="NGV28" s="154"/>
      <c r="NGW28" s="154"/>
      <c r="NGX28" s="154"/>
      <c r="NGY28" s="154"/>
      <c r="NGZ28" s="154"/>
      <c r="NHA28" s="154"/>
      <c r="NHB28" s="154"/>
      <c r="NHC28" s="154"/>
      <c r="NHD28" s="154"/>
      <c r="NHE28" s="154"/>
      <c r="NHF28" s="154"/>
      <c r="NHG28" s="154"/>
      <c r="NHH28" s="154"/>
      <c r="NHI28" s="154"/>
      <c r="NHJ28" s="154"/>
      <c r="NHK28" s="154"/>
      <c r="NHL28" s="154"/>
      <c r="NHM28" s="154"/>
      <c r="NHN28" s="154"/>
      <c r="NHO28" s="154"/>
      <c r="NHP28" s="154"/>
      <c r="NHQ28" s="154"/>
      <c r="NHR28" s="154"/>
      <c r="NHS28" s="154"/>
      <c r="NHT28" s="154"/>
      <c r="NHU28" s="154"/>
      <c r="NHV28" s="154"/>
      <c r="NHW28" s="154"/>
      <c r="NHX28" s="154"/>
      <c r="NHY28" s="154"/>
      <c r="NHZ28" s="154"/>
      <c r="NIA28" s="154"/>
      <c r="NIB28" s="154"/>
      <c r="NIC28" s="154"/>
      <c r="NID28" s="154"/>
      <c r="NIE28" s="154"/>
      <c r="NIF28" s="154"/>
      <c r="NIG28" s="154"/>
      <c r="NIH28" s="154"/>
      <c r="NII28" s="154"/>
      <c r="NIJ28" s="154"/>
      <c r="NIK28" s="154"/>
      <c r="NIL28" s="154"/>
      <c r="NIM28" s="154"/>
      <c r="NIN28" s="154"/>
      <c r="NIO28" s="154"/>
      <c r="NIP28" s="154"/>
      <c r="NIQ28" s="154"/>
      <c r="NIR28" s="154"/>
      <c r="NIS28" s="154"/>
      <c r="NIT28" s="154"/>
      <c r="NIU28" s="154"/>
      <c r="NIV28" s="154"/>
      <c r="NIW28" s="154"/>
      <c r="NIX28" s="154"/>
      <c r="NIY28" s="154"/>
      <c r="NIZ28" s="154"/>
      <c r="NJA28" s="154"/>
      <c r="NJB28" s="154"/>
      <c r="NJC28" s="154"/>
      <c r="NJD28" s="154"/>
      <c r="NJE28" s="154"/>
      <c r="NJF28" s="154"/>
      <c r="NJG28" s="154"/>
      <c r="NJH28" s="154"/>
      <c r="NJI28" s="154"/>
      <c r="NJJ28" s="154"/>
      <c r="NJK28" s="154"/>
      <c r="NJL28" s="154"/>
      <c r="NJM28" s="154"/>
      <c r="NJN28" s="154"/>
      <c r="NJO28" s="154"/>
      <c r="NJP28" s="154"/>
      <c r="NJQ28" s="154"/>
      <c r="NJR28" s="154"/>
      <c r="NJS28" s="154"/>
      <c r="NJT28" s="154"/>
      <c r="NJU28" s="154"/>
      <c r="NJV28" s="154"/>
      <c r="NJW28" s="154"/>
      <c r="NJX28" s="154"/>
      <c r="NJY28" s="154"/>
      <c r="NJZ28" s="154"/>
      <c r="NKA28" s="154"/>
      <c r="NKB28" s="154"/>
      <c r="NKC28" s="154"/>
      <c r="NKD28" s="154"/>
      <c r="NKE28" s="154"/>
      <c r="NKF28" s="154"/>
      <c r="NKG28" s="154"/>
      <c r="NKH28" s="154"/>
      <c r="NKI28" s="154"/>
      <c r="NKJ28" s="154"/>
      <c r="NKK28" s="154"/>
      <c r="NKL28" s="154"/>
      <c r="NKM28" s="154"/>
      <c r="NKN28" s="154"/>
      <c r="NKO28" s="154"/>
      <c r="NKP28" s="154"/>
      <c r="NKQ28" s="154"/>
      <c r="NKR28" s="154"/>
      <c r="NKS28" s="154"/>
      <c r="NKT28" s="154"/>
      <c r="NKU28" s="154"/>
      <c r="NKV28" s="154"/>
      <c r="NKW28" s="154"/>
      <c r="NKX28" s="154"/>
      <c r="NKY28" s="154"/>
      <c r="NKZ28" s="154"/>
      <c r="NLA28" s="154"/>
      <c r="NLB28" s="154"/>
      <c r="NLC28" s="154"/>
      <c r="NLD28" s="154"/>
      <c r="NLE28" s="154"/>
      <c r="NLF28" s="154"/>
      <c r="NLG28" s="154"/>
      <c r="NLH28" s="154"/>
      <c r="NLI28" s="154"/>
      <c r="NLJ28" s="154"/>
      <c r="NLK28" s="154"/>
      <c r="NLL28" s="154"/>
      <c r="NLM28" s="154"/>
      <c r="NLN28" s="154"/>
      <c r="NLO28" s="154"/>
      <c r="NLP28" s="154"/>
      <c r="NLQ28" s="154"/>
      <c r="NLR28" s="154"/>
      <c r="NLS28" s="154"/>
      <c r="NLT28" s="154"/>
      <c r="NLU28" s="154"/>
      <c r="NLV28" s="154"/>
      <c r="NLW28" s="154"/>
      <c r="NLX28" s="154"/>
      <c r="NLY28" s="154"/>
      <c r="NLZ28" s="154"/>
      <c r="NMA28" s="154"/>
      <c r="NMB28" s="154"/>
      <c r="NMC28" s="154"/>
      <c r="NMD28" s="154"/>
      <c r="NME28" s="154"/>
      <c r="NMF28" s="154"/>
      <c r="NMG28" s="154"/>
      <c r="NMH28" s="154"/>
      <c r="NMI28" s="154"/>
      <c r="NMJ28" s="154"/>
      <c r="NMK28" s="154"/>
      <c r="NML28" s="154"/>
      <c r="NMM28" s="154"/>
      <c r="NMN28" s="154"/>
      <c r="NMO28" s="154"/>
      <c r="NMP28" s="154"/>
      <c r="NMQ28" s="154"/>
      <c r="NMR28" s="154"/>
      <c r="NMS28" s="154"/>
      <c r="NMT28" s="154"/>
      <c r="NMU28" s="154"/>
      <c r="NMV28" s="154"/>
      <c r="NMW28" s="154"/>
      <c r="NMX28" s="154"/>
      <c r="NMY28" s="154"/>
      <c r="NMZ28" s="154"/>
      <c r="NNA28" s="154"/>
      <c r="NNB28" s="154"/>
      <c r="NNC28" s="154"/>
      <c r="NND28" s="154"/>
      <c r="NNE28" s="154"/>
      <c r="NNF28" s="154"/>
      <c r="NNG28" s="154"/>
      <c r="NNH28" s="154"/>
      <c r="NNI28" s="154"/>
      <c r="NNJ28" s="154"/>
      <c r="NNK28" s="154"/>
      <c r="NNL28" s="154"/>
      <c r="NNM28" s="154"/>
      <c r="NNN28" s="154"/>
      <c r="NNO28" s="154"/>
      <c r="NNP28" s="154"/>
      <c r="NNQ28" s="154"/>
      <c r="NNR28" s="154"/>
      <c r="NNS28" s="154"/>
      <c r="NNT28" s="154"/>
      <c r="NNU28" s="154"/>
      <c r="NNV28" s="154"/>
      <c r="NNW28" s="154"/>
      <c r="NNX28" s="154"/>
      <c r="NNY28" s="154"/>
      <c r="NNZ28" s="154"/>
      <c r="NOA28" s="154"/>
      <c r="NOB28" s="154"/>
      <c r="NOC28" s="154"/>
      <c r="NOD28" s="154"/>
      <c r="NOE28" s="154"/>
      <c r="NOF28" s="154"/>
      <c r="NOG28" s="154"/>
      <c r="NOH28" s="154"/>
      <c r="NOI28" s="154"/>
      <c r="NOJ28" s="154"/>
      <c r="NOK28" s="154"/>
      <c r="NOL28" s="154"/>
      <c r="NOM28" s="154"/>
      <c r="NON28" s="154"/>
      <c r="NOO28" s="154"/>
      <c r="NOP28" s="154"/>
      <c r="NOQ28" s="154"/>
      <c r="NOR28" s="154"/>
      <c r="NOS28" s="154"/>
      <c r="NOT28" s="154"/>
      <c r="NOU28" s="154"/>
      <c r="NOV28" s="154"/>
      <c r="NOW28" s="154"/>
      <c r="NOX28" s="154"/>
      <c r="NOY28" s="154"/>
      <c r="NOZ28" s="154"/>
      <c r="NPA28" s="154"/>
      <c r="NPB28" s="154"/>
      <c r="NPC28" s="154"/>
      <c r="NPD28" s="154"/>
      <c r="NPE28" s="154"/>
      <c r="NPF28" s="154"/>
      <c r="NPG28" s="154"/>
      <c r="NPH28" s="154"/>
      <c r="NPI28" s="154"/>
      <c r="NPJ28" s="154"/>
      <c r="NPK28" s="154"/>
      <c r="NPL28" s="154"/>
      <c r="NPM28" s="154"/>
      <c r="NPN28" s="154"/>
      <c r="NPO28" s="154"/>
      <c r="NPP28" s="154"/>
      <c r="NPQ28" s="154"/>
      <c r="NPR28" s="154"/>
      <c r="NPS28" s="154"/>
      <c r="NPT28" s="154"/>
      <c r="NPU28" s="154"/>
      <c r="NPV28" s="154"/>
      <c r="NPW28" s="154"/>
      <c r="NPX28" s="154"/>
      <c r="NPY28" s="154"/>
      <c r="NPZ28" s="154"/>
      <c r="NQA28" s="154"/>
      <c r="NQB28" s="154"/>
      <c r="NQC28" s="154"/>
      <c r="NQD28" s="154"/>
      <c r="NQE28" s="154"/>
      <c r="NQF28" s="154"/>
      <c r="NQG28" s="154"/>
      <c r="NQH28" s="154"/>
      <c r="NQI28" s="154"/>
      <c r="NQJ28" s="154"/>
      <c r="NQK28" s="154"/>
      <c r="NQL28" s="154"/>
      <c r="NQM28" s="154"/>
      <c r="NQN28" s="154"/>
      <c r="NQO28" s="154"/>
      <c r="NQP28" s="154"/>
      <c r="NQQ28" s="154"/>
      <c r="NQR28" s="154"/>
      <c r="NQS28" s="154"/>
      <c r="NQT28" s="154"/>
      <c r="NQU28" s="154"/>
      <c r="NQV28" s="154"/>
      <c r="NQW28" s="154"/>
      <c r="NQX28" s="154"/>
      <c r="NQY28" s="154"/>
      <c r="NQZ28" s="154"/>
      <c r="NRA28" s="154"/>
      <c r="NRB28" s="154"/>
      <c r="NRC28" s="154"/>
      <c r="NRD28" s="154"/>
      <c r="NRE28" s="154"/>
      <c r="NRF28" s="154"/>
      <c r="NRG28" s="154"/>
      <c r="NRH28" s="154"/>
      <c r="NRI28" s="154"/>
      <c r="NRJ28" s="154"/>
      <c r="NRK28" s="154"/>
      <c r="NRL28" s="154"/>
      <c r="NRM28" s="154"/>
      <c r="NRN28" s="154"/>
      <c r="NRO28" s="154"/>
      <c r="NRP28" s="154"/>
      <c r="NRQ28" s="154"/>
      <c r="NRR28" s="154"/>
      <c r="NRS28" s="154"/>
      <c r="NRT28" s="154"/>
      <c r="NRU28" s="154"/>
      <c r="NRV28" s="154"/>
      <c r="NRW28" s="154"/>
      <c r="NRX28" s="154"/>
      <c r="NRY28" s="154"/>
      <c r="NRZ28" s="154"/>
      <c r="NSA28" s="154"/>
      <c r="NSB28" s="154"/>
      <c r="NSC28" s="154"/>
      <c r="NSD28" s="154"/>
      <c r="NSE28" s="154"/>
      <c r="NSF28" s="154"/>
      <c r="NSG28" s="154"/>
      <c r="NSH28" s="154"/>
      <c r="NSI28" s="154"/>
      <c r="NSJ28" s="154"/>
      <c r="NSK28" s="154"/>
      <c r="NSL28" s="154"/>
      <c r="NSM28" s="154"/>
      <c r="NSN28" s="154"/>
      <c r="NSO28" s="154"/>
      <c r="NSP28" s="154"/>
      <c r="NSQ28" s="154"/>
      <c r="NSR28" s="154"/>
      <c r="NSS28" s="154"/>
      <c r="NST28" s="154"/>
      <c r="NSU28" s="154"/>
      <c r="NSV28" s="154"/>
      <c r="NSW28" s="154"/>
      <c r="NSX28" s="154"/>
      <c r="NSY28" s="154"/>
      <c r="NSZ28" s="154"/>
      <c r="NTA28" s="154"/>
      <c r="NTB28" s="154"/>
      <c r="NTC28" s="154"/>
      <c r="NTD28" s="154"/>
      <c r="NTE28" s="154"/>
      <c r="NTF28" s="154"/>
      <c r="NTG28" s="154"/>
      <c r="NTH28" s="154"/>
      <c r="NTI28" s="154"/>
      <c r="NTJ28" s="154"/>
      <c r="NTK28" s="154"/>
      <c r="NTL28" s="154"/>
      <c r="NTM28" s="154"/>
      <c r="NTN28" s="154"/>
      <c r="NTO28" s="154"/>
      <c r="NTP28" s="154"/>
      <c r="NTQ28" s="154"/>
      <c r="NTR28" s="154"/>
      <c r="NTS28" s="154"/>
      <c r="NTT28" s="154"/>
      <c r="NTU28" s="154"/>
      <c r="NTV28" s="154"/>
      <c r="NTW28" s="154"/>
      <c r="NTX28" s="154"/>
      <c r="NTY28" s="154"/>
      <c r="NTZ28" s="154"/>
      <c r="NUA28" s="154"/>
      <c r="NUB28" s="154"/>
      <c r="NUC28" s="154"/>
      <c r="NUD28" s="154"/>
      <c r="NUE28" s="154"/>
      <c r="NUF28" s="154"/>
      <c r="NUG28" s="154"/>
      <c r="NUH28" s="154"/>
      <c r="NUI28" s="154"/>
      <c r="NUJ28" s="154"/>
      <c r="NUK28" s="154"/>
      <c r="NUL28" s="154"/>
      <c r="NUM28" s="154"/>
      <c r="NUN28" s="154"/>
      <c r="NUO28" s="154"/>
      <c r="NUP28" s="154"/>
      <c r="NUQ28" s="154"/>
      <c r="NUR28" s="154"/>
      <c r="NUS28" s="154"/>
      <c r="NUT28" s="154"/>
      <c r="NUU28" s="154"/>
      <c r="NUV28" s="154"/>
      <c r="NUW28" s="154"/>
      <c r="NUX28" s="154"/>
      <c r="NUY28" s="154"/>
      <c r="NUZ28" s="154"/>
      <c r="NVA28" s="154"/>
      <c r="NVB28" s="154"/>
      <c r="NVC28" s="154"/>
      <c r="NVD28" s="154"/>
      <c r="NVE28" s="154"/>
      <c r="NVF28" s="154"/>
      <c r="NVG28" s="154"/>
      <c r="NVH28" s="154"/>
      <c r="NVI28" s="154"/>
      <c r="NVJ28" s="154"/>
      <c r="NVK28" s="154"/>
      <c r="NVL28" s="154"/>
      <c r="NVM28" s="154"/>
      <c r="NVN28" s="154"/>
      <c r="NVO28" s="154"/>
      <c r="NVP28" s="154"/>
      <c r="NVQ28" s="154"/>
      <c r="NVR28" s="154"/>
      <c r="NVS28" s="154"/>
      <c r="NVT28" s="154"/>
      <c r="NVU28" s="154"/>
      <c r="NVV28" s="154"/>
      <c r="NVW28" s="154"/>
      <c r="NVX28" s="154"/>
      <c r="NVY28" s="154"/>
      <c r="NVZ28" s="154"/>
      <c r="NWA28" s="154"/>
      <c r="NWB28" s="154"/>
      <c r="NWC28" s="154"/>
      <c r="NWD28" s="154"/>
      <c r="NWE28" s="154"/>
      <c r="NWF28" s="154"/>
      <c r="NWG28" s="154"/>
      <c r="NWH28" s="154"/>
      <c r="NWI28" s="154"/>
      <c r="NWJ28" s="154"/>
      <c r="NWK28" s="154"/>
      <c r="NWL28" s="154"/>
      <c r="NWM28" s="154"/>
      <c r="NWN28" s="154"/>
      <c r="NWO28" s="154"/>
      <c r="NWP28" s="154"/>
      <c r="NWQ28" s="154"/>
      <c r="NWR28" s="154"/>
      <c r="NWS28" s="154"/>
      <c r="NWT28" s="154"/>
      <c r="NWU28" s="154"/>
      <c r="NWV28" s="154"/>
      <c r="NWW28" s="154"/>
      <c r="NWX28" s="154"/>
      <c r="NWY28" s="154"/>
      <c r="NWZ28" s="154"/>
      <c r="NXA28" s="154"/>
      <c r="NXB28" s="154"/>
      <c r="NXC28" s="154"/>
      <c r="NXD28" s="154"/>
      <c r="NXE28" s="154"/>
      <c r="NXF28" s="154"/>
      <c r="NXG28" s="154"/>
      <c r="NXH28" s="154"/>
      <c r="NXI28" s="154"/>
      <c r="NXJ28" s="154"/>
      <c r="NXK28" s="154"/>
      <c r="NXL28" s="154"/>
      <c r="NXM28" s="154"/>
      <c r="NXN28" s="154"/>
      <c r="NXO28" s="154"/>
      <c r="NXP28" s="154"/>
      <c r="NXQ28" s="154"/>
      <c r="NXR28" s="154"/>
      <c r="NXS28" s="154"/>
      <c r="NXT28" s="154"/>
      <c r="NXU28" s="154"/>
      <c r="NXV28" s="154"/>
      <c r="NXW28" s="154"/>
      <c r="NXX28" s="154"/>
      <c r="NXY28" s="154"/>
      <c r="NXZ28" s="154"/>
      <c r="NYA28" s="154"/>
      <c r="NYB28" s="154"/>
      <c r="NYC28" s="154"/>
      <c r="NYD28" s="154"/>
      <c r="NYE28" s="154"/>
      <c r="NYF28" s="154"/>
      <c r="NYG28" s="154"/>
      <c r="NYH28" s="154"/>
      <c r="NYI28" s="154"/>
      <c r="NYJ28" s="154"/>
      <c r="NYK28" s="154"/>
      <c r="NYL28" s="154"/>
      <c r="NYM28" s="154"/>
      <c r="NYN28" s="154"/>
      <c r="NYO28" s="154"/>
      <c r="NYP28" s="154"/>
      <c r="NYQ28" s="154"/>
      <c r="NYR28" s="154"/>
      <c r="NYS28" s="154"/>
      <c r="NYT28" s="154"/>
      <c r="NYU28" s="154"/>
      <c r="NYV28" s="154"/>
      <c r="NYW28" s="154"/>
      <c r="NYX28" s="154"/>
      <c r="NYY28" s="154"/>
      <c r="NYZ28" s="154"/>
      <c r="NZA28" s="154"/>
      <c r="NZB28" s="154"/>
      <c r="NZC28" s="154"/>
      <c r="NZD28" s="154"/>
      <c r="NZE28" s="154"/>
      <c r="NZF28" s="154"/>
      <c r="NZG28" s="154"/>
      <c r="NZH28" s="154"/>
      <c r="NZI28" s="154"/>
      <c r="NZJ28" s="154"/>
      <c r="NZK28" s="154"/>
      <c r="NZL28" s="154"/>
      <c r="NZM28" s="154"/>
      <c r="NZN28" s="154"/>
      <c r="NZO28" s="154"/>
      <c r="NZP28" s="154"/>
      <c r="NZQ28" s="154"/>
      <c r="NZR28" s="154"/>
      <c r="NZS28" s="154"/>
      <c r="NZT28" s="154"/>
      <c r="NZU28" s="154"/>
      <c r="NZV28" s="154"/>
      <c r="NZW28" s="154"/>
      <c r="NZX28" s="154"/>
      <c r="NZY28" s="154"/>
      <c r="NZZ28" s="154"/>
      <c r="OAA28" s="154"/>
      <c r="OAB28" s="154"/>
      <c r="OAC28" s="154"/>
      <c r="OAD28" s="154"/>
      <c r="OAE28" s="154"/>
      <c r="OAF28" s="154"/>
      <c r="OAG28" s="154"/>
      <c r="OAH28" s="154"/>
      <c r="OAI28" s="154"/>
      <c r="OAJ28" s="154"/>
      <c r="OAK28" s="154"/>
      <c r="OAL28" s="154"/>
      <c r="OAM28" s="154"/>
      <c r="OAN28" s="154"/>
      <c r="OAO28" s="154"/>
      <c r="OAP28" s="154"/>
      <c r="OAQ28" s="154"/>
      <c r="OAR28" s="154"/>
      <c r="OAS28" s="154"/>
      <c r="OAT28" s="154"/>
      <c r="OAU28" s="154"/>
      <c r="OAV28" s="154"/>
      <c r="OAW28" s="154"/>
      <c r="OAX28" s="154"/>
      <c r="OAY28" s="154"/>
      <c r="OAZ28" s="154"/>
      <c r="OBA28" s="154"/>
      <c r="OBB28" s="154"/>
      <c r="OBC28" s="154"/>
      <c r="OBD28" s="154"/>
      <c r="OBE28" s="154"/>
      <c r="OBF28" s="154"/>
      <c r="OBG28" s="154"/>
      <c r="OBH28" s="154"/>
      <c r="OBI28" s="154"/>
      <c r="OBJ28" s="154"/>
      <c r="OBK28" s="154"/>
      <c r="OBL28" s="154"/>
      <c r="OBM28" s="154"/>
      <c r="OBN28" s="154"/>
      <c r="OBO28" s="154"/>
      <c r="OBP28" s="154"/>
      <c r="OBQ28" s="154"/>
      <c r="OBR28" s="154"/>
      <c r="OBS28" s="154"/>
      <c r="OBT28" s="154"/>
      <c r="OBU28" s="154"/>
      <c r="OBV28" s="154"/>
      <c r="OBW28" s="154"/>
      <c r="OBX28" s="154"/>
      <c r="OBY28" s="154"/>
      <c r="OBZ28" s="154"/>
      <c r="OCA28" s="154"/>
      <c r="OCB28" s="154"/>
      <c r="OCC28" s="154"/>
      <c r="OCD28" s="154"/>
      <c r="OCE28" s="154"/>
      <c r="OCF28" s="154"/>
      <c r="OCG28" s="154"/>
      <c r="OCH28" s="154"/>
      <c r="OCI28" s="154"/>
      <c r="OCJ28" s="154"/>
      <c r="OCK28" s="154"/>
      <c r="OCL28" s="154"/>
      <c r="OCM28" s="154"/>
      <c r="OCN28" s="154"/>
      <c r="OCO28" s="154"/>
      <c r="OCP28" s="154"/>
      <c r="OCQ28" s="154"/>
      <c r="OCR28" s="154"/>
      <c r="OCS28" s="154"/>
      <c r="OCT28" s="154"/>
      <c r="OCU28" s="154"/>
      <c r="OCV28" s="154"/>
      <c r="OCW28" s="154"/>
      <c r="OCX28" s="154"/>
      <c r="OCY28" s="154"/>
      <c r="OCZ28" s="154"/>
      <c r="ODA28" s="154"/>
      <c r="ODB28" s="154"/>
      <c r="ODC28" s="154"/>
      <c r="ODD28" s="154"/>
      <c r="ODE28" s="154"/>
      <c r="ODF28" s="154"/>
      <c r="ODG28" s="154"/>
      <c r="ODH28" s="154"/>
      <c r="ODI28" s="154"/>
      <c r="ODJ28" s="154"/>
      <c r="ODK28" s="154"/>
      <c r="ODL28" s="154"/>
      <c r="ODM28" s="154"/>
      <c r="ODN28" s="154"/>
      <c r="ODO28" s="154"/>
      <c r="ODP28" s="154"/>
      <c r="ODQ28" s="154"/>
      <c r="ODR28" s="154"/>
      <c r="ODS28" s="154"/>
      <c r="ODT28" s="154"/>
      <c r="ODU28" s="154"/>
      <c r="ODV28" s="154"/>
      <c r="ODW28" s="154"/>
      <c r="ODX28" s="154"/>
      <c r="ODY28" s="154"/>
      <c r="ODZ28" s="154"/>
      <c r="OEA28" s="154"/>
      <c r="OEB28" s="154"/>
      <c r="OEC28" s="154"/>
      <c r="OED28" s="154"/>
      <c r="OEE28" s="154"/>
      <c r="OEF28" s="154"/>
      <c r="OEG28" s="154"/>
      <c r="OEH28" s="154"/>
      <c r="OEI28" s="154"/>
      <c r="OEJ28" s="154"/>
      <c r="OEK28" s="154"/>
      <c r="OEL28" s="154"/>
      <c r="OEM28" s="154"/>
      <c r="OEN28" s="154"/>
      <c r="OEO28" s="154"/>
      <c r="OEP28" s="154"/>
      <c r="OEQ28" s="154"/>
      <c r="OER28" s="154"/>
      <c r="OES28" s="154"/>
      <c r="OET28" s="154"/>
      <c r="OEU28" s="154"/>
      <c r="OEV28" s="154"/>
      <c r="OEW28" s="154"/>
      <c r="OEX28" s="154"/>
      <c r="OEY28" s="154"/>
      <c r="OEZ28" s="154"/>
      <c r="OFA28" s="154"/>
      <c r="OFB28" s="154"/>
      <c r="OFC28" s="154"/>
      <c r="OFD28" s="154"/>
      <c r="OFE28" s="154"/>
      <c r="OFF28" s="154"/>
      <c r="OFG28" s="154"/>
      <c r="OFH28" s="154"/>
      <c r="OFI28" s="154"/>
      <c r="OFJ28" s="154"/>
      <c r="OFK28" s="154"/>
      <c r="OFL28" s="154"/>
      <c r="OFM28" s="154"/>
      <c r="OFN28" s="154"/>
      <c r="OFO28" s="154"/>
      <c r="OFP28" s="154"/>
      <c r="OFQ28" s="154"/>
      <c r="OFR28" s="154"/>
      <c r="OFS28" s="154"/>
      <c r="OFT28" s="154"/>
      <c r="OFU28" s="154"/>
      <c r="OFV28" s="154"/>
      <c r="OFW28" s="154"/>
      <c r="OFX28" s="154"/>
      <c r="OFY28" s="154"/>
      <c r="OFZ28" s="154"/>
      <c r="OGA28" s="154"/>
      <c r="OGB28" s="154"/>
      <c r="OGC28" s="154"/>
      <c r="OGD28" s="154"/>
      <c r="OGE28" s="154"/>
      <c r="OGF28" s="154"/>
      <c r="OGG28" s="154"/>
      <c r="OGH28" s="154"/>
      <c r="OGI28" s="154"/>
      <c r="OGJ28" s="154"/>
      <c r="OGK28" s="154"/>
      <c r="OGL28" s="154"/>
      <c r="OGM28" s="154"/>
      <c r="OGN28" s="154"/>
      <c r="OGO28" s="154"/>
      <c r="OGP28" s="154"/>
      <c r="OGQ28" s="154"/>
      <c r="OGR28" s="154"/>
      <c r="OGS28" s="154"/>
      <c r="OGT28" s="154"/>
      <c r="OGU28" s="154"/>
      <c r="OGV28" s="154"/>
      <c r="OGW28" s="154"/>
      <c r="OGX28" s="154"/>
      <c r="OGY28" s="154"/>
      <c r="OGZ28" s="154"/>
      <c r="OHA28" s="154"/>
      <c r="OHB28" s="154"/>
      <c r="OHC28" s="154"/>
      <c r="OHD28" s="154"/>
      <c r="OHE28" s="154"/>
      <c r="OHF28" s="154"/>
      <c r="OHG28" s="154"/>
      <c r="OHH28" s="154"/>
      <c r="OHI28" s="154"/>
      <c r="OHJ28" s="154"/>
      <c r="OHK28" s="154"/>
      <c r="OHL28" s="154"/>
      <c r="OHM28" s="154"/>
      <c r="OHN28" s="154"/>
      <c r="OHO28" s="154"/>
      <c r="OHP28" s="154"/>
      <c r="OHQ28" s="154"/>
      <c r="OHR28" s="154"/>
      <c r="OHS28" s="154"/>
      <c r="OHT28" s="154"/>
      <c r="OHU28" s="154"/>
      <c r="OHV28" s="154"/>
      <c r="OHW28" s="154"/>
      <c r="OHX28" s="154"/>
      <c r="OHY28" s="154"/>
      <c r="OHZ28" s="154"/>
      <c r="OIA28" s="154"/>
      <c r="OIB28" s="154"/>
      <c r="OIC28" s="154"/>
      <c r="OID28" s="154"/>
      <c r="OIE28" s="154"/>
      <c r="OIF28" s="154"/>
      <c r="OIG28" s="154"/>
      <c r="OIH28" s="154"/>
      <c r="OII28" s="154"/>
      <c r="OIJ28" s="154"/>
      <c r="OIK28" s="154"/>
      <c r="OIL28" s="154"/>
      <c r="OIM28" s="154"/>
      <c r="OIN28" s="154"/>
      <c r="OIO28" s="154"/>
      <c r="OIP28" s="154"/>
      <c r="OIQ28" s="154"/>
      <c r="OIR28" s="154"/>
      <c r="OIS28" s="154"/>
      <c r="OIT28" s="154"/>
      <c r="OIU28" s="154"/>
      <c r="OIV28" s="154"/>
      <c r="OIW28" s="154"/>
      <c r="OIX28" s="154"/>
      <c r="OIY28" s="154"/>
      <c r="OIZ28" s="154"/>
      <c r="OJA28" s="154"/>
      <c r="OJB28" s="154"/>
      <c r="OJC28" s="154"/>
      <c r="OJD28" s="154"/>
      <c r="OJE28" s="154"/>
      <c r="OJF28" s="154"/>
      <c r="OJG28" s="154"/>
      <c r="OJH28" s="154"/>
      <c r="OJI28" s="154"/>
      <c r="OJJ28" s="154"/>
      <c r="OJK28" s="154"/>
      <c r="OJL28" s="154"/>
      <c r="OJM28" s="154"/>
      <c r="OJN28" s="154"/>
      <c r="OJO28" s="154"/>
      <c r="OJP28" s="154"/>
      <c r="OJQ28" s="154"/>
      <c r="OJR28" s="154"/>
      <c r="OJS28" s="154"/>
      <c r="OJT28" s="154"/>
      <c r="OJU28" s="154"/>
      <c r="OJV28" s="154"/>
      <c r="OJW28" s="154"/>
      <c r="OJX28" s="154"/>
      <c r="OJY28" s="154"/>
      <c r="OJZ28" s="154"/>
      <c r="OKA28" s="154"/>
      <c r="OKB28" s="154"/>
      <c r="OKC28" s="154"/>
      <c r="OKD28" s="154"/>
      <c r="OKE28" s="154"/>
      <c r="OKF28" s="154"/>
      <c r="OKG28" s="154"/>
      <c r="OKH28" s="154"/>
      <c r="OKI28" s="154"/>
      <c r="OKJ28" s="154"/>
      <c r="OKK28" s="154"/>
      <c r="OKL28" s="154"/>
      <c r="OKM28" s="154"/>
      <c r="OKN28" s="154"/>
      <c r="OKO28" s="154"/>
      <c r="OKP28" s="154"/>
      <c r="OKQ28" s="154"/>
      <c r="OKR28" s="154"/>
      <c r="OKS28" s="154"/>
      <c r="OKT28" s="154"/>
      <c r="OKU28" s="154"/>
      <c r="OKV28" s="154"/>
      <c r="OKW28" s="154"/>
      <c r="OKX28" s="154"/>
      <c r="OKY28" s="154"/>
      <c r="OKZ28" s="154"/>
      <c r="OLA28" s="154"/>
      <c r="OLB28" s="154"/>
      <c r="OLC28" s="154"/>
      <c r="OLD28" s="154"/>
      <c r="OLE28" s="154"/>
      <c r="OLF28" s="154"/>
      <c r="OLG28" s="154"/>
      <c r="OLH28" s="154"/>
      <c r="OLI28" s="154"/>
      <c r="OLJ28" s="154"/>
      <c r="OLK28" s="154"/>
      <c r="OLL28" s="154"/>
      <c r="OLM28" s="154"/>
      <c r="OLN28" s="154"/>
      <c r="OLO28" s="154"/>
      <c r="OLP28" s="154"/>
      <c r="OLQ28" s="154"/>
      <c r="OLR28" s="154"/>
      <c r="OLS28" s="154"/>
      <c r="OLT28" s="154"/>
      <c r="OLU28" s="154"/>
      <c r="OLV28" s="154"/>
      <c r="OLW28" s="154"/>
      <c r="OLX28" s="154"/>
      <c r="OLY28" s="154"/>
      <c r="OLZ28" s="154"/>
      <c r="OMA28" s="154"/>
      <c r="OMB28" s="154"/>
      <c r="OMC28" s="154"/>
      <c r="OMD28" s="154"/>
      <c r="OME28" s="154"/>
      <c r="OMF28" s="154"/>
      <c r="OMG28" s="154"/>
      <c r="OMH28" s="154"/>
      <c r="OMI28" s="154"/>
      <c r="OMJ28" s="154"/>
      <c r="OMK28" s="154"/>
      <c r="OML28" s="154"/>
      <c r="OMM28" s="154"/>
      <c r="OMN28" s="154"/>
      <c r="OMO28" s="154"/>
      <c r="OMP28" s="154"/>
      <c r="OMQ28" s="154"/>
      <c r="OMR28" s="154"/>
      <c r="OMS28" s="154"/>
      <c r="OMT28" s="154"/>
      <c r="OMU28" s="154"/>
      <c r="OMV28" s="154"/>
      <c r="OMW28" s="154"/>
      <c r="OMX28" s="154"/>
      <c r="OMY28" s="154"/>
      <c r="OMZ28" s="154"/>
      <c r="ONA28" s="154"/>
      <c r="ONB28" s="154"/>
      <c r="ONC28" s="154"/>
      <c r="OND28" s="154"/>
      <c r="ONE28" s="154"/>
      <c r="ONF28" s="154"/>
      <c r="ONG28" s="154"/>
      <c r="ONH28" s="154"/>
      <c r="ONI28" s="154"/>
      <c r="ONJ28" s="154"/>
      <c r="ONK28" s="154"/>
      <c r="ONL28" s="154"/>
      <c r="ONM28" s="154"/>
      <c r="ONN28" s="154"/>
      <c r="ONO28" s="154"/>
      <c r="ONP28" s="154"/>
      <c r="ONQ28" s="154"/>
      <c r="ONR28" s="154"/>
      <c r="ONS28" s="154"/>
      <c r="ONT28" s="154"/>
      <c r="ONU28" s="154"/>
      <c r="ONV28" s="154"/>
      <c r="ONW28" s="154"/>
      <c r="ONX28" s="154"/>
      <c r="ONY28" s="154"/>
      <c r="ONZ28" s="154"/>
      <c r="OOA28" s="154"/>
      <c r="OOB28" s="154"/>
      <c r="OOC28" s="154"/>
      <c r="OOD28" s="154"/>
      <c r="OOE28" s="154"/>
      <c r="OOF28" s="154"/>
      <c r="OOG28" s="154"/>
      <c r="OOH28" s="154"/>
      <c r="OOI28" s="154"/>
      <c r="OOJ28" s="154"/>
      <c r="OOK28" s="154"/>
      <c r="OOL28" s="154"/>
      <c r="OOM28" s="154"/>
      <c r="OON28" s="154"/>
      <c r="OOO28" s="154"/>
      <c r="OOP28" s="154"/>
      <c r="OOQ28" s="154"/>
      <c r="OOR28" s="154"/>
      <c r="OOS28" s="154"/>
      <c r="OOT28" s="154"/>
      <c r="OOU28" s="154"/>
      <c r="OOV28" s="154"/>
      <c r="OOW28" s="154"/>
      <c r="OOX28" s="154"/>
      <c r="OOY28" s="154"/>
      <c r="OOZ28" s="154"/>
      <c r="OPA28" s="154"/>
      <c r="OPB28" s="154"/>
      <c r="OPC28" s="154"/>
      <c r="OPD28" s="154"/>
      <c r="OPE28" s="154"/>
      <c r="OPF28" s="154"/>
      <c r="OPG28" s="154"/>
      <c r="OPH28" s="154"/>
      <c r="OPI28" s="154"/>
      <c r="OPJ28" s="154"/>
      <c r="OPK28" s="154"/>
      <c r="OPL28" s="154"/>
      <c r="OPM28" s="154"/>
      <c r="OPN28" s="154"/>
      <c r="OPO28" s="154"/>
      <c r="OPP28" s="154"/>
      <c r="OPQ28" s="154"/>
      <c r="OPR28" s="154"/>
      <c r="OPS28" s="154"/>
      <c r="OPT28" s="154"/>
      <c r="OPU28" s="154"/>
      <c r="OPV28" s="154"/>
      <c r="OPW28" s="154"/>
      <c r="OPX28" s="154"/>
      <c r="OPY28" s="154"/>
      <c r="OPZ28" s="154"/>
      <c r="OQA28" s="154"/>
      <c r="OQB28" s="154"/>
      <c r="OQC28" s="154"/>
      <c r="OQD28" s="154"/>
      <c r="OQE28" s="154"/>
      <c r="OQF28" s="154"/>
      <c r="OQG28" s="154"/>
      <c r="OQH28" s="154"/>
      <c r="OQI28" s="154"/>
      <c r="OQJ28" s="154"/>
      <c r="OQK28" s="154"/>
      <c r="OQL28" s="154"/>
      <c r="OQM28" s="154"/>
      <c r="OQN28" s="154"/>
      <c r="OQO28" s="154"/>
      <c r="OQP28" s="154"/>
      <c r="OQQ28" s="154"/>
      <c r="OQR28" s="154"/>
      <c r="OQS28" s="154"/>
      <c r="OQT28" s="154"/>
      <c r="OQU28" s="154"/>
      <c r="OQV28" s="154"/>
      <c r="OQW28" s="154"/>
      <c r="OQX28" s="154"/>
      <c r="OQY28" s="154"/>
      <c r="OQZ28" s="154"/>
      <c r="ORA28" s="154"/>
      <c r="ORB28" s="154"/>
      <c r="ORC28" s="154"/>
      <c r="ORD28" s="154"/>
      <c r="ORE28" s="154"/>
      <c r="ORF28" s="154"/>
      <c r="ORG28" s="154"/>
      <c r="ORH28" s="154"/>
      <c r="ORI28" s="154"/>
      <c r="ORJ28" s="154"/>
      <c r="ORK28" s="154"/>
      <c r="ORL28" s="154"/>
      <c r="ORM28" s="154"/>
      <c r="ORN28" s="154"/>
      <c r="ORO28" s="154"/>
      <c r="ORP28" s="154"/>
      <c r="ORQ28" s="154"/>
      <c r="ORR28" s="154"/>
      <c r="ORS28" s="154"/>
      <c r="ORT28" s="154"/>
      <c r="ORU28" s="154"/>
      <c r="ORV28" s="154"/>
      <c r="ORW28" s="154"/>
      <c r="ORX28" s="154"/>
      <c r="ORY28" s="154"/>
      <c r="ORZ28" s="154"/>
      <c r="OSA28" s="154"/>
      <c r="OSB28" s="154"/>
      <c r="OSC28" s="154"/>
      <c r="OSD28" s="154"/>
      <c r="OSE28" s="154"/>
      <c r="OSF28" s="154"/>
      <c r="OSG28" s="154"/>
      <c r="OSH28" s="154"/>
      <c r="OSI28" s="154"/>
      <c r="OSJ28" s="154"/>
      <c r="OSK28" s="154"/>
      <c r="OSL28" s="154"/>
      <c r="OSM28" s="154"/>
      <c r="OSN28" s="154"/>
      <c r="OSO28" s="154"/>
      <c r="OSP28" s="154"/>
      <c r="OSQ28" s="154"/>
      <c r="OSR28" s="154"/>
      <c r="OSS28" s="154"/>
      <c r="OST28" s="154"/>
      <c r="OSU28" s="154"/>
      <c r="OSV28" s="154"/>
      <c r="OSW28" s="154"/>
      <c r="OSX28" s="154"/>
      <c r="OSY28" s="154"/>
      <c r="OSZ28" s="154"/>
      <c r="OTA28" s="154"/>
      <c r="OTB28" s="154"/>
      <c r="OTC28" s="154"/>
      <c r="OTD28" s="154"/>
      <c r="OTE28" s="154"/>
      <c r="OTF28" s="154"/>
      <c r="OTG28" s="154"/>
      <c r="OTH28" s="154"/>
      <c r="OTI28" s="154"/>
      <c r="OTJ28" s="154"/>
      <c r="OTK28" s="154"/>
      <c r="OTL28" s="154"/>
      <c r="OTM28" s="154"/>
      <c r="OTN28" s="154"/>
      <c r="OTO28" s="154"/>
      <c r="OTP28" s="154"/>
      <c r="OTQ28" s="154"/>
      <c r="OTR28" s="154"/>
      <c r="OTS28" s="154"/>
      <c r="OTT28" s="154"/>
      <c r="OTU28" s="154"/>
      <c r="OTV28" s="154"/>
      <c r="OTW28" s="154"/>
      <c r="OTX28" s="154"/>
      <c r="OTY28" s="154"/>
      <c r="OTZ28" s="154"/>
      <c r="OUA28" s="154"/>
      <c r="OUB28" s="154"/>
      <c r="OUC28" s="154"/>
      <c r="OUD28" s="154"/>
      <c r="OUE28" s="154"/>
      <c r="OUF28" s="154"/>
      <c r="OUG28" s="154"/>
      <c r="OUH28" s="154"/>
      <c r="OUI28" s="154"/>
      <c r="OUJ28" s="154"/>
      <c r="OUK28" s="154"/>
      <c r="OUL28" s="154"/>
      <c r="OUM28" s="154"/>
      <c r="OUN28" s="154"/>
      <c r="OUO28" s="154"/>
      <c r="OUP28" s="154"/>
      <c r="OUQ28" s="154"/>
      <c r="OUR28" s="154"/>
      <c r="OUS28" s="154"/>
      <c r="OUT28" s="154"/>
      <c r="OUU28" s="154"/>
      <c r="OUV28" s="154"/>
      <c r="OUW28" s="154"/>
      <c r="OUX28" s="154"/>
      <c r="OUY28" s="154"/>
      <c r="OUZ28" s="154"/>
      <c r="OVA28" s="154"/>
      <c r="OVB28" s="154"/>
      <c r="OVC28" s="154"/>
      <c r="OVD28" s="154"/>
      <c r="OVE28" s="154"/>
      <c r="OVF28" s="154"/>
      <c r="OVG28" s="154"/>
      <c r="OVH28" s="154"/>
      <c r="OVI28" s="154"/>
      <c r="OVJ28" s="154"/>
      <c r="OVK28" s="154"/>
      <c r="OVL28" s="154"/>
      <c r="OVM28" s="154"/>
      <c r="OVN28" s="154"/>
      <c r="OVO28" s="154"/>
      <c r="OVP28" s="154"/>
      <c r="OVQ28" s="154"/>
      <c r="OVR28" s="154"/>
      <c r="OVS28" s="154"/>
      <c r="OVT28" s="154"/>
      <c r="OVU28" s="154"/>
      <c r="OVV28" s="154"/>
      <c r="OVW28" s="154"/>
      <c r="OVX28" s="154"/>
      <c r="OVY28" s="154"/>
      <c r="OVZ28" s="154"/>
      <c r="OWA28" s="154"/>
      <c r="OWB28" s="154"/>
      <c r="OWC28" s="154"/>
      <c r="OWD28" s="154"/>
      <c r="OWE28" s="154"/>
      <c r="OWF28" s="154"/>
      <c r="OWG28" s="154"/>
      <c r="OWH28" s="154"/>
      <c r="OWI28" s="154"/>
      <c r="OWJ28" s="154"/>
      <c r="OWK28" s="154"/>
      <c r="OWL28" s="154"/>
      <c r="OWM28" s="154"/>
      <c r="OWN28" s="154"/>
      <c r="OWO28" s="154"/>
      <c r="OWP28" s="154"/>
      <c r="OWQ28" s="154"/>
      <c r="OWR28" s="154"/>
      <c r="OWS28" s="154"/>
      <c r="OWT28" s="154"/>
      <c r="OWU28" s="154"/>
      <c r="OWV28" s="154"/>
      <c r="OWW28" s="154"/>
      <c r="OWX28" s="154"/>
      <c r="OWY28" s="154"/>
      <c r="OWZ28" s="154"/>
      <c r="OXA28" s="154"/>
      <c r="OXB28" s="154"/>
      <c r="OXC28" s="154"/>
      <c r="OXD28" s="154"/>
      <c r="OXE28" s="154"/>
      <c r="OXF28" s="154"/>
      <c r="OXG28" s="154"/>
      <c r="OXH28" s="154"/>
      <c r="OXI28" s="154"/>
      <c r="OXJ28" s="154"/>
      <c r="OXK28" s="154"/>
      <c r="OXL28" s="154"/>
      <c r="OXM28" s="154"/>
      <c r="OXN28" s="154"/>
      <c r="OXO28" s="154"/>
      <c r="OXP28" s="154"/>
      <c r="OXQ28" s="154"/>
      <c r="OXR28" s="154"/>
      <c r="OXS28" s="154"/>
      <c r="OXT28" s="154"/>
      <c r="OXU28" s="154"/>
      <c r="OXV28" s="154"/>
      <c r="OXW28" s="154"/>
      <c r="OXX28" s="154"/>
      <c r="OXY28" s="154"/>
      <c r="OXZ28" s="154"/>
      <c r="OYA28" s="154"/>
      <c r="OYB28" s="154"/>
      <c r="OYC28" s="154"/>
      <c r="OYD28" s="154"/>
      <c r="OYE28" s="154"/>
      <c r="OYF28" s="154"/>
      <c r="OYG28" s="154"/>
      <c r="OYH28" s="154"/>
      <c r="OYI28" s="154"/>
      <c r="OYJ28" s="154"/>
      <c r="OYK28" s="154"/>
      <c r="OYL28" s="154"/>
      <c r="OYM28" s="154"/>
      <c r="OYN28" s="154"/>
      <c r="OYO28" s="154"/>
      <c r="OYP28" s="154"/>
      <c r="OYQ28" s="154"/>
      <c r="OYR28" s="154"/>
      <c r="OYS28" s="154"/>
      <c r="OYT28" s="154"/>
      <c r="OYU28" s="154"/>
      <c r="OYV28" s="154"/>
      <c r="OYW28" s="154"/>
      <c r="OYX28" s="154"/>
      <c r="OYY28" s="154"/>
      <c r="OYZ28" s="154"/>
      <c r="OZA28" s="154"/>
      <c r="OZB28" s="154"/>
      <c r="OZC28" s="154"/>
      <c r="OZD28" s="154"/>
      <c r="OZE28" s="154"/>
      <c r="OZF28" s="154"/>
      <c r="OZG28" s="154"/>
      <c r="OZH28" s="154"/>
      <c r="OZI28" s="154"/>
      <c r="OZJ28" s="154"/>
      <c r="OZK28" s="154"/>
      <c r="OZL28" s="154"/>
      <c r="OZM28" s="154"/>
      <c r="OZN28" s="154"/>
      <c r="OZO28" s="154"/>
      <c r="OZP28" s="154"/>
      <c r="OZQ28" s="154"/>
      <c r="OZR28" s="154"/>
      <c r="OZS28" s="154"/>
      <c r="OZT28" s="154"/>
      <c r="OZU28" s="154"/>
      <c r="OZV28" s="154"/>
      <c r="OZW28" s="154"/>
      <c r="OZX28" s="154"/>
      <c r="OZY28" s="154"/>
      <c r="OZZ28" s="154"/>
      <c r="PAA28" s="154"/>
      <c r="PAB28" s="154"/>
      <c r="PAC28" s="154"/>
      <c r="PAD28" s="154"/>
      <c r="PAE28" s="154"/>
      <c r="PAF28" s="154"/>
      <c r="PAG28" s="154"/>
      <c r="PAH28" s="154"/>
      <c r="PAI28" s="154"/>
      <c r="PAJ28" s="154"/>
      <c r="PAK28" s="154"/>
      <c r="PAL28" s="154"/>
      <c r="PAM28" s="154"/>
      <c r="PAN28" s="154"/>
      <c r="PAO28" s="154"/>
      <c r="PAP28" s="154"/>
      <c r="PAQ28" s="154"/>
      <c r="PAR28" s="154"/>
      <c r="PAS28" s="154"/>
      <c r="PAT28" s="154"/>
      <c r="PAU28" s="154"/>
      <c r="PAV28" s="154"/>
      <c r="PAW28" s="154"/>
      <c r="PAX28" s="154"/>
      <c r="PAY28" s="154"/>
      <c r="PAZ28" s="154"/>
      <c r="PBA28" s="154"/>
      <c r="PBB28" s="154"/>
      <c r="PBC28" s="154"/>
      <c r="PBD28" s="154"/>
      <c r="PBE28" s="154"/>
      <c r="PBF28" s="154"/>
      <c r="PBG28" s="154"/>
      <c r="PBH28" s="154"/>
      <c r="PBI28" s="154"/>
      <c r="PBJ28" s="154"/>
      <c r="PBK28" s="154"/>
      <c r="PBL28" s="154"/>
      <c r="PBM28" s="154"/>
      <c r="PBN28" s="154"/>
      <c r="PBO28" s="154"/>
      <c r="PBP28" s="154"/>
      <c r="PBQ28" s="154"/>
      <c r="PBR28" s="154"/>
      <c r="PBS28" s="154"/>
      <c r="PBT28" s="154"/>
      <c r="PBU28" s="154"/>
      <c r="PBV28" s="154"/>
      <c r="PBW28" s="154"/>
      <c r="PBX28" s="154"/>
      <c r="PBY28" s="154"/>
      <c r="PBZ28" s="154"/>
      <c r="PCA28" s="154"/>
      <c r="PCB28" s="154"/>
      <c r="PCC28" s="154"/>
      <c r="PCD28" s="154"/>
      <c r="PCE28" s="154"/>
      <c r="PCF28" s="154"/>
      <c r="PCG28" s="154"/>
      <c r="PCH28" s="154"/>
      <c r="PCI28" s="154"/>
      <c r="PCJ28" s="154"/>
      <c r="PCK28" s="154"/>
      <c r="PCL28" s="154"/>
      <c r="PCM28" s="154"/>
      <c r="PCN28" s="154"/>
      <c r="PCO28" s="154"/>
      <c r="PCP28" s="154"/>
      <c r="PCQ28" s="154"/>
      <c r="PCR28" s="154"/>
      <c r="PCS28" s="154"/>
      <c r="PCT28" s="154"/>
      <c r="PCU28" s="154"/>
      <c r="PCV28" s="154"/>
      <c r="PCW28" s="154"/>
      <c r="PCX28" s="154"/>
      <c r="PCY28" s="154"/>
      <c r="PCZ28" s="154"/>
      <c r="PDA28" s="154"/>
      <c r="PDB28" s="154"/>
      <c r="PDC28" s="154"/>
      <c r="PDD28" s="154"/>
      <c r="PDE28" s="154"/>
      <c r="PDF28" s="154"/>
      <c r="PDG28" s="154"/>
      <c r="PDH28" s="154"/>
      <c r="PDI28" s="154"/>
      <c r="PDJ28" s="154"/>
      <c r="PDK28" s="154"/>
      <c r="PDL28" s="154"/>
      <c r="PDM28" s="154"/>
      <c r="PDN28" s="154"/>
      <c r="PDO28" s="154"/>
      <c r="PDP28" s="154"/>
      <c r="PDQ28" s="154"/>
      <c r="PDR28" s="154"/>
      <c r="PDS28" s="154"/>
      <c r="PDT28" s="154"/>
      <c r="PDU28" s="154"/>
      <c r="PDV28" s="154"/>
      <c r="PDW28" s="154"/>
      <c r="PDX28" s="154"/>
      <c r="PDY28" s="154"/>
      <c r="PDZ28" s="154"/>
      <c r="PEA28" s="154"/>
      <c r="PEB28" s="154"/>
      <c r="PEC28" s="154"/>
      <c r="PED28" s="154"/>
      <c r="PEE28" s="154"/>
      <c r="PEF28" s="154"/>
      <c r="PEG28" s="154"/>
      <c r="PEH28" s="154"/>
      <c r="PEI28" s="154"/>
      <c r="PEJ28" s="154"/>
      <c r="PEK28" s="154"/>
      <c r="PEL28" s="154"/>
      <c r="PEM28" s="154"/>
      <c r="PEN28" s="154"/>
      <c r="PEO28" s="154"/>
      <c r="PEP28" s="154"/>
      <c r="PEQ28" s="154"/>
      <c r="PER28" s="154"/>
      <c r="PES28" s="154"/>
      <c r="PET28" s="154"/>
      <c r="PEU28" s="154"/>
      <c r="PEV28" s="154"/>
      <c r="PEW28" s="154"/>
      <c r="PEX28" s="154"/>
      <c r="PEY28" s="154"/>
      <c r="PEZ28" s="154"/>
      <c r="PFA28" s="154"/>
      <c r="PFB28" s="154"/>
      <c r="PFC28" s="154"/>
      <c r="PFD28" s="154"/>
      <c r="PFE28" s="154"/>
      <c r="PFF28" s="154"/>
      <c r="PFG28" s="154"/>
      <c r="PFH28" s="154"/>
      <c r="PFI28" s="154"/>
      <c r="PFJ28" s="154"/>
      <c r="PFK28" s="154"/>
      <c r="PFL28" s="154"/>
      <c r="PFM28" s="154"/>
      <c r="PFN28" s="154"/>
      <c r="PFO28" s="154"/>
      <c r="PFP28" s="154"/>
      <c r="PFQ28" s="154"/>
      <c r="PFR28" s="154"/>
      <c r="PFS28" s="154"/>
      <c r="PFT28" s="154"/>
      <c r="PFU28" s="154"/>
      <c r="PFV28" s="154"/>
      <c r="PFW28" s="154"/>
      <c r="PFX28" s="154"/>
      <c r="PFY28" s="154"/>
      <c r="PFZ28" s="154"/>
      <c r="PGA28" s="154"/>
      <c r="PGB28" s="154"/>
      <c r="PGC28" s="154"/>
      <c r="PGD28" s="154"/>
      <c r="PGE28" s="154"/>
      <c r="PGF28" s="154"/>
      <c r="PGG28" s="154"/>
      <c r="PGH28" s="154"/>
      <c r="PGI28" s="154"/>
      <c r="PGJ28" s="154"/>
      <c r="PGK28" s="154"/>
      <c r="PGL28" s="154"/>
      <c r="PGM28" s="154"/>
      <c r="PGN28" s="154"/>
      <c r="PGO28" s="154"/>
      <c r="PGP28" s="154"/>
      <c r="PGQ28" s="154"/>
      <c r="PGR28" s="154"/>
      <c r="PGS28" s="154"/>
      <c r="PGT28" s="154"/>
      <c r="PGU28" s="154"/>
      <c r="PGV28" s="154"/>
      <c r="PGW28" s="154"/>
      <c r="PGX28" s="154"/>
      <c r="PGY28" s="154"/>
      <c r="PGZ28" s="154"/>
      <c r="PHA28" s="154"/>
      <c r="PHB28" s="154"/>
      <c r="PHC28" s="154"/>
      <c r="PHD28" s="154"/>
      <c r="PHE28" s="154"/>
      <c r="PHF28" s="154"/>
      <c r="PHG28" s="154"/>
      <c r="PHH28" s="154"/>
      <c r="PHI28" s="154"/>
      <c r="PHJ28" s="154"/>
      <c r="PHK28" s="154"/>
      <c r="PHL28" s="154"/>
      <c r="PHM28" s="154"/>
      <c r="PHN28" s="154"/>
      <c r="PHO28" s="154"/>
      <c r="PHP28" s="154"/>
      <c r="PHQ28" s="154"/>
      <c r="PHR28" s="154"/>
      <c r="PHS28" s="154"/>
      <c r="PHT28" s="154"/>
      <c r="PHU28" s="154"/>
      <c r="PHV28" s="154"/>
      <c r="PHW28" s="154"/>
      <c r="PHX28" s="154"/>
      <c r="PHY28" s="154"/>
      <c r="PHZ28" s="154"/>
      <c r="PIA28" s="154"/>
      <c r="PIB28" s="154"/>
      <c r="PIC28" s="154"/>
      <c r="PID28" s="154"/>
      <c r="PIE28" s="154"/>
      <c r="PIF28" s="154"/>
      <c r="PIG28" s="154"/>
      <c r="PIH28" s="154"/>
      <c r="PII28" s="154"/>
      <c r="PIJ28" s="154"/>
      <c r="PIK28" s="154"/>
      <c r="PIL28" s="154"/>
      <c r="PIM28" s="154"/>
      <c r="PIN28" s="154"/>
      <c r="PIO28" s="154"/>
      <c r="PIP28" s="154"/>
      <c r="PIQ28" s="154"/>
      <c r="PIR28" s="154"/>
      <c r="PIS28" s="154"/>
      <c r="PIT28" s="154"/>
      <c r="PIU28" s="154"/>
      <c r="PIV28" s="154"/>
      <c r="PIW28" s="154"/>
      <c r="PIX28" s="154"/>
      <c r="PIY28" s="154"/>
      <c r="PIZ28" s="154"/>
      <c r="PJA28" s="154"/>
      <c r="PJB28" s="154"/>
      <c r="PJC28" s="154"/>
      <c r="PJD28" s="154"/>
      <c r="PJE28" s="154"/>
      <c r="PJF28" s="154"/>
      <c r="PJG28" s="154"/>
      <c r="PJH28" s="154"/>
      <c r="PJI28" s="154"/>
      <c r="PJJ28" s="154"/>
      <c r="PJK28" s="154"/>
      <c r="PJL28" s="154"/>
      <c r="PJM28" s="154"/>
      <c r="PJN28" s="154"/>
      <c r="PJO28" s="154"/>
      <c r="PJP28" s="154"/>
      <c r="PJQ28" s="154"/>
      <c r="PJR28" s="154"/>
      <c r="PJS28" s="154"/>
      <c r="PJT28" s="154"/>
      <c r="PJU28" s="154"/>
      <c r="PJV28" s="154"/>
      <c r="PJW28" s="154"/>
      <c r="PJX28" s="154"/>
      <c r="PJY28" s="154"/>
      <c r="PJZ28" s="154"/>
      <c r="PKA28" s="154"/>
      <c r="PKB28" s="154"/>
      <c r="PKC28" s="154"/>
      <c r="PKD28" s="154"/>
      <c r="PKE28" s="154"/>
      <c r="PKF28" s="154"/>
      <c r="PKG28" s="154"/>
      <c r="PKH28" s="154"/>
      <c r="PKI28" s="154"/>
      <c r="PKJ28" s="154"/>
      <c r="PKK28" s="154"/>
      <c r="PKL28" s="154"/>
      <c r="PKM28" s="154"/>
      <c r="PKN28" s="154"/>
      <c r="PKO28" s="154"/>
      <c r="PKP28" s="154"/>
      <c r="PKQ28" s="154"/>
      <c r="PKR28" s="154"/>
      <c r="PKS28" s="154"/>
      <c r="PKT28" s="154"/>
      <c r="PKU28" s="154"/>
      <c r="PKV28" s="154"/>
      <c r="PKW28" s="154"/>
      <c r="PKX28" s="154"/>
      <c r="PKY28" s="154"/>
      <c r="PKZ28" s="154"/>
      <c r="PLA28" s="154"/>
      <c r="PLB28" s="154"/>
      <c r="PLC28" s="154"/>
      <c r="PLD28" s="154"/>
      <c r="PLE28" s="154"/>
      <c r="PLF28" s="154"/>
      <c r="PLG28" s="154"/>
      <c r="PLH28" s="154"/>
      <c r="PLI28" s="154"/>
      <c r="PLJ28" s="154"/>
      <c r="PLK28" s="154"/>
      <c r="PLL28" s="154"/>
      <c r="PLM28" s="154"/>
      <c r="PLN28" s="154"/>
      <c r="PLO28" s="154"/>
      <c r="PLP28" s="154"/>
      <c r="PLQ28" s="154"/>
      <c r="PLR28" s="154"/>
      <c r="PLS28" s="154"/>
      <c r="PLT28" s="154"/>
      <c r="PLU28" s="154"/>
      <c r="PLV28" s="154"/>
      <c r="PLW28" s="154"/>
      <c r="PLX28" s="154"/>
      <c r="PLY28" s="154"/>
      <c r="PLZ28" s="154"/>
      <c r="PMA28" s="154"/>
      <c r="PMB28" s="154"/>
      <c r="PMC28" s="154"/>
      <c r="PMD28" s="154"/>
      <c r="PME28" s="154"/>
      <c r="PMF28" s="154"/>
      <c r="PMG28" s="154"/>
      <c r="PMH28" s="154"/>
      <c r="PMI28" s="154"/>
      <c r="PMJ28" s="154"/>
      <c r="PMK28" s="154"/>
      <c r="PML28" s="154"/>
      <c r="PMM28" s="154"/>
      <c r="PMN28" s="154"/>
      <c r="PMO28" s="154"/>
      <c r="PMP28" s="154"/>
      <c r="PMQ28" s="154"/>
      <c r="PMR28" s="154"/>
      <c r="PMS28" s="154"/>
      <c r="PMT28" s="154"/>
      <c r="PMU28" s="154"/>
      <c r="PMV28" s="154"/>
      <c r="PMW28" s="154"/>
      <c r="PMX28" s="154"/>
      <c r="PMY28" s="154"/>
      <c r="PMZ28" s="154"/>
      <c r="PNA28" s="154"/>
      <c r="PNB28" s="154"/>
      <c r="PNC28" s="154"/>
      <c r="PND28" s="154"/>
      <c r="PNE28" s="154"/>
      <c r="PNF28" s="154"/>
      <c r="PNG28" s="154"/>
      <c r="PNH28" s="154"/>
      <c r="PNI28" s="154"/>
      <c r="PNJ28" s="154"/>
      <c r="PNK28" s="154"/>
      <c r="PNL28" s="154"/>
      <c r="PNM28" s="154"/>
      <c r="PNN28" s="154"/>
      <c r="PNO28" s="154"/>
      <c r="PNP28" s="154"/>
      <c r="PNQ28" s="154"/>
      <c r="PNR28" s="154"/>
      <c r="PNS28" s="154"/>
      <c r="PNT28" s="154"/>
      <c r="PNU28" s="154"/>
      <c r="PNV28" s="154"/>
      <c r="PNW28" s="154"/>
      <c r="PNX28" s="154"/>
      <c r="PNY28" s="154"/>
      <c r="PNZ28" s="154"/>
      <c r="POA28" s="154"/>
      <c r="POB28" s="154"/>
      <c r="POC28" s="154"/>
      <c r="POD28" s="154"/>
      <c r="POE28" s="154"/>
      <c r="POF28" s="154"/>
      <c r="POG28" s="154"/>
      <c r="POH28" s="154"/>
      <c r="POI28" s="154"/>
      <c r="POJ28" s="154"/>
      <c r="POK28" s="154"/>
      <c r="POL28" s="154"/>
      <c r="POM28" s="154"/>
      <c r="PON28" s="154"/>
      <c r="POO28" s="154"/>
      <c r="POP28" s="154"/>
      <c r="POQ28" s="154"/>
      <c r="POR28" s="154"/>
      <c r="POS28" s="154"/>
      <c r="POT28" s="154"/>
      <c r="POU28" s="154"/>
      <c r="POV28" s="154"/>
      <c r="POW28" s="154"/>
      <c r="POX28" s="154"/>
      <c r="POY28" s="154"/>
      <c r="POZ28" s="154"/>
      <c r="PPA28" s="154"/>
      <c r="PPB28" s="154"/>
      <c r="PPC28" s="154"/>
      <c r="PPD28" s="154"/>
      <c r="PPE28" s="154"/>
      <c r="PPF28" s="154"/>
      <c r="PPG28" s="154"/>
      <c r="PPH28" s="154"/>
      <c r="PPI28" s="154"/>
      <c r="PPJ28" s="154"/>
      <c r="PPK28" s="154"/>
      <c r="PPL28" s="154"/>
      <c r="PPM28" s="154"/>
      <c r="PPN28" s="154"/>
      <c r="PPO28" s="154"/>
      <c r="PPP28" s="154"/>
      <c r="PPQ28" s="154"/>
      <c r="PPR28" s="154"/>
      <c r="PPS28" s="154"/>
      <c r="PPT28" s="154"/>
      <c r="PPU28" s="154"/>
      <c r="PPV28" s="154"/>
      <c r="PPW28" s="154"/>
      <c r="PPX28" s="154"/>
      <c r="PPY28" s="154"/>
      <c r="PPZ28" s="154"/>
      <c r="PQA28" s="154"/>
      <c r="PQB28" s="154"/>
      <c r="PQC28" s="154"/>
      <c r="PQD28" s="154"/>
      <c r="PQE28" s="154"/>
      <c r="PQF28" s="154"/>
      <c r="PQG28" s="154"/>
      <c r="PQH28" s="154"/>
      <c r="PQI28" s="154"/>
      <c r="PQJ28" s="154"/>
      <c r="PQK28" s="154"/>
      <c r="PQL28" s="154"/>
      <c r="PQM28" s="154"/>
      <c r="PQN28" s="154"/>
      <c r="PQO28" s="154"/>
      <c r="PQP28" s="154"/>
      <c r="PQQ28" s="154"/>
      <c r="PQR28" s="154"/>
      <c r="PQS28" s="154"/>
      <c r="PQT28" s="154"/>
      <c r="PQU28" s="154"/>
      <c r="PQV28" s="154"/>
      <c r="PQW28" s="154"/>
      <c r="PQX28" s="154"/>
      <c r="PQY28" s="154"/>
      <c r="PQZ28" s="154"/>
      <c r="PRA28" s="154"/>
      <c r="PRB28" s="154"/>
      <c r="PRC28" s="154"/>
      <c r="PRD28" s="154"/>
      <c r="PRE28" s="154"/>
      <c r="PRF28" s="154"/>
      <c r="PRG28" s="154"/>
      <c r="PRH28" s="154"/>
      <c r="PRI28" s="154"/>
      <c r="PRJ28" s="154"/>
      <c r="PRK28" s="154"/>
      <c r="PRL28" s="154"/>
      <c r="PRM28" s="154"/>
      <c r="PRN28" s="154"/>
      <c r="PRO28" s="154"/>
      <c r="PRP28" s="154"/>
      <c r="PRQ28" s="154"/>
      <c r="PRR28" s="154"/>
      <c r="PRS28" s="154"/>
      <c r="PRT28" s="154"/>
      <c r="PRU28" s="154"/>
      <c r="PRV28" s="154"/>
      <c r="PRW28" s="154"/>
      <c r="PRX28" s="154"/>
      <c r="PRY28" s="154"/>
      <c r="PRZ28" s="154"/>
      <c r="PSA28" s="154"/>
      <c r="PSB28" s="154"/>
      <c r="PSC28" s="154"/>
      <c r="PSD28" s="154"/>
      <c r="PSE28" s="154"/>
      <c r="PSF28" s="154"/>
      <c r="PSG28" s="154"/>
      <c r="PSH28" s="154"/>
      <c r="PSI28" s="154"/>
      <c r="PSJ28" s="154"/>
      <c r="PSK28" s="154"/>
      <c r="PSL28" s="154"/>
      <c r="PSM28" s="154"/>
      <c r="PSN28" s="154"/>
      <c r="PSO28" s="154"/>
      <c r="PSP28" s="154"/>
      <c r="PSQ28" s="154"/>
      <c r="PSR28" s="154"/>
      <c r="PSS28" s="154"/>
      <c r="PST28" s="154"/>
      <c r="PSU28" s="154"/>
      <c r="PSV28" s="154"/>
      <c r="PSW28" s="154"/>
      <c r="PSX28" s="154"/>
      <c r="PSY28" s="154"/>
      <c r="PSZ28" s="154"/>
      <c r="PTA28" s="154"/>
      <c r="PTB28" s="154"/>
      <c r="PTC28" s="154"/>
      <c r="PTD28" s="154"/>
      <c r="PTE28" s="154"/>
      <c r="PTF28" s="154"/>
      <c r="PTG28" s="154"/>
      <c r="PTH28" s="154"/>
      <c r="PTI28" s="154"/>
      <c r="PTJ28" s="154"/>
      <c r="PTK28" s="154"/>
      <c r="PTL28" s="154"/>
      <c r="PTM28" s="154"/>
      <c r="PTN28" s="154"/>
      <c r="PTO28" s="154"/>
      <c r="PTP28" s="154"/>
      <c r="PTQ28" s="154"/>
      <c r="PTR28" s="154"/>
      <c r="PTS28" s="154"/>
      <c r="PTT28" s="154"/>
      <c r="PTU28" s="154"/>
      <c r="PTV28" s="154"/>
      <c r="PTW28" s="154"/>
      <c r="PTX28" s="154"/>
      <c r="PTY28" s="154"/>
      <c r="PTZ28" s="154"/>
      <c r="PUA28" s="154"/>
      <c r="PUB28" s="154"/>
      <c r="PUC28" s="154"/>
      <c r="PUD28" s="154"/>
      <c r="PUE28" s="154"/>
      <c r="PUF28" s="154"/>
      <c r="PUG28" s="154"/>
      <c r="PUH28" s="154"/>
      <c r="PUI28" s="154"/>
      <c r="PUJ28" s="154"/>
      <c r="PUK28" s="154"/>
      <c r="PUL28" s="154"/>
      <c r="PUM28" s="154"/>
      <c r="PUN28" s="154"/>
      <c r="PUO28" s="154"/>
      <c r="PUP28" s="154"/>
      <c r="PUQ28" s="154"/>
      <c r="PUR28" s="154"/>
      <c r="PUS28" s="154"/>
      <c r="PUT28" s="154"/>
      <c r="PUU28" s="154"/>
      <c r="PUV28" s="154"/>
      <c r="PUW28" s="154"/>
      <c r="PUX28" s="154"/>
      <c r="PUY28" s="154"/>
      <c r="PUZ28" s="154"/>
      <c r="PVA28" s="154"/>
      <c r="PVB28" s="154"/>
      <c r="PVC28" s="154"/>
      <c r="PVD28" s="154"/>
      <c r="PVE28" s="154"/>
      <c r="PVF28" s="154"/>
      <c r="PVG28" s="154"/>
      <c r="PVH28" s="154"/>
      <c r="PVI28" s="154"/>
      <c r="PVJ28" s="154"/>
      <c r="PVK28" s="154"/>
      <c r="PVL28" s="154"/>
      <c r="PVM28" s="154"/>
      <c r="PVN28" s="154"/>
      <c r="PVO28" s="154"/>
      <c r="PVP28" s="154"/>
      <c r="PVQ28" s="154"/>
      <c r="PVR28" s="154"/>
      <c r="PVS28" s="154"/>
      <c r="PVT28" s="154"/>
      <c r="PVU28" s="154"/>
      <c r="PVV28" s="154"/>
      <c r="PVW28" s="154"/>
      <c r="PVX28" s="154"/>
      <c r="PVY28" s="154"/>
      <c r="PVZ28" s="154"/>
      <c r="PWA28" s="154"/>
      <c r="PWB28" s="154"/>
      <c r="PWC28" s="154"/>
      <c r="PWD28" s="154"/>
      <c r="PWE28" s="154"/>
      <c r="PWF28" s="154"/>
      <c r="PWG28" s="154"/>
      <c r="PWH28" s="154"/>
      <c r="PWI28" s="154"/>
      <c r="PWJ28" s="154"/>
      <c r="PWK28" s="154"/>
      <c r="PWL28" s="154"/>
      <c r="PWM28" s="154"/>
      <c r="PWN28" s="154"/>
      <c r="PWO28" s="154"/>
      <c r="PWP28" s="154"/>
      <c r="PWQ28" s="154"/>
      <c r="PWR28" s="154"/>
      <c r="PWS28" s="154"/>
      <c r="PWT28" s="154"/>
      <c r="PWU28" s="154"/>
      <c r="PWV28" s="154"/>
      <c r="PWW28" s="154"/>
      <c r="PWX28" s="154"/>
      <c r="PWY28" s="154"/>
      <c r="PWZ28" s="154"/>
      <c r="PXA28" s="154"/>
      <c r="PXB28" s="154"/>
      <c r="PXC28" s="154"/>
      <c r="PXD28" s="154"/>
      <c r="PXE28" s="154"/>
      <c r="PXF28" s="154"/>
      <c r="PXG28" s="154"/>
      <c r="PXH28" s="154"/>
      <c r="PXI28" s="154"/>
      <c r="PXJ28" s="154"/>
      <c r="PXK28" s="154"/>
      <c r="PXL28" s="154"/>
      <c r="PXM28" s="154"/>
      <c r="PXN28" s="154"/>
      <c r="PXO28" s="154"/>
      <c r="PXP28" s="154"/>
      <c r="PXQ28" s="154"/>
      <c r="PXR28" s="154"/>
      <c r="PXS28" s="154"/>
      <c r="PXT28" s="154"/>
      <c r="PXU28" s="154"/>
      <c r="PXV28" s="154"/>
      <c r="PXW28" s="154"/>
      <c r="PXX28" s="154"/>
      <c r="PXY28" s="154"/>
      <c r="PXZ28" s="154"/>
      <c r="PYA28" s="154"/>
      <c r="PYB28" s="154"/>
      <c r="PYC28" s="154"/>
      <c r="PYD28" s="154"/>
      <c r="PYE28" s="154"/>
      <c r="PYF28" s="154"/>
      <c r="PYG28" s="154"/>
      <c r="PYH28" s="154"/>
      <c r="PYI28" s="154"/>
      <c r="PYJ28" s="154"/>
      <c r="PYK28" s="154"/>
      <c r="PYL28" s="154"/>
      <c r="PYM28" s="154"/>
      <c r="PYN28" s="154"/>
      <c r="PYO28" s="154"/>
      <c r="PYP28" s="154"/>
      <c r="PYQ28" s="154"/>
      <c r="PYR28" s="154"/>
      <c r="PYS28" s="154"/>
      <c r="PYT28" s="154"/>
      <c r="PYU28" s="154"/>
      <c r="PYV28" s="154"/>
      <c r="PYW28" s="154"/>
      <c r="PYX28" s="154"/>
      <c r="PYY28" s="154"/>
      <c r="PYZ28" s="154"/>
      <c r="PZA28" s="154"/>
      <c r="PZB28" s="154"/>
      <c r="PZC28" s="154"/>
      <c r="PZD28" s="154"/>
      <c r="PZE28" s="154"/>
      <c r="PZF28" s="154"/>
      <c r="PZG28" s="154"/>
      <c r="PZH28" s="154"/>
      <c r="PZI28" s="154"/>
      <c r="PZJ28" s="154"/>
      <c r="PZK28" s="154"/>
      <c r="PZL28" s="154"/>
      <c r="PZM28" s="154"/>
      <c r="PZN28" s="154"/>
      <c r="PZO28" s="154"/>
      <c r="PZP28" s="154"/>
      <c r="PZQ28" s="154"/>
      <c r="PZR28" s="154"/>
      <c r="PZS28" s="154"/>
      <c r="PZT28" s="154"/>
      <c r="PZU28" s="154"/>
      <c r="PZV28" s="154"/>
      <c r="PZW28" s="154"/>
      <c r="PZX28" s="154"/>
      <c r="PZY28" s="154"/>
      <c r="PZZ28" s="154"/>
      <c r="QAA28" s="154"/>
      <c r="QAB28" s="154"/>
      <c r="QAC28" s="154"/>
      <c r="QAD28" s="154"/>
      <c r="QAE28" s="154"/>
      <c r="QAF28" s="154"/>
      <c r="QAG28" s="154"/>
      <c r="QAH28" s="154"/>
      <c r="QAI28" s="154"/>
      <c r="QAJ28" s="154"/>
      <c r="QAK28" s="154"/>
      <c r="QAL28" s="154"/>
      <c r="QAM28" s="154"/>
      <c r="QAN28" s="154"/>
      <c r="QAO28" s="154"/>
      <c r="QAP28" s="154"/>
      <c r="QAQ28" s="154"/>
      <c r="QAR28" s="154"/>
      <c r="QAS28" s="154"/>
      <c r="QAT28" s="154"/>
      <c r="QAU28" s="154"/>
      <c r="QAV28" s="154"/>
      <c r="QAW28" s="154"/>
      <c r="QAX28" s="154"/>
      <c r="QAY28" s="154"/>
      <c r="QAZ28" s="154"/>
      <c r="QBA28" s="154"/>
      <c r="QBB28" s="154"/>
      <c r="QBC28" s="154"/>
      <c r="QBD28" s="154"/>
      <c r="QBE28" s="154"/>
      <c r="QBF28" s="154"/>
      <c r="QBG28" s="154"/>
      <c r="QBH28" s="154"/>
      <c r="QBI28" s="154"/>
      <c r="QBJ28" s="154"/>
      <c r="QBK28" s="154"/>
      <c r="QBL28" s="154"/>
      <c r="QBM28" s="154"/>
      <c r="QBN28" s="154"/>
      <c r="QBO28" s="154"/>
      <c r="QBP28" s="154"/>
      <c r="QBQ28" s="154"/>
      <c r="QBR28" s="154"/>
      <c r="QBS28" s="154"/>
      <c r="QBT28" s="154"/>
      <c r="QBU28" s="154"/>
      <c r="QBV28" s="154"/>
      <c r="QBW28" s="154"/>
      <c r="QBX28" s="154"/>
      <c r="QBY28" s="154"/>
      <c r="QBZ28" s="154"/>
      <c r="QCA28" s="154"/>
      <c r="QCB28" s="154"/>
      <c r="QCC28" s="154"/>
      <c r="QCD28" s="154"/>
      <c r="QCE28" s="154"/>
      <c r="QCF28" s="154"/>
      <c r="QCG28" s="154"/>
      <c r="QCH28" s="154"/>
      <c r="QCI28" s="154"/>
      <c r="QCJ28" s="154"/>
      <c r="QCK28" s="154"/>
      <c r="QCL28" s="154"/>
      <c r="QCM28" s="154"/>
      <c r="QCN28" s="154"/>
      <c r="QCO28" s="154"/>
      <c r="QCP28" s="154"/>
      <c r="QCQ28" s="154"/>
      <c r="QCR28" s="154"/>
      <c r="QCS28" s="154"/>
      <c r="QCT28" s="154"/>
      <c r="QCU28" s="154"/>
      <c r="QCV28" s="154"/>
      <c r="QCW28" s="154"/>
      <c r="QCX28" s="154"/>
      <c r="QCY28" s="154"/>
      <c r="QCZ28" s="154"/>
      <c r="QDA28" s="154"/>
      <c r="QDB28" s="154"/>
      <c r="QDC28" s="154"/>
      <c r="QDD28" s="154"/>
      <c r="QDE28" s="154"/>
      <c r="QDF28" s="154"/>
      <c r="QDG28" s="154"/>
      <c r="QDH28" s="154"/>
      <c r="QDI28" s="154"/>
      <c r="QDJ28" s="154"/>
      <c r="QDK28" s="154"/>
      <c r="QDL28" s="154"/>
      <c r="QDM28" s="154"/>
      <c r="QDN28" s="154"/>
      <c r="QDO28" s="154"/>
      <c r="QDP28" s="154"/>
      <c r="QDQ28" s="154"/>
      <c r="QDR28" s="154"/>
      <c r="QDS28" s="154"/>
      <c r="QDT28" s="154"/>
      <c r="QDU28" s="154"/>
      <c r="QDV28" s="154"/>
      <c r="QDW28" s="154"/>
      <c r="QDX28" s="154"/>
      <c r="QDY28" s="154"/>
      <c r="QDZ28" s="154"/>
      <c r="QEA28" s="154"/>
      <c r="QEB28" s="154"/>
      <c r="QEC28" s="154"/>
      <c r="QED28" s="154"/>
      <c r="QEE28" s="154"/>
      <c r="QEF28" s="154"/>
      <c r="QEG28" s="154"/>
      <c r="QEH28" s="154"/>
      <c r="QEI28" s="154"/>
      <c r="QEJ28" s="154"/>
      <c r="QEK28" s="154"/>
      <c r="QEL28" s="154"/>
      <c r="QEM28" s="154"/>
      <c r="QEN28" s="154"/>
      <c r="QEO28" s="154"/>
      <c r="QEP28" s="154"/>
      <c r="QEQ28" s="154"/>
      <c r="QER28" s="154"/>
      <c r="QES28" s="154"/>
      <c r="QET28" s="154"/>
      <c r="QEU28" s="154"/>
      <c r="QEV28" s="154"/>
      <c r="QEW28" s="154"/>
      <c r="QEX28" s="154"/>
      <c r="QEY28" s="154"/>
      <c r="QEZ28" s="154"/>
      <c r="QFA28" s="154"/>
      <c r="QFB28" s="154"/>
      <c r="QFC28" s="154"/>
      <c r="QFD28" s="154"/>
      <c r="QFE28" s="154"/>
      <c r="QFF28" s="154"/>
      <c r="QFG28" s="154"/>
      <c r="QFH28" s="154"/>
      <c r="QFI28" s="154"/>
      <c r="QFJ28" s="154"/>
      <c r="QFK28" s="154"/>
      <c r="QFL28" s="154"/>
      <c r="QFM28" s="154"/>
      <c r="QFN28" s="154"/>
      <c r="QFO28" s="154"/>
      <c r="QFP28" s="154"/>
      <c r="QFQ28" s="154"/>
      <c r="QFR28" s="154"/>
      <c r="QFS28" s="154"/>
      <c r="QFT28" s="154"/>
      <c r="QFU28" s="154"/>
      <c r="QFV28" s="154"/>
      <c r="QFW28" s="154"/>
      <c r="QFX28" s="154"/>
      <c r="QFY28" s="154"/>
      <c r="QFZ28" s="154"/>
      <c r="QGA28" s="154"/>
      <c r="QGB28" s="154"/>
      <c r="QGC28" s="154"/>
      <c r="QGD28" s="154"/>
      <c r="QGE28" s="154"/>
      <c r="QGF28" s="154"/>
      <c r="QGG28" s="154"/>
      <c r="QGH28" s="154"/>
      <c r="QGI28" s="154"/>
      <c r="QGJ28" s="154"/>
      <c r="QGK28" s="154"/>
      <c r="QGL28" s="154"/>
      <c r="QGM28" s="154"/>
      <c r="QGN28" s="154"/>
      <c r="QGO28" s="154"/>
      <c r="QGP28" s="154"/>
      <c r="QGQ28" s="154"/>
      <c r="QGR28" s="154"/>
      <c r="QGS28" s="154"/>
      <c r="QGT28" s="154"/>
      <c r="QGU28" s="154"/>
      <c r="QGV28" s="154"/>
      <c r="QGW28" s="154"/>
      <c r="QGX28" s="154"/>
      <c r="QGY28" s="154"/>
      <c r="QGZ28" s="154"/>
      <c r="QHA28" s="154"/>
      <c r="QHB28" s="154"/>
      <c r="QHC28" s="154"/>
      <c r="QHD28" s="154"/>
      <c r="QHE28" s="154"/>
      <c r="QHF28" s="154"/>
      <c r="QHG28" s="154"/>
      <c r="QHH28" s="154"/>
      <c r="QHI28" s="154"/>
      <c r="QHJ28" s="154"/>
      <c r="QHK28" s="154"/>
      <c r="QHL28" s="154"/>
      <c r="QHM28" s="154"/>
      <c r="QHN28" s="154"/>
      <c r="QHO28" s="154"/>
      <c r="QHP28" s="154"/>
      <c r="QHQ28" s="154"/>
      <c r="QHR28" s="154"/>
      <c r="QHS28" s="154"/>
      <c r="QHT28" s="154"/>
      <c r="QHU28" s="154"/>
      <c r="QHV28" s="154"/>
      <c r="QHW28" s="154"/>
      <c r="QHX28" s="154"/>
      <c r="QHY28" s="154"/>
      <c r="QHZ28" s="154"/>
      <c r="QIA28" s="154"/>
      <c r="QIB28" s="154"/>
      <c r="QIC28" s="154"/>
      <c r="QID28" s="154"/>
      <c r="QIE28" s="154"/>
      <c r="QIF28" s="154"/>
      <c r="QIG28" s="154"/>
      <c r="QIH28" s="154"/>
      <c r="QII28" s="154"/>
      <c r="QIJ28" s="154"/>
      <c r="QIK28" s="154"/>
      <c r="QIL28" s="154"/>
      <c r="QIM28" s="154"/>
      <c r="QIN28" s="154"/>
      <c r="QIO28" s="154"/>
      <c r="QIP28" s="154"/>
      <c r="QIQ28" s="154"/>
      <c r="QIR28" s="154"/>
      <c r="QIS28" s="154"/>
      <c r="QIT28" s="154"/>
      <c r="QIU28" s="154"/>
      <c r="QIV28" s="154"/>
      <c r="QIW28" s="154"/>
      <c r="QIX28" s="154"/>
      <c r="QIY28" s="154"/>
      <c r="QIZ28" s="154"/>
      <c r="QJA28" s="154"/>
      <c r="QJB28" s="154"/>
      <c r="QJC28" s="154"/>
      <c r="QJD28" s="154"/>
      <c r="QJE28" s="154"/>
      <c r="QJF28" s="154"/>
      <c r="QJG28" s="154"/>
      <c r="QJH28" s="154"/>
      <c r="QJI28" s="154"/>
      <c r="QJJ28" s="154"/>
      <c r="QJK28" s="154"/>
      <c r="QJL28" s="154"/>
      <c r="QJM28" s="154"/>
      <c r="QJN28" s="154"/>
      <c r="QJO28" s="154"/>
      <c r="QJP28" s="154"/>
      <c r="QJQ28" s="154"/>
      <c r="QJR28" s="154"/>
      <c r="QJS28" s="154"/>
      <c r="QJT28" s="154"/>
      <c r="QJU28" s="154"/>
      <c r="QJV28" s="154"/>
      <c r="QJW28" s="154"/>
      <c r="QJX28" s="154"/>
      <c r="QJY28" s="154"/>
      <c r="QJZ28" s="154"/>
      <c r="QKA28" s="154"/>
      <c r="QKB28" s="154"/>
      <c r="QKC28" s="154"/>
      <c r="QKD28" s="154"/>
      <c r="QKE28" s="154"/>
      <c r="QKF28" s="154"/>
      <c r="QKG28" s="154"/>
      <c r="QKH28" s="154"/>
      <c r="QKI28" s="154"/>
      <c r="QKJ28" s="154"/>
      <c r="QKK28" s="154"/>
      <c r="QKL28" s="154"/>
      <c r="QKM28" s="154"/>
      <c r="QKN28" s="154"/>
      <c r="QKO28" s="154"/>
      <c r="QKP28" s="154"/>
      <c r="QKQ28" s="154"/>
      <c r="QKR28" s="154"/>
      <c r="QKS28" s="154"/>
      <c r="QKT28" s="154"/>
      <c r="QKU28" s="154"/>
      <c r="QKV28" s="154"/>
      <c r="QKW28" s="154"/>
      <c r="QKX28" s="154"/>
      <c r="QKY28" s="154"/>
      <c r="QKZ28" s="154"/>
      <c r="QLA28" s="154"/>
      <c r="QLB28" s="154"/>
      <c r="QLC28" s="154"/>
      <c r="QLD28" s="154"/>
      <c r="QLE28" s="154"/>
      <c r="QLF28" s="154"/>
      <c r="QLG28" s="154"/>
      <c r="QLH28" s="154"/>
      <c r="QLI28" s="154"/>
      <c r="QLJ28" s="154"/>
      <c r="QLK28" s="154"/>
      <c r="QLL28" s="154"/>
      <c r="QLM28" s="154"/>
      <c r="QLN28" s="154"/>
      <c r="QLO28" s="154"/>
      <c r="QLP28" s="154"/>
      <c r="QLQ28" s="154"/>
      <c r="QLR28" s="154"/>
      <c r="QLS28" s="154"/>
      <c r="QLT28" s="154"/>
      <c r="QLU28" s="154"/>
      <c r="QLV28" s="154"/>
      <c r="QLW28" s="154"/>
      <c r="QLX28" s="154"/>
      <c r="QLY28" s="154"/>
      <c r="QLZ28" s="154"/>
      <c r="QMA28" s="154"/>
      <c r="QMB28" s="154"/>
      <c r="QMC28" s="154"/>
      <c r="QMD28" s="154"/>
      <c r="QME28" s="154"/>
      <c r="QMF28" s="154"/>
      <c r="QMG28" s="154"/>
      <c r="QMH28" s="154"/>
      <c r="QMI28" s="154"/>
      <c r="QMJ28" s="154"/>
      <c r="QMK28" s="154"/>
      <c r="QML28" s="154"/>
      <c r="QMM28" s="154"/>
      <c r="QMN28" s="154"/>
      <c r="QMO28" s="154"/>
      <c r="QMP28" s="154"/>
      <c r="QMQ28" s="154"/>
      <c r="QMR28" s="154"/>
      <c r="QMS28" s="154"/>
      <c r="QMT28" s="154"/>
      <c r="QMU28" s="154"/>
      <c r="QMV28" s="154"/>
      <c r="QMW28" s="154"/>
      <c r="QMX28" s="154"/>
      <c r="QMY28" s="154"/>
      <c r="QMZ28" s="154"/>
      <c r="QNA28" s="154"/>
      <c r="QNB28" s="154"/>
      <c r="QNC28" s="154"/>
      <c r="QND28" s="154"/>
      <c r="QNE28" s="154"/>
      <c r="QNF28" s="154"/>
      <c r="QNG28" s="154"/>
      <c r="QNH28" s="154"/>
      <c r="QNI28" s="154"/>
      <c r="QNJ28" s="154"/>
      <c r="QNK28" s="154"/>
      <c r="QNL28" s="154"/>
      <c r="QNM28" s="154"/>
      <c r="QNN28" s="154"/>
      <c r="QNO28" s="154"/>
      <c r="QNP28" s="154"/>
      <c r="QNQ28" s="154"/>
      <c r="QNR28" s="154"/>
      <c r="QNS28" s="154"/>
      <c r="QNT28" s="154"/>
      <c r="QNU28" s="154"/>
      <c r="QNV28" s="154"/>
      <c r="QNW28" s="154"/>
      <c r="QNX28" s="154"/>
      <c r="QNY28" s="154"/>
      <c r="QNZ28" s="154"/>
      <c r="QOA28" s="154"/>
      <c r="QOB28" s="154"/>
      <c r="QOC28" s="154"/>
      <c r="QOD28" s="154"/>
      <c r="QOE28" s="154"/>
      <c r="QOF28" s="154"/>
      <c r="QOG28" s="154"/>
      <c r="QOH28" s="154"/>
      <c r="QOI28" s="154"/>
      <c r="QOJ28" s="154"/>
      <c r="QOK28" s="154"/>
      <c r="QOL28" s="154"/>
      <c r="QOM28" s="154"/>
      <c r="QON28" s="154"/>
      <c r="QOO28" s="154"/>
      <c r="QOP28" s="154"/>
      <c r="QOQ28" s="154"/>
      <c r="QOR28" s="154"/>
      <c r="QOS28" s="154"/>
      <c r="QOT28" s="154"/>
      <c r="QOU28" s="154"/>
      <c r="QOV28" s="154"/>
      <c r="QOW28" s="154"/>
      <c r="QOX28" s="154"/>
      <c r="QOY28" s="154"/>
      <c r="QOZ28" s="154"/>
      <c r="QPA28" s="154"/>
      <c r="QPB28" s="154"/>
      <c r="QPC28" s="154"/>
      <c r="QPD28" s="154"/>
      <c r="QPE28" s="154"/>
      <c r="QPF28" s="154"/>
      <c r="QPG28" s="154"/>
      <c r="QPH28" s="154"/>
      <c r="QPI28" s="154"/>
      <c r="QPJ28" s="154"/>
      <c r="QPK28" s="154"/>
      <c r="QPL28" s="154"/>
      <c r="QPM28" s="154"/>
      <c r="QPN28" s="154"/>
      <c r="QPO28" s="154"/>
      <c r="QPP28" s="154"/>
      <c r="QPQ28" s="154"/>
      <c r="QPR28" s="154"/>
      <c r="QPS28" s="154"/>
      <c r="QPT28" s="154"/>
      <c r="QPU28" s="154"/>
      <c r="QPV28" s="154"/>
      <c r="QPW28" s="154"/>
      <c r="QPX28" s="154"/>
      <c r="QPY28" s="154"/>
      <c r="QPZ28" s="154"/>
      <c r="QQA28" s="154"/>
      <c r="QQB28" s="154"/>
      <c r="QQC28" s="154"/>
      <c r="QQD28" s="154"/>
      <c r="QQE28" s="154"/>
      <c r="QQF28" s="154"/>
      <c r="QQG28" s="154"/>
      <c r="QQH28" s="154"/>
      <c r="QQI28" s="154"/>
      <c r="QQJ28" s="154"/>
      <c r="QQK28" s="154"/>
      <c r="QQL28" s="154"/>
      <c r="QQM28" s="154"/>
      <c r="QQN28" s="154"/>
      <c r="QQO28" s="154"/>
      <c r="QQP28" s="154"/>
      <c r="QQQ28" s="154"/>
      <c r="QQR28" s="154"/>
      <c r="QQS28" s="154"/>
      <c r="QQT28" s="154"/>
      <c r="QQU28" s="154"/>
      <c r="QQV28" s="154"/>
      <c r="QQW28" s="154"/>
      <c r="QQX28" s="154"/>
      <c r="QQY28" s="154"/>
      <c r="QQZ28" s="154"/>
      <c r="QRA28" s="154"/>
      <c r="QRB28" s="154"/>
      <c r="QRC28" s="154"/>
      <c r="QRD28" s="154"/>
      <c r="QRE28" s="154"/>
      <c r="QRF28" s="154"/>
      <c r="QRG28" s="154"/>
      <c r="QRH28" s="154"/>
      <c r="QRI28" s="154"/>
      <c r="QRJ28" s="154"/>
      <c r="QRK28" s="154"/>
      <c r="QRL28" s="154"/>
      <c r="QRM28" s="154"/>
      <c r="QRN28" s="154"/>
      <c r="QRO28" s="154"/>
      <c r="QRP28" s="154"/>
      <c r="QRQ28" s="154"/>
      <c r="QRR28" s="154"/>
      <c r="QRS28" s="154"/>
      <c r="QRT28" s="154"/>
      <c r="QRU28" s="154"/>
      <c r="QRV28" s="154"/>
      <c r="QRW28" s="154"/>
      <c r="QRX28" s="154"/>
      <c r="QRY28" s="154"/>
      <c r="QRZ28" s="154"/>
      <c r="QSA28" s="154"/>
      <c r="QSB28" s="154"/>
      <c r="QSC28" s="154"/>
      <c r="QSD28" s="154"/>
      <c r="QSE28" s="154"/>
      <c r="QSF28" s="154"/>
      <c r="QSG28" s="154"/>
      <c r="QSH28" s="154"/>
      <c r="QSI28" s="154"/>
      <c r="QSJ28" s="154"/>
      <c r="QSK28" s="154"/>
      <c r="QSL28" s="154"/>
      <c r="QSM28" s="154"/>
      <c r="QSN28" s="154"/>
      <c r="QSO28" s="154"/>
      <c r="QSP28" s="154"/>
      <c r="QSQ28" s="154"/>
      <c r="QSR28" s="154"/>
      <c r="QSS28" s="154"/>
      <c r="QST28" s="154"/>
      <c r="QSU28" s="154"/>
      <c r="QSV28" s="154"/>
      <c r="QSW28" s="154"/>
      <c r="QSX28" s="154"/>
      <c r="QSY28" s="154"/>
      <c r="QSZ28" s="154"/>
      <c r="QTA28" s="154"/>
      <c r="QTB28" s="154"/>
      <c r="QTC28" s="154"/>
      <c r="QTD28" s="154"/>
      <c r="QTE28" s="154"/>
      <c r="QTF28" s="154"/>
      <c r="QTG28" s="154"/>
      <c r="QTH28" s="154"/>
      <c r="QTI28" s="154"/>
      <c r="QTJ28" s="154"/>
      <c r="QTK28" s="154"/>
      <c r="QTL28" s="154"/>
      <c r="QTM28" s="154"/>
      <c r="QTN28" s="154"/>
      <c r="QTO28" s="154"/>
      <c r="QTP28" s="154"/>
      <c r="QTQ28" s="154"/>
      <c r="QTR28" s="154"/>
      <c r="QTS28" s="154"/>
      <c r="QTT28" s="154"/>
      <c r="QTU28" s="154"/>
      <c r="QTV28" s="154"/>
      <c r="QTW28" s="154"/>
      <c r="QTX28" s="154"/>
      <c r="QTY28" s="154"/>
      <c r="QTZ28" s="154"/>
      <c r="QUA28" s="154"/>
      <c r="QUB28" s="154"/>
      <c r="QUC28" s="154"/>
      <c r="QUD28" s="154"/>
      <c r="QUE28" s="154"/>
      <c r="QUF28" s="154"/>
      <c r="QUG28" s="154"/>
      <c r="QUH28" s="154"/>
      <c r="QUI28" s="154"/>
      <c r="QUJ28" s="154"/>
      <c r="QUK28" s="154"/>
      <c r="QUL28" s="154"/>
      <c r="QUM28" s="154"/>
      <c r="QUN28" s="154"/>
      <c r="QUO28" s="154"/>
      <c r="QUP28" s="154"/>
      <c r="QUQ28" s="154"/>
      <c r="QUR28" s="154"/>
      <c r="QUS28" s="154"/>
      <c r="QUT28" s="154"/>
      <c r="QUU28" s="154"/>
      <c r="QUV28" s="154"/>
      <c r="QUW28" s="154"/>
      <c r="QUX28" s="154"/>
      <c r="QUY28" s="154"/>
      <c r="QUZ28" s="154"/>
      <c r="QVA28" s="154"/>
      <c r="QVB28" s="154"/>
      <c r="QVC28" s="154"/>
      <c r="QVD28" s="154"/>
      <c r="QVE28" s="154"/>
      <c r="QVF28" s="154"/>
      <c r="QVG28" s="154"/>
      <c r="QVH28" s="154"/>
      <c r="QVI28" s="154"/>
      <c r="QVJ28" s="154"/>
      <c r="QVK28" s="154"/>
      <c r="QVL28" s="154"/>
      <c r="QVM28" s="154"/>
      <c r="QVN28" s="154"/>
      <c r="QVO28" s="154"/>
      <c r="QVP28" s="154"/>
      <c r="QVQ28" s="154"/>
      <c r="QVR28" s="154"/>
      <c r="QVS28" s="154"/>
      <c r="QVT28" s="154"/>
      <c r="QVU28" s="154"/>
      <c r="QVV28" s="154"/>
      <c r="QVW28" s="154"/>
      <c r="QVX28" s="154"/>
      <c r="QVY28" s="154"/>
      <c r="QVZ28" s="154"/>
      <c r="QWA28" s="154"/>
      <c r="QWB28" s="154"/>
      <c r="QWC28" s="154"/>
      <c r="QWD28" s="154"/>
      <c r="QWE28" s="154"/>
      <c r="QWF28" s="154"/>
      <c r="QWG28" s="154"/>
      <c r="QWH28" s="154"/>
      <c r="QWI28" s="154"/>
      <c r="QWJ28" s="154"/>
      <c r="QWK28" s="154"/>
      <c r="QWL28" s="154"/>
      <c r="QWM28" s="154"/>
      <c r="QWN28" s="154"/>
      <c r="QWO28" s="154"/>
      <c r="QWP28" s="154"/>
      <c r="QWQ28" s="154"/>
      <c r="QWR28" s="154"/>
      <c r="QWS28" s="154"/>
      <c r="QWT28" s="154"/>
      <c r="QWU28" s="154"/>
      <c r="QWV28" s="154"/>
      <c r="QWW28" s="154"/>
      <c r="QWX28" s="154"/>
      <c r="QWY28" s="154"/>
      <c r="QWZ28" s="154"/>
      <c r="QXA28" s="154"/>
      <c r="QXB28" s="154"/>
      <c r="QXC28" s="154"/>
      <c r="QXD28" s="154"/>
      <c r="QXE28" s="154"/>
      <c r="QXF28" s="154"/>
      <c r="QXG28" s="154"/>
      <c r="QXH28" s="154"/>
      <c r="QXI28" s="154"/>
      <c r="QXJ28" s="154"/>
      <c r="QXK28" s="154"/>
      <c r="QXL28" s="154"/>
      <c r="QXM28" s="154"/>
      <c r="QXN28" s="154"/>
      <c r="QXO28" s="154"/>
      <c r="QXP28" s="154"/>
      <c r="QXQ28" s="154"/>
      <c r="QXR28" s="154"/>
      <c r="QXS28" s="154"/>
      <c r="QXT28" s="154"/>
      <c r="QXU28" s="154"/>
      <c r="QXV28" s="154"/>
      <c r="QXW28" s="154"/>
      <c r="QXX28" s="154"/>
      <c r="QXY28" s="154"/>
      <c r="QXZ28" s="154"/>
      <c r="QYA28" s="154"/>
      <c r="QYB28" s="154"/>
      <c r="QYC28" s="154"/>
      <c r="QYD28" s="154"/>
      <c r="QYE28" s="154"/>
      <c r="QYF28" s="154"/>
      <c r="QYG28" s="154"/>
      <c r="QYH28" s="154"/>
      <c r="QYI28" s="154"/>
      <c r="QYJ28" s="154"/>
      <c r="QYK28" s="154"/>
      <c r="QYL28" s="154"/>
      <c r="QYM28" s="154"/>
      <c r="QYN28" s="154"/>
      <c r="QYO28" s="154"/>
      <c r="QYP28" s="154"/>
      <c r="QYQ28" s="154"/>
      <c r="QYR28" s="154"/>
      <c r="QYS28" s="154"/>
      <c r="QYT28" s="154"/>
      <c r="QYU28" s="154"/>
      <c r="QYV28" s="154"/>
      <c r="QYW28" s="154"/>
      <c r="QYX28" s="154"/>
      <c r="QYY28" s="154"/>
      <c r="QYZ28" s="154"/>
      <c r="QZA28" s="154"/>
      <c r="QZB28" s="154"/>
      <c r="QZC28" s="154"/>
      <c r="QZD28" s="154"/>
      <c r="QZE28" s="154"/>
      <c r="QZF28" s="154"/>
      <c r="QZG28" s="154"/>
      <c r="QZH28" s="154"/>
      <c r="QZI28" s="154"/>
      <c r="QZJ28" s="154"/>
      <c r="QZK28" s="154"/>
      <c r="QZL28" s="154"/>
      <c r="QZM28" s="154"/>
      <c r="QZN28" s="154"/>
      <c r="QZO28" s="154"/>
      <c r="QZP28" s="154"/>
      <c r="QZQ28" s="154"/>
      <c r="QZR28" s="154"/>
      <c r="QZS28" s="154"/>
      <c r="QZT28" s="154"/>
      <c r="QZU28" s="154"/>
      <c r="QZV28" s="154"/>
      <c r="QZW28" s="154"/>
      <c r="QZX28" s="154"/>
      <c r="QZY28" s="154"/>
      <c r="QZZ28" s="154"/>
      <c r="RAA28" s="154"/>
      <c r="RAB28" s="154"/>
      <c r="RAC28" s="154"/>
      <c r="RAD28" s="154"/>
      <c r="RAE28" s="154"/>
      <c r="RAF28" s="154"/>
      <c r="RAG28" s="154"/>
      <c r="RAH28" s="154"/>
      <c r="RAI28" s="154"/>
      <c r="RAJ28" s="154"/>
      <c r="RAK28" s="154"/>
      <c r="RAL28" s="154"/>
      <c r="RAM28" s="154"/>
      <c r="RAN28" s="154"/>
      <c r="RAO28" s="154"/>
      <c r="RAP28" s="154"/>
      <c r="RAQ28" s="154"/>
      <c r="RAR28" s="154"/>
      <c r="RAS28" s="154"/>
      <c r="RAT28" s="154"/>
      <c r="RAU28" s="154"/>
      <c r="RAV28" s="154"/>
      <c r="RAW28" s="154"/>
      <c r="RAX28" s="154"/>
      <c r="RAY28" s="154"/>
      <c r="RAZ28" s="154"/>
      <c r="RBA28" s="154"/>
      <c r="RBB28" s="154"/>
      <c r="RBC28" s="154"/>
      <c r="RBD28" s="154"/>
      <c r="RBE28" s="154"/>
      <c r="RBF28" s="154"/>
      <c r="RBG28" s="154"/>
      <c r="RBH28" s="154"/>
      <c r="RBI28" s="154"/>
      <c r="RBJ28" s="154"/>
      <c r="RBK28" s="154"/>
      <c r="RBL28" s="154"/>
      <c r="RBM28" s="154"/>
      <c r="RBN28" s="154"/>
      <c r="RBO28" s="154"/>
      <c r="RBP28" s="154"/>
      <c r="RBQ28" s="154"/>
      <c r="RBR28" s="154"/>
      <c r="RBS28" s="154"/>
      <c r="RBT28" s="154"/>
      <c r="RBU28" s="154"/>
      <c r="RBV28" s="154"/>
      <c r="RBW28" s="154"/>
      <c r="RBX28" s="154"/>
      <c r="RBY28" s="154"/>
      <c r="RBZ28" s="154"/>
      <c r="RCA28" s="154"/>
      <c r="RCB28" s="154"/>
      <c r="RCC28" s="154"/>
      <c r="RCD28" s="154"/>
      <c r="RCE28" s="154"/>
      <c r="RCF28" s="154"/>
      <c r="RCG28" s="154"/>
      <c r="RCH28" s="154"/>
      <c r="RCI28" s="154"/>
      <c r="RCJ28" s="154"/>
      <c r="RCK28" s="154"/>
      <c r="RCL28" s="154"/>
      <c r="RCM28" s="154"/>
      <c r="RCN28" s="154"/>
      <c r="RCO28" s="154"/>
      <c r="RCP28" s="154"/>
      <c r="RCQ28" s="154"/>
      <c r="RCR28" s="154"/>
      <c r="RCS28" s="154"/>
      <c r="RCT28" s="154"/>
      <c r="RCU28" s="154"/>
      <c r="RCV28" s="154"/>
      <c r="RCW28" s="154"/>
      <c r="RCX28" s="154"/>
      <c r="RCY28" s="154"/>
      <c r="RCZ28" s="154"/>
      <c r="RDA28" s="154"/>
      <c r="RDB28" s="154"/>
      <c r="RDC28" s="154"/>
      <c r="RDD28" s="154"/>
      <c r="RDE28" s="154"/>
      <c r="RDF28" s="154"/>
      <c r="RDG28" s="154"/>
      <c r="RDH28" s="154"/>
      <c r="RDI28" s="154"/>
      <c r="RDJ28" s="154"/>
      <c r="RDK28" s="154"/>
      <c r="RDL28" s="154"/>
      <c r="RDM28" s="154"/>
      <c r="RDN28" s="154"/>
      <c r="RDO28" s="154"/>
      <c r="RDP28" s="154"/>
      <c r="RDQ28" s="154"/>
      <c r="RDR28" s="154"/>
      <c r="RDS28" s="154"/>
      <c r="RDT28" s="154"/>
      <c r="RDU28" s="154"/>
      <c r="RDV28" s="154"/>
      <c r="RDW28" s="154"/>
      <c r="RDX28" s="154"/>
      <c r="RDY28" s="154"/>
      <c r="RDZ28" s="154"/>
      <c r="REA28" s="154"/>
      <c r="REB28" s="154"/>
      <c r="REC28" s="154"/>
      <c r="RED28" s="154"/>
      <c r="REE28" s="154"/>
      <c r="REF28" s="154"/>
      <c r="REG28" s="154"/>
      <c r="REH28" s="154"/>
      <c r="REI28" s="154"/>
      <c r="REJ28" s="154"/>
      <c r="REK28" s="154"/>
      <c r="REL28" s="154"/>
      <c r="REM28" s="154"/>
      <c r="REN28" s="154"/>
      <c r="REO28" s="154"/>
      <c r="REP28" s="154"/>
      <c r="REQ28" s="154"/>
      <c r="RER28" s="154"/>
      <c r="RES28" s="154"/>
      <c r="RET28" s="154"/>
      <c r="REU28" s="154"/>
      <c r="REV28" s="154"/>
      <c r="REW28" s="154"/>
      <c r="REX28" s="154"/>
      <c r="REY28" s="154"/>
      <c r="REZ28" s="154"/>
      <c r="RFA28" s="154"/>
      <c r="RFB28" s="154"/>
      <c r="RFC28" s="154"/>
      <c r="RFD28" s="154"/>
      <c r="RFE28" s="154"/>
      <c r="RFF28" s="154"/>
      <c r="RFG28" s="154"/>
      <c r="RFH28" s="154"/>
      <c r="RFI28" s="154"/>
      <c r="RFJ28" s="154"/>
      <c r="RFK28" s="154"/>
      <c r="RFL28" s="154"/>
      <c r="RFM28" s="154"/>
      <c r="RFN28" s="154"/>
      <c r="RFO28" s="154"/>
      <c r="RFP28" s="154"/>
      <c r="RFQ28" s="154"/>
      <c r="RFR28" s="154"/>
      <c r="RFS28" s="154"/>
      <c r="RFT28" s="154"/>
      <c r="RFU28" s="154"/>
      <c r="RFV28" s="154"/>
      <c r="RFW28" s="154"/>
      <c r="RFX28" s="154"/>
      <c r="RFY28" s="154"/>
      <c r="RFZ28" s="154"/>
      <c r="RGA28" s="154"/>
      <c r="RGB28" s="154"/>
      <c r="RGC28" s="154"/>
      <c r="RGD28" s="154"/>
      <c r="RGE28" s="154"/>
      <c r="RGF28" s="154"/>
      <c r="RGG28" s="154"/>
      <c r="RGH28" s="154"/>
      <c r="RGI28" s="154"/>
      <c r="RGJ28" s="154"/>
      <c r="RGK28" s="154"/>
      <c r="RGL28" s="154"/>
      <c r="RGM28" s="154"/>
      <c r="RGN28" s="154"/>
      <c r="RGO28" s="154"/>
      <c r="RGP28" s="154"/>
      <c r="RGQ28" s="154"/>
      <c r="RGR28" s="154"/>
      <c r="RGS28" s="154"/>
      <c r="RGT28" s="154"/>
      <c r="RGU28" s="154"/>
      <c r="RGV28" s="154"/>
      <c r="RGW28" s="154"/>
      <c r="RGX28" s="154"/>
      <c r="RGY28" s="154"/>
      <c r="RGZ28" s="154"/>
      <c r="RHA28" s="154"/>
      <c r="RHB28" s="154"/>
      <c r="RHC28" s="154"/>
      <c r="RHD28" s="154"/>
      <c r="RHE28" s="154"/>
      <c r="RHF28" s="154"/>
      <c r="RHG28" s="154"/>
      <c r="RHH28" s="154"/>
      <c r="RHI28" s="154"/>
      <c r="RHJ28" s="154"/>
      <c r="RHK28" s="154"/>
      <c r="RHL28" s="154"/>
      <c r="RHM28" s="154"/>
      <c r="RHN28" s="154"/>
      <c r="RHO28" s="154"/>
      <c r="RHP28" s="154"/>
      <c r="RHQ28" s="154"/>
      <c r="RHR28" s="154"/>
      <c r="RHS28" s="154"/>
      <c r="RHT28" s="154"/>
      <c r="RHU28" s="154"/>
      <c r="RHV28" s="154"/>
      <c r="RHW28" s="154"/>
      <c r="RHX28" s="154"/>
      <c r="RHY28" s="154"/>
      <c r="RHZ28" s="154"/>
      <c r="RIA28" s="154"/>
      <c r="RIB28" s="154"/>
      <c r="RIC28" s="154"/>
      <c r="RID28" s="154"/>
      <c r="RIE28" s="154"/>
      <c r="RIF28" s="154"/>
      <c r="RIG28" s="154"/>
      <c r="RIH28" s="154"/>
      <c r="RII28" s="154"/>
      <c r="RIJ28" s="154"/>
      <c r="RIK28" s="154"/>
      <c r="RIL28" s="154"/>
      <c r="RIM28" s="154"/>
      <c r="RIN28" s="154"/>
      <c r="RIO28" s="154"/>
      <c r="RIP28" s="154"/>
      <c r="RIQ28" s="154"/>
      <c r="RIR28" s="154"/>
      <c r="RIS28" s="154"/>
      <c r="RIT28" s="154"/>
      <c r="RIU28" s="154"/>
      <c r="RIV28" s="154"/>
      <c r="RIW28" s="154"/>
      <c r="RIX28" s="154"/>
      <c r="RIY28" s="154"/>
      <c r="RIZ28" s="154"/>
      <c r="RJA28" s="154"/>
      <c r="RJB28" s="154"/>
      <c r="RJC28" s="154"/>
      <c r="RJD28" s="154"/>
      <c r="RJE28" s="154"/>
      <c r="RJF28" s="154"/>
      <c r="RJG28" s="154"/>
      <c r="RJH28" s="154"/>
      <c r="RJI28" s="154"/>
      <c r="RJJ28" s="154"/>
      <c r="RJK28" s="154"/>
      <c r="RJL28" s="154"/>
      <c r="RJM28" s="154"/>
      <c r="RJN28" s="154"/>
      <c r="RJO28" s="154"/>
      <c r="RJP28" s="154"/>
      <c r="RJQ28" s="154"/>
      <c r="RJR28" s="154"/>
      <c r="RJS28" s="154"/>
      <c r="RJT28" s="154"/>
      <c r="RJU28" s="154"/>
      <c r="RJV28" s="154"/>
      <c r="RJW28" s="154"/>
      <c r="RJX28" s="154"/>
      <c r="RJY28" s="154"/>
      <c r="RJZ28" s="154"/>
      <c r="RKA28" s="154"/>
      <c r="RKB28" s="154"/>
      <c r="RKC28" s="154"/>
      <c r="RKD28" s="154"/>
      <c r="RKE28" s="154"/>
      <c r="RKF28" s="154"/>
      <c r="RKG28" s="154"/>
      <c r="RKH28" s="154"/>
      <c r="RKI28" s="154"/>
      <c r="RKJ28" s="154"/>
      <c r="RKK28" s="154"/>
      <c r="RKL28" s="154"/>
      <c r="RKM28" s="154"/>
      <c r="RKN28" s="154"/>
      <c r="RKO28" s="154"/>
      <c r="RKP28" s="154"/>
      <c r="RKQ28" s="154"/>
      <c r="RKR28" s="154"/>
      <c r="RKS28" s="154"/>
      <c r="RKT28" s="154"/>
      <c r="RKU28" s="154"/>
      <c r="RKV28" s="154"/>
      <c r="RKW28" s="154"/>
      <c r="RKX28" s="154"/>
      <c r="RKY28" s="154"/>
      <c r="RKZ28" s="154"/>
      <c r="RLA28" s="154"/>
      <c r="RLB28" s="154"/>
      <c r="RLC28" s="154"/>
      <c r="RLD28" s="154"/>
      <c r="RLE28" s="154"/>
      <c r="RLF28" s="154"/>
      <c r="RLG28" s="154"/>
      <c r="RLH28" s="154"/>
      <c r="RLI28" s="154"/>
      <c r="RLJ28" s="154"/>
      <c r="RLK28" s="154"/>
      <c r="RLL28" s="154"/>
      <c r="RLM28" s="154"/>
      <c r="RLN28" s="154"/>
      <c r="RLO28" s="154"/>
      <c r="RLP28" s="154"/>
      <c r="RLQ28" s="154"/>
      <c r="RLR28" s="154"/>
      <c r="RLS28" s="154"/>
      <c r="RLT28" s="154"/>
      <c r="RLU28" s="154"/>
      <c r="RLV28" s="154"/>
      <c r="RLW28" s="154"/>
      <c r="RLX28" s="154"/>
      <c r="RLY28" s="154"/>
      <c r="RLZ28" s="154"/>
      <c r="RMA28" s="154"/>
      <c r="RMB28" s="154"/>
      <c r="RMC28" s="154"/>
      <c r="RMD28" s="154"/>
      <c r="RME28" s="154"/>
      <c r="RMF28" s="154"/>
      <c r="RMG28" s="154"/>
      <c r="RMH28" s="154"/>
      <c r="RMI28" s="154"/>
      <c r="RMJ28" s="154"/>
      <c r="RMK28" s="154"/>
      <c r="RML28" s="154"/>
      <c r="RMM28" s="154"/>
      <c r="RMN28" s="154"/>
      <c r="RMO28" s="154"/>
      <c r="RMP28" s="154"/>
      <c r="RMQ28" s="154"/>
      <c r="RMR28" s="154"/>
      <c r="RMS28" s="154"/>
      <c r="RMT28" s="154"/>
      <c r="RMU28" s="154"/>
      <c r="RMV28" s="154"/>
      <c r="RMW28" s="154"/>
      <c r="RMX28" s="154"/>
      <c r="RMY28" s="154"/>
      <c r="RMZ28" s="154"/>
      <c r="RNA28" s="154"/>
      <c r="RNB28" s="154"/>
      <c r="RNC28" s="154"/>
      <c r="RND28" s="154"/>
      <c r="RNE28" s="154"/>
      <c r="RNF28" s="154"/>
      <c r="RNG28" s="154"/>
      <c r="RNH28" s="154"/>
      <c r="RNI28" s="154"/>
      <c r="RNJ28" s="154"/>
      <c r="RNK28" s="154"/>
      <c r="RNL28" s="154"/>
      <c r="RNM28" s="154"/>
      <c r="RNN28" s="154"/>
      <c r="RNO28" s="154"/>
      <c r="RNP28" s="154"/>
      <c r="RNQ28" s="154"/>
      <c r="RNR28" s="154"/>
      <c r="RNS28" s="154"/>
      <c r="RNT28" s="154"/>
      <c r="RNU28" s="154"/>
      <c r="RNV28" s="154"/>
      <c r="RNW28" s="154"/>
      <c r="RNX28" s="154"/>
      <c r="RNY28" s="154"/>
      <c r="RNZ28" s="154"/>
      <c r="ROA28" s="154"/>
      <c r="ROB28" s="154"/>
      <c r="ROC28" s="154"/>
      <c r="ROD28" s="154"/>
      <c r="ROE28" s="154"/>
      <c r="ROF28" s="154"/>
      <c r="ROG28" s="154"/>
      <c r="ROH28" s="154"/>
      <c r="ROI28" s="154"/>
      <c r="ROJ28" s="154"/>
      <c r="ROK28" s="154"/>
      <c r="ROL28" s="154"/>
      <c r="ROM28" s="154"/>
      <c r="RON28" s="154"/>
      <c r="ROO28" s="154"/>
      <c r="ROP28" s="154"/>
      <c r="ROQ28" s="154"/>
      <c r="ROR28" s="154"/>
      <c r="ROS28" s="154"/>
      <c r="ROT28" s="154"/>
      <c r="ROU28" s="154"/>
      <c r="ROV28" s="154"/>
      <c r="ROW28" s="154"/>
      <c r="ROX28" s="154"/>
      <c r="ROY28" s="154"/>
      <c r="ROZ28" s="154"/>
      <c r="RPA28" s="154"/>
      <c r="RPB28" s="154"/>
      <c r="RPC28" s="154"/>
      <c r="RPD28" s="154"/>
      <c r="RPE28" s="154"/>
      <c r="RPF28" s="154"/>
      <c r="RPG28" s="154"/>
      <c r="RPH28" s="154"/>
      <c r="RPI28" s="154"/>
      <c r="RPJ28" s="154"/>
      <c r="RPK28" s="154"/>
      <c r="RPL28" s="154"/>
      <c r="RPM28" s="154"/>
      <c r="RPN28" s="154"/>
      <c r="RPO28" s="154"/>
      <c r="RPP28" s="154"/>
      <c r="RPQ28" s="154"/>
      <c r="RPR28" s="154"/>
      <c r="RPS28" s="154"/>
      <c r="RPT28" s="154"/>
      <c r="RPU28" s="154"/>
      <c r="RPV28" s="154"/>
      <c r="RPW28" s="154"/>
      <c r="RPX28" s="154"/>
      <c r="RPY28" s="154"/>
      <c r="RPZ28" s="154"/>
      <c r="RQA28" s="154"/>
      <c r="RQB28" s="154"/>
      <c r="RQC28" s="154"/>
      <c r="RQD28" s="154"/>
      <c r="RQE28" s="154"/>
      <c r="RQF28" s="154"/>
      <c r="RQG28" s="154"/>
      <c r="RQH28" s="154"/>
      <c r="RQI28" s="154"/>
      <c r="RQJ28" s="154"/>
      <c r="RQK28" s="154"/>
      <c r="RQL28" s="154"/>
      <c r="RQM28" s="154"/>
      <c r="RQN28" s="154"/>
      <c r="RQO28" s="154"/>
      <c r="RQP28" s="154"/>
      <c r="RQQ28" s="154"/>
      <c r="RQR28" s="154"/>
      <c r="RQS28" s="154"/>
      <c r="RQT28" s="154"/>
      <c r="RQU28" s="154"/>
      <c r="RQV28" s="154"/>
      <c r="RQW28" s="154"/>
      <c r="RQX28" s="154"/>
      <c r="RQY28" s="154"/>
      <c r="RQZ28" s="154"/>
      <c r="RRA28" s="154"/>
      <c r="RRB28" s="154"/>
      <c r="RRC28" s="154"/>
      <c r="RRD28" s="154"/>
      <c r="RRE28" s="154"/>
      <c r="RRF28" s="154"/>
      <c r="RRG28" s="154"/>
      <c r="RRH28" s="154"/>
      <c r="RRI28" s="154"/>
      <c r="RRJ28" s="154"/>
      <c r="RRK28" s="154"/>
      <c r="RRL28" s="154"/>
      <c r="RRM28" s="154"/>
      <c r="RRN28" s="154"/>
      <c r="RRO28" s="154"/>
      <c r="RRP28" s="154"/>
      <c r="RRQ28" s="154"/>
      <c r="RRR28" s="154"/>
      <c r="RRS28" s="154"/>
      <c r="RRT28" s="154"/>
      <c r="RRU28" s="154"/>
      <c r="RRV28" s="154"/>
      <c r="RRW28" s="154"/>
      <c r="RRX28" s="154"/>
      <c r="RRY28" s="154"/>
      <c r="RRZ28" s="154"/>
      <c r="RSA28" s="154"/>
      <c r="RSB28" s="154"/>
      <c r="RSC28" s="154"/>
      <c r="RSD28" s="154"/>
      <c r="RSE28" s="154"/>
      <c r="RSF28" s="154"/>
      <c r="RSG28" s="154"/>
      <c r="RSH28" s="154"/>
      <c r="RSI28" s="154"/>
      <c r="RSJ28" s="154"/>
      <c r="RSK28" s="154"/>
      <c r="RSL28" s="154"/>
      <c r="RSM28" s="154"/>
      <c r="RSN28" s="154"/>
      <c r="RSO28" s="154"/>
      <c r="RSP28" s="154"/>
      <c r="RSQ28" s="154"/>
      <c r="RSR28" s="154"/>
      <c r="RSS28" s="154"/>
      <c r="RST28" s="154"/>
      <c r="RSU28" s="154"/>
      <c r="RSV28" s="154"/>
      <c r="RSW28" s="154"/>
      <c r="RSX28" s="154"/>
      <c r="RSY28" s="154"/>
      <c r="RSZ28" s="154"/>
      <c r="RTA28" s="154"/>
      <c r="RTB28" s="154"/>
      <c r="RTC28" s="154"/>
      <c r="RTD28" s="154"/>
      <c r="RTE28" s="154"/>
      <c r="RTF28" s="154"/>
      <c r="RTG28" s="154"/>
      <c r="RTH28" s="154"/>
      <c r="RTI28" s="154"/>
      <c r="RTJ28" s="154"/>
      <c r="RTK28" s="154"/>
      <c r="RTL28" s="154"/>
      <c r="RTM28" s="154"/>
      <c r="RTN28" s="154"/>
      <c r="RTO28" s="154"/>
      <c r="RTP28" s="154"/>
      <c r="RTQ28" s="154"/>
      <c r="RTR28" s="154"/>
      <c r="RTS28" s="154"/>
      <c r="RTT28" s="154"/>
      <c r="RTU28" s="154"/>
      <c r="RTV28" s="154"/>
      <c r="RTW28" s="154"/>
      <c r="RTX28" s="154"/>
      <c r="RTY28" s="154"/>
      <c r="RTZ28" s="154"/>
      <c r="RUA28" s="154"/>
      <c r="RUB28" s="154"/>
      <c r="RUC28" s="154"/>
      <c r="RUD28" s="154"/>
      <c r="RUE28" s="154"/>
      <c r="RUF28" s="154"/>
      <c r="RUG28" s="154"/>
      <c r="RUH28" s="154"/>
      <c r="RUI28" s="154"/>
      <c r="RUJ28" s="154"/>
      <c r="RUK28" s="154"/>
      <c r="RUL28" s="154"/>
      <c r="RUM28" s="154"/>
      <c r="RUN28" s="154"/>
      <c r="RUO28" s="154"/>
      <c r="RUP28" s="154"/>
      <c r="RUQ28" s="154"/>
      <c r="RUR28" s="154"/>
      <c r="RUS28" s="154"/>
      <c r="RUT28" s="154"/>
      <c r="RUU28" s="154"/>
      <c r="RUV28" s="154"/>
      <c r="RUW28" s="154"/>
      <c r="RUX28" s="154"/>
      <c r="RUY28" s="154"/>
      <c r="RUZ28" s="154"/>
      <c r="RVA28" s="154"/>
      <c r="RVB28" s="154"/>
      <c r="RVC28" s="154"/>
      <c r="RVD28" s="154"/>
      <c r="RVE28" s="154"/>
      <c r="RVF28" s="154"/>
      <c r="RVG28" s="154"/>
      <c r="RVH28" s="154"/>
      <c r="RVI28" s="154"/>
      <c r="RVJ28" s="154"/>
      <c r="RVK28" s="154"/>
      <c r="RVL28" s="154"/>
      <c r="RVM28" s="154"/>
      <c r="RVN28" s="154"/>
      <c r="RVO28" s="154"/>
      <c r="RVP28" s="154"/>
      <c r="RVQ28" s="154"/>
      <c r="RVR28" s="154"/>
      <c r="RVS28" s="154"/>
      <c r="RVT28" s="154"/>
      <c r="RVU28" s="154"/>
      <c r="RVV28" s="154"/>
      <c r="RVW28" s="154"/>
      <c r="RVX28" s="154"/>
      <c r="RVY28" s="154"/>
      <c r="RVZ28" s="154"/>
      <c r="RWA28" s="154"/>
      <c r="RWB28" s="154"/>
      <c r="RWC28" s="154"/>
      <c r="RWD28" s="154"/>
      <c r="RWE28" s="154"/>
      <c r="RWF28" s="154"/>
      <c r="RWG28" s="154"/>
      <c r="RWH28" s="154"/>
      <c r="RWI28" s="154"/>
      <c r="RWJ28" s="154"/>
      <c r="RWK28" s="154"/>
      <c r="RWL28" s="154"/>
      <c r="RWM28" s="154"/>
      <c r="RWN28" s="154"/>
      <c r="RWO28" s="154"/>
      <c r="RWP28" s="154"/>
      <c r="RWQ28" s="154"/>
      <c r="RWR28" s="154"/>
      <c r="RWS28" s="154"/>
      <c r="RWT28" s="154"/>
      <c r="RWU28" s="154"/>
      <c r="RWV28" s="154"/>
      <c r="RWW28" s="154"/>
      <c r="RWX28" s="154"/>
      <c r="RWY28" s="154"/>
      <c r="RWZ28" s="154"/>
      <c r="RXA28" s="154"/>
      <c r="RXB28" s="154"/>
      <c r="RXC28" s="154"/>
      <c r="RXD28" s="154"/>
      <c r="RXE28" s="154"/>
      <c r="RXF28" s="154"/>
      <c r="RXG28" s="154"/>
      <c r="RXH28" s="154"/>
      <c r="RXI28" s="154"/>
      <c r="RXJ28" s="154"/>
      <c r="RXK28" s="154"/>
      <c r="RXL28" s="154"/>
      <c r="RXM28" s="154"/>
      <c r="RXN28" s="154"/>
      <c r="RXO28" s="154"/>
      <c r="RXP28" s="154"/>
      <c r="RXQ28" s="154"/>
      <c r="RXR28" s="154"/>
      <c r="RXS28" s="154"/>
      <c r="RXT28" s="154"/>
      <c r="RXU28" s="154"/>
      <c r="RXV28" s="154"/>
      <c r="RXW28" s="154"/>
      <c r="RXX28" s="154"/>
      <c r="RXY28" s="154"/>
      <c r="RXZ28" s="154"/>
      <c r="RYA28" s="154"/>
      <c r="RYB28" s="154"/>
      <c r="RYC28" s="154"/>
      <c r="RYD28" s="154"/>
      <c r="RYE28" s="154"/>
      <c r="RYF28" s="154"/>
      <c r="RYG28" s="154"/>
      <c r="RYH28" s="154"/>
      <c r="RYI28" s="154"/>
      <c r="RYJ28" s="154"/>
      <c r="RYK28" s="154"/>
      <c r="RYL28" s="154"/>
      <c r="RYM28" s="154"/>
      <c r="RYN28" s="154"/>
      <c r="RYO28" s="154"/>
      <c r="RYP28" s="154"/>
      <c r="RYQ28" s="154"/>
      <c r="RYR28" s="154"/>
      <c r="RYS28" s="154"/>
      <c r="RYT28" s="154"/>
      <c r="RYU28" s="154"/>
      <c r="RYV28" s="154"/>
      <c r="RYW28" s="154"/>
      <c r="RYX28" s="154"/>
      <c r="RYY28" s="154"/>
      <c r="RYZ28" s="154"/>
      <c r="RZA28" s="154"/>
      <c r="RZB28" s="154"/>
      <c r="RZC28" s="154"/>
      <c r="RZD28" s="154"/>
      <c r="RZE28" s="154"/>
      <c r="RZF28" s="154"/>
      <c r="RZG28" s="154"/>
      <c r="RZH28" s="154"/>
      <c r="RZI28" s="154"/>
      <c r="RZJ28" s="154"/>
      <c r="RZK28" s="154"/>
      <c r="RZL28" s="154"/>
      <c r="RZM28" s="154"/>
      <c r="RZN28" s="154"/>
      <c r="RZO28" s="154"/>
      <c r="RZP28" s="154"/>
      <c r="RZQ28" s="154"/>
      <c r="RZR28" s="154"/>
      <c r="RZS28" s="154"/>
      <c r="RZT28" s="154"/>
      <c r="RZU28" s="154"/>
      <c r="RZV28" s="154"/>
      <c r="RZW28" s="154"/>
      <c r="RZX28" s="154"/>
      <c r="RZY28" s="154"/>
      <c r="RZZ28" s="154"/>
      <c r="SAA28" s="154"/>
      <c r="SAB28" s="154"/>
      <c r="SAC28" s="154"/>
      <c r="SAD28" s="154"/>
      <c r="SAE28" s="154"/>
      <c r="SAF28" s="154"/>
      <c r="SAG28" s="154"/>
      <c r="SAH28" s="154"/>
      <c r="SAI28" s="154"/>
      <c r="SAJ28" s="154"/>
      <c r="SAK28" s="154"/>
      <c r="SAL28" s="154"/>
      <c r="SAM28" s="154"/>
      <c r="SAN28" s="154"/>
      <c r="SAO28" s="154"/>
      <c r="SAP28" s="154"/>
      <c r="SAQ28" s="154"/>
      <c r="SAR28" s="154"/>
      <c r="SAS28" s="154"/>
      <c r="SAT28" s="154"/>
      <c r="SAU28" s="154"/>
      <c r="SAV28" s="154"/>
      <c r="SAW28" s="154"/>
      <c r="SAX28" s="154"/>
      <c r="SAY28" s="154"/>
      <c r="SAZ28" s="154"/>
      <c r="SBA28" s="154"/>
      <c r="SBB28" s="154"/>
      <c r="SBC28" s="154"/>
      <c r="SBD28" s="154"/>
      <c r="SBE28" s="154"/>
      <c r="SBF28" s="154"/>
      <c r="SBG28" s="154"/>
      <c r="SBH28" s="154"/>
      <c r="SBI28" s="154"/>
      <c r="SBJ28" s="154"/>
      <c r="SBK28" s="154"/>
      <c r="SBL28" s="154"/>
      <c r="SBM28" s="154"/>
      <c r="SBN28" s="154"/>
      <c r="SBO28" s="154"/>
      <c r="SBP28" s="154"/>
      <c r="SBQ28" s="154"/>
      <c r="SBR28" s="154"/>
      <c r="SBS28" s="154"/>
      <c r="SBT28" s="154"/>
      <c r="SBU28" s="154"/>
      <c r="SBV28" s="154"/>
      <c r="SBW28" s="154"/>
      <c r="SBX28" s="154"/>
      <c r="SBY28" s="154"/>
      <c r="SBZ28" s="154"/>
      <c r="SCA28" s="154"/>
      <c r="SCB28" s="154"/>
      <c r="SCC28" s="154"/>
      <c r="SCD28" s="154"/>
      <c r="SCE28" s="154"/>
      <c r="SCF28" s="154"/>
      <c r="SCG28" s="154"/>
      <c r="SCH28" s="154"/>
      <c r="SCI28" s="154"/>
      <c r="SCJ28" s="154"/>
      <c r="SCK28" s="154"/>
      <c r="SCL28" s="154"/>
      <c r="SCM28" s="154"/>
      <c r="SCN28" s="154"/>
      <c r="SCO28" s="154"/>
      <c r="SCP28" s="154"/>
      <c r="SCQ28" s="154"/>
      <c r="SCR28" s="154"/>
      <c r="SCS28" s="154"/>
      <c r="SCT28" s="154"/>
      <c r="SCU28" s="154"/>
      <c r="SCV28" s="154"/>
      <c r="SCW28" s="154"/>
      <c r="SCX28" s="154"/>
      <c r="SCY28" s="154"/>
      <c r="SCZ28" s="154"/>
      <c r="SDA28" s="154"/>
      <c r="SDB28" s="154"/>
      <c r="SDC28" s="154"/>
      <c r="SDD28" s="154"/>
      <c r="SDE28" s="154"/>
      <c r="SDF28" s="154"/>
      <c r="SDG28" s="154"/>
      <c r="SDH28" s="154"/>
      <c r="SDI28" s="154"/>
      <c r="SDJ28" s="154"/>
      <c r="SDK28" s="154"/>
      <c r="SDL28" s="154"/>
      <c r="SDM28" s="154"/>
      <c r="SDN28" s="154"/>
      <c r="SDO28" s="154"/>
      <c r="SDP28" s="154"/>
      <c r="SDQ28" s="154"/>
      <c r="SDR28" s="154"/>
      <c r="SDS28" s="154"/>
      <c r="SDT28" s="154"/>
      <c r="SDU28" s="154"/>
      <c r="SDV28" s="154"/>
      <c r="SDW28" s="154"/>
      <c r="SDX28" s="154"/>
      <c r="SDY28" s="154"/>
      <c r="SDZ28" s="154"/>
      <c r="SEA28" s="154"/>
      <c r="SEB28" s="154"/>
      <c r="SEC28" s="154"/>
      <c r="SED28" s="154"/>
      <c r="SEE28" s="154"/>
      <c r="SEF28" s="154"/>
      <c r="SEG28" s="154"/>
      <c r="SEH28" s="154"/>
      <c r="SEI28" s="154"/>
      <c r="SEJ28" s="154"/>
      <c r="SEK28" s="154"/>
      <c r="SEL28" s="154"/>
      <c r="SEM28" s="154"/>
      <c r="SEN28" s="154"/>
      <c r="SEO28" s="154"/>
      <c r="SEP28" s="154"/>
      <c r="SEQ28" s="154"/>
      <c r="SER28" s="154"/>
      <c r="SES28" s="154"/>
      <c r="SET28" s="154"/>
      <c r="SEU28" s="154"/>
      <c r="SEV28" s="154"/>
      <c r="SEW28" s="154"/>
      <c r="SEX28" s="154"/>
      <c r="SEY28" s="154"/>
      <c r="SEZ28" s="154"/>
      <c r="SFA28" s="154"/>
      <c r="SFB28" s="154"/>
      <c r="SFC28" s="154"/>
      <c r="SFD28" s="154"/>
      <c r="SFE28" s="154"/>
      <c r="SFF28" s="154"/>
      <c r="SFG28" s="154"/>
      <c r="SFH28" s="154"/>
      <c r="SFI28" s="154"/>
      <c r="SFJ28" s="154"/>
      <c r="SFK28" s="154"/>
      <c r="SFL28" s="154"/>
      <c r="SFM28" s="154"/>
      <c r="SFN28" s="154"/>
      <c r="SFO28" s="154"/>
      <c r="SFP28" s="154"/>
      <c r="SFQ28" s="154"/>
      <c r="SFR28" s="154"/>
      <c r="SFS28" s="154"/>
      <c r="SFT28" s="154"/>
      <c r="SFU28" s="154"/>
      <c r="SFV28" s="154"/>
      <c r="SFW28" s="154"/>
      <c r="SFX28" s="154"/>
      <c r="SFY28" s="154"/>
      <c r="SFZ28" s="154"/>
      <c r="SGA28" s="154"/>
      <c r="SGB28" s="154"/>
      <c r="SGC28" s="154"/>
      <c r="SGD28" s="154"/>
      <c r="SGE28" s="154"/>
      <c r="SGF28" s="154"/>
      <c r="SGG28" s="154"/>
      <c r="SGH28" s="154"/>
      <c r="SGI28" s="154"/>
      <c r="SGJ28" s="154"/>
      <c r="SGK28" s="154"/>
      <c r="SGL28" s="154"/>
      <c r="SGM28" s="154"/>
      <c r="SGN28" s="154"/>
      <c r="SGO28" s="154"/>
      <c r="SGP28" s="154"/>
      <c r="SGQ28" s="154"/>
      <c r="SGR28" s="154"/>
      <c r="SGS28" s="154"/>
      <c r="SGT28" s="154"/>
      <c r="SGU28" s="154"/>
      <c r="SGV28" s="154"/>
      <c r="SGW28" s="154"/>
      <c r="SGX28" s="154"/>
      <c r="SGY28" s="154"/>
      <c r="SGZ28" s="154"/>
      <c r="SHA28" s="154"/>
      <c r="SHB28" s="154"/>
      <c r="SHC28" s="154"/>
      <c r="SHD28" s="154"/>
      <c r="SHE28" s="154"/>
      <c r="SHF28" s="154"/>
      <c r="SHG28" s="154"/>
      <c r="SHH28" s="154"/>
      <c r="SHI28" s="154"/>
      <c r="SHJ28" s="154"/>
      <c r="SHK28" s="154"/>
      <c r="SHL28" s="154"/>
      <c r="SHM28" s="154"/>
      <c r="SHN28" s="154"/>
      <c r="SHO28" s="154"/>
      <c r="SHP28" s="154"/>
      <c r="SHQ28" s="154"/>
      <c r="SHR28" s="154"/>
      <c r="SHS28" s="154"/>
      <c r="SHT28" s="154"/>
      <c r="SHU28" s="154"/>
      <c r="SHV28" s="154"/>
      <c r="SHW28" s="154"/>
      <c r="SHX28" s="154"/>
      <c r="SHY28" s="154"/>
      <c r="SHZ28" s="154"/>
      <c r="SIA28" s="154"/>
      <c r="SIB28" s="154"/>
      <c r="SIC28" s="154"/>
      <c r="SID28" s="154"/>
      <c r="SIE28" s="154"/>
      <c r="SIF28" s="154"/>
      <c r="SIG28" s="154"/>
      <c r="SIH28" s="154"/>
      <c r="SII28" s="154"/>
      <c r="SIJ28" s="154"/>
      <c r="SIK28" s="154"/>
      <c r="SIL28" s="154"/>
      <c r="SIM28" s="154"/>
      <c r="SIN28" s="154"/>
      <c r="SIO28" s="154"/>
      <c r="SIP28" s="154"/>
      <c r="SIQ28" s="154"/>
      <c r="SIR28" s="154"/>
      <c r="SIS28" s="154"/>
      <c r="SIT28" s="154"/>
      <c r="SIU28" s="154"/>
      <c r="SIV28" s="154"/>
      <c r="SIW28" s="154"/>
      <c r="SIX28" s="154"/>
      <c r="SIY28" s="154"/>
      <c r="SIZ28" s="154"/>
      <c r="SJA28" s="154"/>
      <c r="SJB28" s="154"/>
      <c r="SJC28" s="154"/>
      <c r="SJD28" s="154"/>
      <c r="SJE28" s="154"/>
      <c r="SJF28" s="154"/>
      <c r="SJG28" s="154"/>
      <c r="SJH28" s="154"/>
      <c r="SJI28" s="154"/>
      <c r="SJJ28" s="154"/>
      <c r="SJK28" s="154"/>
      <c r="SJL28" s="154"/>
      <c r="SJM28" s="154"/>
      <c r="SJN28" s="154"/>
      <c r="SJO28" s="154"/>
      <c r="SJP28" s="154"/>
      <c r="SJQ28" s="154"/>
      <c r="SJR28" s="154"/>
      <c r="SJS28" s="154"/>
      <c r="SJT28" s="154"/>
      <c r="SJU28" s="154"/>
      <c r="SJV28" s="154"/>
      <c r="SJW28" s="154"/>
      <c r="SJX28" s="154"/>
      <c r="SJY28" s="154"/>
      <c r="SJZ28" s="154"/>
      <c r="SKA28" s="154"/>
      <c r="SKB28" s="154"/>
      <c r="SKC28" s="154"/>
      <c r="SKD28" s="154"/>
      <c r="SKE28" s="154"/>
      <c r="SKF28" s="154"/>
      <c r="SKG28" s="154"/>
      <c r="SKH28" s="154"/>
      <c r="SKI28" s="154"/>
      <c r="SKJ28" s="154"/>
      <c r="SKK28" s="154"/>
      <c r="SKL28" s="154"/>
      <c r="SKM28" s="154"/>
      <c r="SKN28" s="154"/>
      <c r="SKO28" s="154"/>
      <c r="SKP28" s="154"/>
      <c r="SKQ28" s="154"/>
      <c r="SKR28" s="154"/>
      <c r="SKS28" s="154"/>
      <c r="SKT28" s="154"/>
      <c r="SKU28" s="154"/>
      <c r="SKV28" s="154"/>
      <c r="SKW28" s="154"/>
      <c r="SKX28" s="154"/>
      <c r="SKY28" s="154"/>
      <c r="SKZ28" s="154"/>
      <c r="SLA28" s="154"/>
      <c r="SLB28" s="154"/>
      <c r="SLC28" s="154"/>
      <c r="SLD28" s="154"/>
      <c r="SLE28" s="154"/>
      <c r="SLF28" s="154"/>
      <c r="SLG28" s="154"/>
      <c r="SLH28" s="154"/>
      <c r="SLI28" s="154"/>
      <c r="SLJ28" s="154"/>
      <c r="SLK28" s="154"/>
      <c r="SLL28" s="154"/>
      <c r="SLM28" s="154"/>
      <c r="SLN28" s="154"/>
      <c r="SLO28" s="154"/>
      <c r="SLP28" s="154"/>
      <c r="SLQ28" s="154"/>
      <c r="SLR28" s="154"/>
      <c r="SLS28" s="154"/>
      <c r="SLT28" s="154"/>
      <c r="SLU28" s="154"/>
      <c r="SLV28" s="154"/>
      <c r="SLW28" s="154"/>
      <c r="SLX28" s="154"/>
      <c r="SLY28" s="154"/>
      <c r="SLZ28" s="154"/>
      <c r="SMA28" s="154"/>
      <c r="SMB28" s="154"/>
      <c r="SMC28" s="154"/>
      <c r="SMD28" s="154"/>
      <c r="SME28" s="154"/>
      <c r="SMF28" s="154"/>
      <c r="SMG28" s="154"/>
      <c r="SMH28" s="154"/>
      <c r="SMI28" s="154"/>
      <c r="SMJ28" s="154"/>
      <c r="SMK28" s="154"/>
      <c r="SML28" s="154"/>
      <c r="SMM28" s="154"/>
      <c r="SMN28" s="154"/>
      <c r="SMO28" s="154"/>
      <c r="SMP28" s="154"/>
      <c r="SMQ28" s="154"/>
      <c r="SMR28" s="154"/>
      <c r="SMS28" s="154"/>
      <c r="SMT28" s="154"/>
      <c r="SMU28" s="154"/>
      <c r="SMV28" s="154"/>
      <c r="SMW28" s="154"/>
      <c r="SMX28" s="154"/>
      <c r="SMY28" s="154"/>
      <c r="SMZ28" s="154"/>
      <c r="SNA28" s="154"/>
      <c r="SNB28" s="154"/>
      <c r="SNC28" s="154"/>
      <c r="SND28" s="154"/>
      <c r="SNE28" s="154"/>
      <c r="SNF28" s="154"/>
      <c r="SNG28" s="154"/>
      <c r="SNH28" s="154"/>
      <c r="SNI28" s="154"/>
      <c r="SNJ28" s="154"/>
      <c r="SNK28" s="154"/>
      <c r="SNL28" s="154"/>
      <c r="SNM28" s="154"/>
      <c r="SNN28" s="154"/>
      <c r="SNO28" s="154"/>
      <c r="SNP28" s="154"/>
      <c r="SNQ28" s="154"/>
      <c r="SNR28" s="154"/>
      <c r="SNS28" s="154"/>
      <c r="SNT28" s="154"/>
      <c r="SNU28" s="154"/>
      <c r="SNV28" s="154"/>
      <c r="SNW28" s="154"/>
      <c r="SNX28" s="154"/>
      <c r="SNY28" s="154"/>
      <c r="SNZ28" s="154"/>
      <c r="SOA28" s="154"/>
      <c r="SOB28" s="154"/>
      <c r="SOC28" s="154"/>
      <c r="SOD28" s="154"/>
      <c r="SOE28" s="154"/>
      <c r="SOF28" s="154"/>
      <c r="SOG28" s="154"/>
      <c r="SOH28" s="154"/>
      <c r="SOI28" s="154"/>
      <c r="SOJ28" s="154"/>
      <c r="SOK28" s="154"/>
      <c r="SOL28" s="154"/>
      <c r="SOM28" s="154"/>
      <c r="SON28" s="154"/>
      <c r="SOO28" s="154"/>
      <c r="SOP28" s="154"/>
      <c r="SOQ28" s="154"/>
      <c r="SOR28" s="154"/>
      <c r="SOS28" s="154"/>
      <c r="SOT28" s="154"/>
      <c r="SOU28" s="154"/>
      <c r="SOV28" s="154"/>
      <c r="SOW28" s="154"/>
      <c r="SOX28" s="154"/>
      <c r="SOY28" s="154"/>
      <c r="SOZ28" s="154"/>
      <c r="SPA28" s="154"/>
      <c r="SPB28" s="154"/>
      <c r="SPC28" s="154"/>
      <c r="SPD28" s="154"/>
      <c r="SPE28" s="154"/>
      <c r="SPF28" s="154"/>
      <c r="SPG28" s="154"/>
      <c r="SPH28" s="154"/>
      <c r="SPI28" s="154"/>
      <c r="SPJ28" s="154"/>
      <c r="SPK28" s="154"/>
      <c r="SPL28" s="154"/>
      <c r="SPM28" s="154"/>
      <c r="SPN28" s="154"/>
      <c r="SPO28" s="154"/>
      <c r="SPP28" s="154"/>
      <c r="SPQ28" s="154"/>
      <c r="SPR28" s="154"/>
      <c r="SPS28" s="154"/>
      <c r="SPT28" s="154"/>
      <c r="SPU28" s="154"/>
      <c r="SPV28" s="154"/>
      <c r="SPW28" s="154"/>
      <c r="SPX28" s="154"/>
      <c r="SPY28" s="154"/>
      <c r="SPZ28" s="154"/>
      <c r="SQA28" s="154"/>
      <c r="SQB28" s="154"/>
      <c r="SQC28" s="154"/>
      <c r="SQD28" s="154"/>
      <c r="SQE28" s="154"/>
      <c r="SQF28" s="154"/>
      <c r="SQG28" s="154"/>
      <c r="SQH28" s="154"/>
      <c r="SQI28" s="154"/>
      <c r="SQJ28" s="154"/>
      <c r="SQK28" s="154"/>
      <c r="SQL28" s="154"/>
      <c r="SQM28" s="154"/>
      <c r="SQN28" s="154"/>
      <c r="SQO28" s="154"/>
      <c r="SQP28" s="154"/>
      <c r="SQQ28" s="154"/>
      <c r="SQR28" s="154"/>
      <c r="SQS28" s="154"/>
      <c r="SQT28" s="154"/>
      <c r="SQU28" s="154"/>
      <c r="SQV28" s="154"/>
      <c r="SQW28" s="154"/>
      <c r="SQX28" s="154"/>
      <c r="SQY28" s="154"/>
      <c r="SQZ28" s="154"/>
      <c r="SRA28" s="154"/>
      <c r="SRB28" s="154"/>
      <c r="SRC28" s="154"/>
      <c r="SRD28" s="154"/>
      <c r="SRE28" s="154"/>
      <c r="SRF28" s="154"/>
      <c r="SRG28" s="154"/>
      <c r="SRH28" s="154"/>
      <c r="SRI28" s="154"/>
      <c r="SRJ28" s="154"/>
      <c r="SRK28" s="154"/>
      <c r="SRL28" s="154"/>
      <c r="SRM28" s="154"/>
      <c r="SRN28" s="154"/>
      <c r="SRO28" s="154"/>
      <c r="SRP28" s="154"/>
      <c r="SRQ28" s="154"/>
      <c r="SRR28" s="154"/>
      <c r="SRS28" s="154"/>
      <c r="SRT28" s="154"/>
      <c r="SRU28" s="154"/>
      <c r="SRV28" s="154"/>
      <c r="SRW28" s="154"/>
      <c r="SRX28" s="154"/>
      <c r="SRY28" s="154"/>
      <c r="SRZ28" s="154"/>
      <c r="SSA28" s="154"/>
      <c r="SSB28" s="154"/>
      <c r="SSC28" s="154"/>
      <c r="SSD28" s="154"/>
      <c r="SSE28" s="154"/>
      <c r="SSF28" s="154"/>
      <c r="SSG28" s="154"/>
      <c r="SSH28" s="154"/>
      <c r="SSI28" s="154"/>
      <c r="SSJ28" s="154"/>
      <c r="SSK28" s="154"/>
      <c r="SSL28" s="154"/>
      <c r="SSM28" s="154"/>
      <c r="SSN28" s="154"/>
      <c r="SSO28" s="154"/>
      <c r="SSP28" s="154"/>
      <c r="SSQ28" s="154"/>
      <c r="SSR28" s="154"/>
      <c r="SSS28" s="154"/>
      <c r="SST28" s="154"/>
      <c r="SSU28" s="154"/>
      <c r="SSV28" s="154"/>
      <c r="SSW28" s="154"/>
      <c r="SSX28" s="154"/>
      <c r="SSY28" s="154"/>
      <c r="SSZ28" s="154"/>
      <c r="STA28" s="154"/>
      <c r="STB28" s="154"/>
      <c r="STC28" s="154"/>
      <c r="STD28" s="154"/>
      <c r="STE28" s="154"/>
      <c r="STF28" s="154"/>
      <c r="STG28" s="154"/>
      <c r="STH28" s="154"/>
      <c r="STI28" s="154"/>
      <c r="STJ28" s="154"/>
      <c r="STK28" s="154"/>
      <c r="STL28" s="154"/>
      <c r="STM28" s="154"/>
      <c r="STN28" s="154"/>
      <c r="STO28" s="154"/>
      <c r="STP28" s="154"/>
      <c r="STQ28" s="154"/>
      <c r="STR28" s="154"/>
      <c r="STS28" s="154"/>
      <c r="STT28" s="154"/>
      <c r="STU28" s="154"/>
      <c r="STV28" s="154"/>
      <c r="STW28" s="154"/>
      <c r="STX28" s="154"/>
      <c r="STY28" s="154"/>
      <c r="STZ28" s="154"/>
      <c r="SUA28" s="154"/>
      <c r="SUB28" s="154"/>
      <c r="SUC28" s="154"/>
      <c r="SUD28" s="154"/>
      <c r="SUE28" s="154"/>
      <c r="SUF28" s="154"/>
      <c r="SUG28" s="154"/>
      <c r="SUH28" s="154"/>
      <c r="SUI28" s="154"/>
      <c r="SUJ28" s="154"/>
      <c r="SUK28" s="154"/>
      <c r="SUL28" s="154"/>
      <c r="SUM28" s="154"/>
      <c r="SUN28" s="154"/>
      <c r="SUO28" s="154"/>
      <c r="SUP28" s="154"/>
      <c r="SUQ28" s="154"/>
      <c r="SUR28" s="154"/>
      <c r="SUS28" s="154"/>
      <c r="SUT28" s="154"/>
      <c r="SUU28" s="154"/>
      <c r="SUV28" s="154"/>
      <c r="SUW28" s="154"/>
      <c r="SUX28" s="154"/>
      <c r="SUY28" s="154"/>
      <c r="SUZ28" s="154"/>
      <c r="SVA28" s="154"/>
      <c r="SVB28" s="154"/>
      <c r="SVC28" s="154"/>
      <c r="SVD28" s="154"/>
      <c r="SVE28" s="154"/>
      <c r="SVF28" s="154"/>
      <c r="SVG28" s="154"/>
      <c r="SVH28" s="154"/>
      <c r="SVI28" s="154"/>
      <c r="SVJ28" s="154"/>
      <c r="SVK28" s="154"/>
      <c r="SVL28" s="154"/>
      <c r="SVM28" s="154"/>
      <c r="SVN28" s="154"/>
      <c r="SVO28" s="154"/>
      <c r="SVP28" s="154"/>
      <c r="SVQ28" s="154"/>
      <c r="SVR28" s="154"/>
      <c r="SVS28" s="154"/>
      <c r="SVT28" s="154"/>
      <c r="SVU28" s="154"/>
      <c r="SVV28" s="154"/>
      <c r="SVW28" s="154"/>
      <c r="SVX28" s="154"/>
      <c r="SVY28" s="154"/>
      <c r="SVZ28" s="154"/>
      <c r="SWA28" s="154"/>
      <c r="SWB28" s="154"/>
      <c r="SWC28" s="154"/>
      <c r="SWD28" s="154"/>
      <c r="SWE28" s="154"/>
      <c r="SWF28" s="154"/>
      <c r="SWG28" s="154"/>
      <c r="SWH28" s="154"/>
      <c r="SWI28" s="154"/>
      <c r="SWJ28" s="154"/>
      <c r="SWK28" s="154"/>
      <c r="SWL28" s="154"/>
      <c r="SWM28" s="154"/>
      <c r="SWN28" s="154"/>
      <c r="SWO28" s="154"/>
      <c r="SWP28" s="154"/>
      <c r="SWQ28" s="154"/>
      <c r="SWR28" s="154"/>
      <c r="SWS28" s="154"/>
      <c r="SWT28" s="154"/>
      <c r="SWU28" s="154"/>
      <c r="SWV28" s="154"/>
      <c r="SWW28" s="154"/>
      <c r="SWX28" s="154"/>
      <c r="SWY28" s="154"/>
      <c r="SWZ28" s="154"/>
      <c r="SXA28" s="154"/>
      <c r="SXB28" s="154"/>
      <c r="SXC28" s="154"/>
      <c r="SXD28" s="154"/>
      <c r="SXE28" s="154"/>
      <c r="SXF28" s="154"/>
      <c r="SXG28" s="154"/>
      <c r="SXH28" s="154"/>
      <c r="SXI28" s="154"/>
      <c r="SXJ28" s="154"/>
      <c r="SXK28" s="154"/>
      <c r="SXL28" s="154"/>
      <c r="SXM28" s="154"/>
      <c r="SXN28" s="154"/>
      <c r="SXO28" s="154"/>
      <c r="SXP28" s="154"/>
      <c r="SXQ28" s="154"/>
      <c r="SXR28" s="154"/>
      <c r="SXS28" s="154"/>
      <c r="SXT28" s="154"/>
      <c r="SXU28" s="154"/>
      <c r="SXV28" s="154"/>
      <c r="SXW28" s="154"/>
      <c r="SXX28" s="154"/>
      <c r="SXY28" s="154"/>
      <c r="SXZ28" s="154"/>
      <c r="SYA28" s="154"/>
      <c r="SYB28" s="154"/>
      <c r="SYC28" s="154"/>
      <c r="SYD28" s="154"/>
      <c r="SYE28" s="154"/>
      <c r="SYF28" s="154"/>
      <c r="SYG28" s="154"/>
      <c r="SYH28" s="154"/>
      <c r="SYI28" s="154"/>
      <c r="SYJ28" s="154"/>
      <c r="SYK28" s="154"/>
      <c r="SYL28" s="154"/>
      <c r="SYM28" s="154"/>
      <c r="SYN28" s="154"/>
      <c r="SYO28" s="154"/>
      <c r="SYP28" s="154"/>
      <c r="SYQ28" s="154"/>
      <c r="SYR28" s="154"/>
      <c r="SYS28" s="154"/>
      <c r="SYT28" s="154"/>
      <c r="SYU28" s="154"/>
      <c r="SYV28" s="154"/>
      <c r="SYW28" s="154"/>
      <c r="SYX28" s="154"/>
      <c r="SYY28" s="154"/>
      <c r="SYZ28" s="154"/>
      <c r="SZA28" s="154"/>
      <c r="SZB28" s="154"/>
      <c r="SZC28" s="154"/>
      <c r="SZD28" s="154"/>
      <c r="SZE28" s="154"/>
      <c r="SZF28" s="154"/>
      <c r="SZG28" s="154"/>
      <c r="SZH28" s="154"/>
      <c r="SZI28" s="154"/>
      <c r="SZJ28" s="154"/>
      <c r="SZK28" s="154"/>
      <c r="SZL28" s="154"/>
      <c r="SZM28" s="154"/>
      <c r="SZN28" s="154"/>
      <c r="SZO28" s="154"/>
      <c r="SZP28" s="154"/>
      <c r="SZQ28" s="154"/>
      <c r="SZR28" s="154"/>
      <c r="SZS28" s="154"/>
      <c r="SZT28" s="154"/>
      <c r="SZU28" s="154"/>
      <c r="SZV28" s="154"/>
      <c r="SZW28" s="154"/>
      <c r="SZX28" s="154"/>
      <c r="SZY28" s="154"/>
      <c r="SZZ28" s="154"/>
      <c r="TAA28" s="154"/>
      <c r="TAB28" s="154"/>
      <c r="TAC28" s="154"/>
      <c r="TAD28" s="154"/>
      <c r="TAE28" s="154"/>
      <c r="TAF28" s="154"/>
      <c r="TAG28" s="154"/>
      <c r="TAH28" s="154"/>
      <c r="TAI28" s="154"/>
      <c r="TAJ28" s="154"/>
      <c r="TAK28" s="154"/>
      <c r="TAL28" s="154"/>
      <c r="TAM28" s="154"/>
      <c r="TAN28" s="154"/>
      <c r="TAO28" s="154"/>
      <c r="TAP28" s="154"/>
      <c r="TAQ28" s="154"/>
      <c r="TAR28" s="154"/>
      <c r="TAS28" s="154"/>
      <c r="TAT28" s="154"/>
      <c r="TAU28" s="154"/>
      <c r="TAV28" s="154"/>
      <c r="TAW28" s="154"/>
      <c r="TAX28" s="154"/>
      <c r="TAY28" s="154"/>
      <c r="TAZ28" s="154"/>
      <c r="TBA28" s="154"/>
      <c r="TBB28" s="154"/>
      <c r="TBC28" s="154"/>
      <c r="TBD28" s="154"/>
      <c r="TBE28" s="154"/>
      <c r="TBF28" s="154"/>
      <c r="TBG28" s="154"/>
      <c r="TBH28" s="154"/>
      <c r="TBI28" s="154"/>
      <c r="TBJ28" s="154"/>
      <c r="TBK28" s="154"/>
      <c r="TBL28" s="154"/>
      <c r="TBM28" s="154"/>
      <c r="TBN28" s="154"/>
      <c r="TBO28" s="154"/>
      <c r="TBP28" s="154"/>
      <c r="TBQ28" s="154"/>
      <c r="TBR28" s="154"/>
      <c r="TBS28" s="154"/>
      <c r="TBT28" s="154"/>
      <c r="TBU28" s="154"/>
      <c r="TBV28" s="154"/>
      <c r="TBW28" s="154"/>
      <c r="TBX28" s="154"/>
      <c r="TBY28" s="154"/>
      <c r="TBZ28" s="154"/>
      <c r="TCA28" s="154"/>
      <c r="TCB28" s="154"/>
      <c r="TCC28" s="154"/>
      <c r="TCD28" s="154"/>
      <c r="TCE28" s="154"/>
      <c r="TCF28" s="154"/>
      <c r="TCG28" s="154"/>
      <c r="TCH28" s="154"/>
      <c r="TCI28" s="154"/>
      <c r="TCJ28" s="154"/>
      <c r="TCK28" s="154"/>
      <c r="TCL28" s="154"/>
      <c r="TCM28" s="154"/>
      <c r="TCN28" s="154"/>
      <c r="TCO28" s="154"/>
      <c r="TCP28" s="154"/>
      <c r="TCQ28" s="154"/>
      <c r="TCR28" s="154"/>
      <c r="TCS28" s="154"/>
      <c r="TCT28" s="154"/>
      <c r="TCU28" s="154"/>
      <c r="TCV28" s="154"/>
      <c r="TCW28" s="154"/>
      <c r="TCX28" s="154"/>
      <c r="TCY28" s="154"/>
      <c r="TCZ28" s="154"/>
      <c r="TDA28" s="154"/>
      <c r="TDB28" s="154"/>
      <c r="TDC28" s="154"/>
      <c r="TDD28" s="154"/>
      <c r="TDE28" s="154"/>
      <c r="TDF28" s="154"/>
      <c r="TDG28" s="154"/>
      <c r="TDH28" s="154"/>
      <c r="TDI28" s="154"/>
      <c r="TDJ28" s="154"/>
      <c r="TDK28" s="154"/>
      <c r="TDL28" s="154"/>
      <c r="TDM28" s="154"/>
      <c r="TDN28" s="154"/>
      <c r="TDO28" s="154"/>
      <c r="TDP28" s="154"/>
      <c r="TDQ28" s="154"/>
      <c r="TDR28" s="154"/>
      <c r="TDS28" s="154"/>
      <c r="TDT28" s="154"/>
      <c r="TDU28" s="154"/>
      <c r="TDV28" s="154"/>
      <c r="TDW28" s="154"/>
      <c r="TDX28" s="154"/>
      <c r="TDY28" s="154"/>
      <c r="TDZ28" s="154"/>
      <c r="TEA28" s="154"/>
      <c r="TEB28" s="154"/>
      <c r="TEC28" s="154"/>
      <c r="TED28" s="154"/>
      <c r="TEE28" s="154"/>
      <c r="TEF28" s="154"/>
      <c r="TEG28" s="154"/>
      <c r="TEH28" s="154"/>
      <c r="TEI28" s="154"/>
      <c r="TEJ28" s="154"/>
      <c r="TEK28" s="154"/>
      <c r="TEL28" s="154"/>
      <c r="TEM28" s="154"/>
      <c r="TEN28" s="154"/>
      <c r="TEO28" s="154"/>
      <c r="TEP28" s="154"/>
      <c r="TEQ28" s="154"/>
      <c r="TER28" s="154"/>
      <c r="TES28" s="154"/>
      <c r="TET28" s="154"/>
      <c r="TEU28" s="154"/>
      <c r="TEV28" s="154"/>
      <c r="TEW28" s="154"/>
      <c r="TEX28" s="154"/>
      <c r="TEY28" s="154"/>
      <c r="TEZ28" s="154"/>
      <c r="TFA28" s="154"/>
      <c r="TFB28" s="154"/>
      <c r="TFC28" s="154"/>
      <c r="TFD28" s="154"/>
      <c r="TFE28" s="154"/>
      <c r="TFF28" s="154"/>
      <c r="TFG28" s="154"/>
      <c r="TFH28" s="154"/>
      <c r="TFI28" s="154"/>
      <c r="TFJ28" s="154"/>
      <c r="TFK28" s="154"/>
      <c r="TFL28" s="154"/>
      <c r="TFM28" s="154"/>
      <c r="TFN28" s="154"/>
      <c r="TFO28" s="154"/>
      <c r="TFP28" s="154"/>
      <c r="TFQ28" s="154"/>
      <c r="TFR28" s="154"/>
      <c r="TFS28" s="154"/>
      <c r="TFT28" s="154"/>
      <c r="TFU28" s="154"/>
      <c r="TFV28" s="154"/>
      <c r="TFW28" s="154"/>
      <c r="TFX28" s="154"/>
      <c r="TFY28" s="154"/>
      <c r="TFZ28" s="154"/>
      <c r="TGA28" s="154"/>
      <c r="TGB28" s="154"/>
      <c r="TGC28" s="154"/>
      <c r="TGD28" s="154"/>
      <c r="TGE28" s="154"/>
      <c r="TGF28" s="154"/>
      <c r="TGG28" s="154"/>
      <c r="TGH28" s="154"/>
      <c r="TGI28" s="154"/>
      <c r="TGJ28" s="154"/>
      <c r="TGK28" s="154"/>
      <c r="TGL28" s="154"/>
      <c r="TGM28" s="154"/>
      <c r="TGN28" s="154"/>
      <c r="TGO28" s="154"/>
      <c r="TGP28" s="154"/>
      <c r="TGQ28" s="154"/>
      <c r="TGR28" s="154"/>
      <c r="TGS28" s="154"/>
      <c r="TGT28" s="154"/>
      <c r="TGU28" s="154"/>
      <c r="TGV28" s="154"/>
      <c r="TGW28" s="154"/>
      <c r="TGX28" s="154"/>
      <c r="TGY28" s="154"/>
      <c r="TGZ28" s="154"/>
      <c r="THA28" s="154"/>
      <c r="THB28" s="154"/>
      <c r="THC28" s="154"/>
      <c r="THD28" s="154"/>
      <c r="THE28" s="154"/>
      <c r="THF28" s="154"/>
      <c r="THG28" s="154"/>
      <c r="THH28" s="154"/>
      <c r="THI28" s="154"/>
      <c r="THJ28" s="154"/>
      <c r="THK28" s="154"/>
      <c r="THL28" s="154"/>
      <c r="THM28" s="154"/>
      <c r="THN28" s="154"/>
      <c r="THO28" s="154"/>
      <c r="THP28" s="154"/>
      <c r="THQ28" s="154"/>
      <c r="THR28" s="154"/>
      <c r="THS28" s="154"/>
      <c r="THT28" s="154"/>
      <c r="THU28" s="154"/>
      <c r="THV28" s="154"/>
      <c r="THW28" s="154"/>
      <c r="THX28" s="154"/>
      <c r="THY28" s="154"/>
      <c r="THZ28" s="154"/>
      <c r="TIA28" s="154"/>
      <c r="TIB28" s="154"/>
      <c r="TIC28" s="154"/>
      <c r="TID28" s="154"/>
      <c r="TIE28" s="154"/>
      <c r="TIF28" s="154"/>
      <c r="TIG28" s="154"/>
      <c r="TIH28" s="154"/>
      <c r="TII28" s="154"/>
      <c r="TIJ28" s="154"/>
      <c r="TIK28" s="154"/>
      <c r="TIL28" s="154"/>
      <c r="TIM28" s="154"/>
      <c r="TIN28" s="154"/>
      <c r="TIO28" s="154"/>
      <c r="TIP28" s="154"/>
      <c r="TIQ28" s="154"/>
      <c r="TIR28" s="154"/>
      <c r="TIS28" s="154"/>
      <c r="TIT28" s="154"/>
      <c r="TIU28" s="154"/>
      <c r="TIV28" s="154"/>
      <c r="TIW28" s="154"/>
      <c r="TIX28" s="154"/>
      <c r="TIY28" s="154"/>
      <c r="TIZ28" s="154"/>
      <c r="TJA28" s="154"/>
      <c r="TJB28" s="154"/>
      <c r="TJC28" s="154"/>
      <c r="TJD28" s="154"/>
      <c r="TJE28" s="154"/>
      <c r="TJF28" s="154"/>
      <c r="TJG28" s="154"/>
      <c r="TJH28" s="154"/>
      <c r="TJI28" s="154"/>
      <c r="TJJ28" s="154"/>
      <c r="TJK28" s="154"/>
      <c r="TJL28" s="154"/>
      <c r="TJM28" s="154"/>
      <c r="TJN28" s="154"/>
      <c r="TJO28" s="154"/>
      <c r="TJP28" s="154"/>
      <c r="TJQ28" s="154"/>
      <c r="TJR28" s="154"/>
      <c r="TJS28" s="154"/>
      <c r="TJT28" s="154"/>
      <c r="TJU28" s="154"/>
      <c r="TJV28" s="154"/>
      <c r="TJW28" s="154"/>
      <c r="TJX28" s="154"/>
      <c r="TJY28" s="154"/>
      <c r="TJZ28" s="154"/>
      <c r="TKA28" s="154"/>
      <c r="TKB28" s="154"/>
      <c r="TKC28" s="154"/>
      <c r="TKD28" s="154"/>
      <c r="TKE28" s="154"/>
      <c r="TKF28" s="154"/>
      <c r="TKG28" s="154"/>
      <c r="TKH28" s="154"/>
      <c r="TKI28" s="154"/>
      <c r="TKJ28" s="154"/>
      <c r="TKK28" s="154"/>
      <c r="TKL28" s="154"/>
      <c r="TKM28" s="154"/>
      <c r="TKN28" s="154"/>
      <c r="TKO28" s="154"/>
      <c r="TKP28" s="154"/>
      <c r="TKQ28" s="154"/>
      <c r="TKR28" s="154"/>
      <c r="TKS28" s="154"/>
      <c r="TKT28" s="154"/>
      <c r="TKU28" s="154"/>
      <c r="TKV28" s="154"/>
      <c r="TKW28" s="154"/>
      <c r="TKX28" s="154"/>
      <c r="TKY28" s="154"/>
      <c r="TKZ28" s="154"/>
      <c r="TLA28" s="154"/>
      <c r="TLB28" s="154"/>
      <c r="TLC28" s="154"/>
      <c r="TLD28" s="154"/>
      <c r="TLE28" s="154"/>
      <c r="TLF28" s="154"/>
      <c r="TLG28" s="154"/>
      <c r="TLH28" s="154"/>
      <c r="TLI28" s="154"/>
      <c r="TLJ28" s="154"/>
      <c r="TLK28" s="154"/>
      <c r="TLL28" s="154"/>
      <c r="TLM28" s="154"/>
      <c r="TLN28" s="154"/>
      <c r="TLO28" s="154"/>
      <c r="TLP28" s="154"/>
      <c r="TLQ28" s="154"/>
      <c r="TLR28" s="154"/>
      <c r="TLS28" s="154"/>
      <c r="TLT28" s="154"/>
      <c r="TLU28" s="154"/>
      <c r="TLV28" s="154"/>
      <c r="TLW28" s="154"/>
      <c r="TLX28" s="154"/>
      <c r="TLY28" s="154"/>
      <c r="TLZ28" s="154"/>
      <c r="TMA28" s="154"/>
      <c r="TMB28" s="154"/>
      <c r="TMC28" s="154"/>
      <c r="TMD28" s="154"/>
      <c r="TME28" s="154"/>
      <c r="TMF28" s="154"/>
      <c r="TMG28" s="154"/>
      <c r="TMH28" s="154"/>
      <c r="TMI28" s="154"/>
      <c r="TMJ28" s="154"/>
      <c r="TMK28" s="154"/>
      <c r="TML28" s="154"/>
      <c r="TMM28" s="154"/>
      <c r="TMN28" s="154"/>
      <c r="TMO28" s="154"/>
      <c r="TMP28" s="154"/>
      <c r="TMQ28" s="154"/>
      <c r="TMR28" s="154"/>
      <c r="TMS28" s="154"/>
      <c r="TMT28" s="154"/>
      <c r="TMU28" s="154"/>
      <c r="TMV28" s="154"/>
      <c r="TMW28" s="154"/>
      <c r="TMX28" s="154"/>
      <c r="TMY28" s="154"/>
      <c r="TMZ28" s="154"/>
      <c r="TNA28" s="154"/>
      <c r="TNB28" s="154"/>
      <c r="TNC28" s="154"/>
      <c r="TND28" s="154"/>
      <c r="TNE28" s="154"/>
      <c r="TNF28" s="154"/>
      <c r="TNG28" s="154"/>
      <c r="TNH28" s="154"/>
      <c r="TNI28" s="154"/>
      <c r="TNJ28" s="154"/>
      <c r="TNK28" s="154"/>
      <c r="TNL28" s="154"/>
      <c r="TNM28" s="154"/>
      <c r="TNN28" s="154"/>
      <c r="TNO28" s="154"/>
      <c r="TNP28" s="154"/>
      <c r="TNQ28" s="154"/>
      <c r="TNR28" s="154"/>
      <c r="TNS28" s="154"/>
      <c r="TNT28" s="154"/>
      <c r="TNU28" s="154"/>
      <c r="TNV28" s="154"/>
      <c r="TNW28" s="154"/>
      <c r="TNX28" s="154"/>
      <c r="TNY28" s="154"/>
      <c r="TNZ28" s="154"/>
      <c r="TOA28" s="154"/>
      <c r="TOB28" s="154"/>
      <c r="TOC28" s="154"/>
      <c r="TOD28" s="154"/>
      <c r="TOE28" s="154"/>
      <c r="TOF28" s="154"/>
      <c r="TOG28" s="154"/>
      <c r="TOH28" s="154"/>
      <c r="TOI28" s="154"/>
      <c r="TOJ28" s="154"/>
      <c r="TOK28" s="154"/>
      <c r="TOL28" s="154"/>
      <c r="TOM28" s="154"/>
      <c r="TON28" s="154"/>
      <c r="TOO28" s="154"/>
      <c r="TOP28" s="154"/>
      <c r="TOQ28" s="154"/>
      <c r="TOR28" s="154"/>
      <c r="TOS28" s="154"/>
      <c r="TOT28" s="154"/>
      <c r="TOU28" s="154"/>
      <c r="TOV28" s="154"/>
      <c r="TOW28" s="154"/>
      <c r="TOX28" s="154"/>
      <c r="TOY28" s="154"/>
      <c r="TOZ28" s="154"/>
      <c r="TPA28" s="154"/>
      <c r="TPB28" s="154"/>
      <c r="TPC28" s="154"/>
      <c r="TPD28" s="154"/>
      <c r="TPE28" s="154"/>
      <c r="TPF28" s="154"/>
      <c r="TPG28" s="154"/>
      <c r="TPH28" s="154"/>
      <c r="TPI28" s="154"/>
      <c r="TPJ28" s="154"/>
      <c r="TPK28" s="154"/>
      <c r="TPL28" s="154"/>
      <c r="TPM28" s="154"/>
      <c r="TPN28" s="154"/>
      <c r="TPO28" s="154"/>
      <c r="TPP28" s="154"/>
      <c r="TPQ28" s="154"/>
      <c r="TPR28" s="154"/>
      <c r="TPS28" s="154"/>
      <c r="TPT28" s="154"/>
      <c r="TPU28" s="154"/>
      <c r="TPV28" s="154"/>
      <c r="TPW28" s="154"/>
      <c r="TPX28" s="154"/>
      <c r="TPY28" s="154"/>
      <c r="TPZ28" s="154"/>
      <c r="TQA28" s="154"/>
      <c r="TQB28" s="154"/>
      <c r="TQC28" s="154"/>
      <c r="TQD28" s="154"/>
      <c r="TQE28" s="154"/>
      <c r="TQF28" s="154"/>
      <c r="TQG28" s="154"/>
      <c r="TQH28" s="154"/>
      <c r="TQI28" s="154"/>
      <c r="TQJ28" s="154"/>
      <c r="TQK28" s="154"/>
      <c r="TQL28" s="154"/>
      <c r="TQM28" s="154"/>
      <c r="TQN28" s="154"/>
      <c r="TQO28" s="154"/>
      <c r="TQP28" s="154"/>
      <c r="TQQ28" s="154"/>
      <c r="TQR28" s="154"/>
      <c r="TQS28" s="154"/>
      <c r="TQT28" s="154"/>
      <c r="TQU28" s="154"/>
      <c r="TQV28" s="154"/>
      <c r="TQW28" s="154"/>
      <c r="TQX28" s="154"/>
      <c r="TQY28" s="154"/>
      <c r="TQZ28" s="154"/>
      <c r="TRA28" s="154"/>
      <c r="TRB28" s="154"/>
      <c r="TRC28" s="154"/>
      <c r="TRD28" s="154"/>
      <c r="TRE28" s="154"/>
      <c r="TRF28" s="154"/>
      <c r="TRG28" s="154"/>
      <c r="TRH28" s="154"/>
      <c r="TRI28" s="154"/>
      <c r="TRJ28" s="154"/>
      <c r="TRK28" s="154"/>
      <c r="TRL28" s="154"/>
      <c r="TRM28" s="154"/>
      <c r="TRN28" s="154"/>
      <c r="TRO28" s="154"/>
      <c r="TRP28" s="154"/>
      <c r="TRQ28" s="154"/>
      <c r="TRR28" s="154"/>
      <c r="TRS28" s="154"/>
      <c r="TRT28" s="154"/>
      <c r="TRU28" s="154"/>
      <c r="TRV28" s="154"/>
      <c r="TRW28" s="154"/>
      <c r="TRX28" s="154"/>
      <c r="TRY28" s="154"/>
      <c r="TRZ28" s="154"/>
      <c r="TSA28" s="154"/>
      <c r="TSB28" s="154"/>
      <c r="TSC28" s="154"/>
      <c r="TSD28" s="154"/>
      <c r="TSE28" s="154"/>
      <c r="TSF28" s="154"/>
      <c r="TSG28" s="154"/>
      <c r="TSH28" s="154"/>
      <c r="TSI28" s="154"/>
      <c r="TSJ28" s="154"/>
      <c r="TSK28" s="154"/>
      <c r="TSL28" s="154"/>
      <c r="TSM28" s="154"/>
      <c r="TSN28" s="154"/>
      <c r="TSO28" s="154"/>
      <c r="TSP28" s="154"/>
      <c r="TSQ28" s="154"/>
      <c r="TSR28" s="154"/>
      <c r="TSS28" s="154"/>
      <c r="TST28" s="154"/>
      <c r="TSU28" s="154"/>
      <c r="TSV28" s="154"/>
      <c r="TSW28" s="154"/>
      <c r="TSX28" s="154"/>
      <c r="TSY28" s="154"/>
      <c r="TSZ28" s="154"/>
      <c r="TTA28" s="154"/>
      <c r="TTB28" s="154"/>
      <c r="TTC28" s="154"/>
      <c r="TTD28" s="154"/>
      <c r="TTE28" s="154"/>
      <c r="TTF28" s="154"/>
      <c r="TTG28" s="154"/>
      <c r="TTH28" s="154"/>
      <c r="TTI28" s="154"/>
      <c r="TTJ28" s="154"/>
      <c r="TTK28" s="154"/>
      <c r="TTL28" s="154"/>
      <c r="TTM28" s="154"/>
      <c r="TTN28" s="154"/>
      <c r="TTO28" s="154"/>
      <c r="TTP28" s="154"/>
      <c r="TTQ28" s="154"/>
      <c r="TTR28" s="154"/>
      <c r="TTS28" s="154"/>
      <c r="TTT28" s="154"/>
      <c r="TTU28" s="154"/>
      <c r="TTV28" s="154"/>
      <c r="TTW28" s="154"/>
      <c r="TTX28" s="154"/>
      <c r="TTY28" s="154"/>
      <c r="TTZ28" s="154"/>
      <c r="TUA28" s="154"/>
      <c r="TUB28" s="154"/>
      <c r="TUC28" s="154"/>
      <c r="TUD28" s="154"/>
      <c r="TUE28" s="154"/>
      <c r="TUF28" s="154"/>
      <c r="TUG28" s="154"/>
      <c r="TUH28" s="154"/>
      <c r="TUI28" s="154"/>
      <c r="TUJ28" s="154"/>
      <c r="TUK28" s="154"/>
      <c r="TUL28" s="154"/>
      <c r="TUM28" s="154"/>
      <c r="TUN28" s="154"/>
      <c r="TUO28" s="154"/>
      <c r="TUP28" s="154"/>
      <c r="TUQ28" s="154"/>
      <c r="TUR28" s="154"/>
      <c r="TUS28" s="154"/>
      <c r="TUT28" s="154"/>
      <c r="TUU28" s="154"/>
      <c r="TUV28" s="154"/>
      <c r="TUW28" s="154"/>
      <c r="TUX28" s="154"/>
      <c r="TUY28" s="154"/>
      <c r="TUZ28" s="154"/>
      <c r="TVA28" s="154"/>
      <c r="TVB28" s="154"/>
      <c r="TVC28" s="154"/>
      <c r="TVD28" s="154"/>
      <c r="TVE28" s="154"/>
      <c r="TVF28" s="154"/>
      <c r="TVG28" s="154"/>
      <c r="TVH28" s="154"/>
      <c r="TVI28" s="154"/>
      <c r="TVJ28" s="154"/>
      <c r="TVK28" s="154"/>
      <c r="TVL28" s="154"/>
      <c r="TVM28" s="154"/>
      <c r="TVN28" s="154"/>
      <c r="TVO28" s="154"/>
      <c r="TVP28" s="154"/>
      <c r="TVQ28" s="154"/>
      <c r="TVR28" s="154"/>
      <c r="TVS28" s="154"/>
      <c r="TVT28" s="154"/>
      <c r="TVU28" s="154"/>
      <c r="TVV28" s="154"/>
      <c r="TVW28" s="154"/>
      <c r="TVX28" s="154"/>
      <c r="TVY28" s="154"/>
      <c r="TVZ28" s="154"/>
      <c r="TWA28" s="154"/>
      <c r="TWB28" s="154"/>
      <c r="TWC28" s="154"/>
      <c r="TWD28" s="154"/>
      <c r="TWE28" s="154"/>
      <c r="TWF28" s="154"/>
      <c r="TWG28" s="154"/>
      <c r="TWH28" s="154"/>
      <c r="TWI28" s="154"/>
      <c r="TWJ28" s="154"/>
      <c r="TWK28" s="154"/>
      <c r="TWL28" s="154"/>
      <c r="TWM28" s="154"/>
      <c r="TWN28" s="154"/>
      <c r="TWO28" s="154"/>
      <c r="TWP28" s="154"/>
      <c r="TWQ28" s="154"/>
      <c r="TWR28" s="154"/>
      <c r="TWS28" s="154"/>
      <c r="TWT28" s="154"/>
      <c r="TWU28" s="154"/>
      <c r="TWV28" s="154"/>
      <c r="TWW28" s="154"/>
      <c r="TWX28" s="154"/>
      <c r="TWY28" s="154"/>
      <c r="TWZ28" s="154"/>
      <c r="TXA28" s="154"/>
      <c r="TXB28" s="154"/>
      <c r="TXC28" s="154"/>
      <c r="TXD28" s="154"/>
      <c r="TXE28" s="154"/>
      <c r="TXF28" s="154"/>
      <c r="TXG28" s="154"/>
      <c r="TXH28" s="154"/>
      <c r="TXI28" s="154"/>
      <c r="TXJ28" s="154"/>
      <c r="TXK28" s="154"/>
      <c r="TXL28" s="154"/>
      <c r="TXM28" s="154"/>
      <c r="TXN28" s="154"/>
      <c r="TXO28" s="154"/>
      <c r="TXP28" s="154"/>
      <c r="TXQ28" s="154"/>
      <c r="TXR28" s="154"/>
      <c r="TXS28" s="154"/>
      <c r="TXT28" s="154"/>
      <c r="TXU28" s="154"/>
      <c r="TXV28" s="154"/>
      <c r="TXW28" s="154"/>
      <c r="TXX28" s="154"/>
      <c r="TXY28" s="154"/>
      <c r="TXZ28" s="154"/>
      <c r="TYA28" s="154"/>
      <c r="TYB28" s="154"/>
      <c r="TYC28" s="154"/>
      <c r="TYD28" s="154"/>
      <c r="TYE28" s="154"/>
      <c r="TYF28" s="154"/>
      <c r="TYG28" s="154"/>
      <c r="TYH28" s="154"/>
      <c r="TYI28" s="154"/>
      <c r="TYJ28" s="154"/>
      <c r="TYK28" s="154"/>
      <c r="TYL28" s="154"/>
      <c r="TYM28" s="154"/>
      <c r="TYN28" s="154"/>
      <c r="TYO28" s="154"/>
      <c r="TYP28" s="154"/>
      <c r="TYQ28" s="154"/>
      <c r="TYR28" s="154"/>
      <c r="TYS28" s="154"/>
      <c r="TYT28" s="154"/>
      <c r="TYU28" s="154"/>
      <c r="TYV28" s="154"/>
      <c r="TYW28" s="154"/>
      <c r="TYX28" s="154"/>
      <c r="TYY28" s="154"/>
      <c r="TYZ28" s="154"/>
      <c r="TZA28" s="154"/>
      <c r="TZB28" s="154"/>
      <c r="TZC28" s="154"/>
      <c r="TZD28" s="154"/>
      <c r="TZE28" s="154"/>
      <c r="TZF28" s="154"/>
      <c r="TZG28" s="154"/>
      <c r="TZH28" s="154"/>
      <c r="TZI28" s="154"/>
      <c r="TZJ28" s="154"/>
      <c r="TZK28" s="154"/>
      <c r="TZL28" s="154"/>
      <c r="TZM28" s="154"/>
      <c r="TZN28" s="154"/>
      <c r="TZO28" s="154"/>
      <c r="TZP28" s="154"/>
      <c r="TZQ28" s="154"/>
      <c r="TZR28" s="154"/>
      <c r="TZS28" s="154"/>
      <c r="TZT28" s="154"/>
      <c r="TZU28" s="154"/>
      <c r="TZV28" s="154"/>
      <c r="TZW28" s="154"/>
      <c r="TZX28" s="154"/>
      <c r="TZY28" s="154"/>
      <c r="TZZ28" s="154"/>
      <c r="UAA28" s="154"/>
      <c r="UAB28" s="154"/>
      <c r="UAC28" s="154"/>
      <c r="UAD28" s="154"/>
      <c r="UAE28" s="154"/>
      <c r="UAF28" s="154"/>
      <c r="UAG28" s="154"/>
      <c r="UAH28" s="154"/>
      <c r="UAI28" s="154"/>
      <c r="UAJ28" s="154"/>
      <c r="UAK28" s="154"/>
      <c r="UAL28" s="154"/>
      <c r="UAM28" s="154"/>
      <c r="UAN28" s="154"/>
      <c r="UAO28" s="154"/>
      <c r="UAP28" s="154"/>
      <c r="UAQ28" s="154"/>
      <c r="UAR28" s="154"/>
      <c r="UAS28" s="154"/>
      <c r="UAT28" s="154"/>
      <c r="UAU28" s="154"/>
      <c r="UAV28" s="154"/>
      <c r="UAW28" s="154"/>
      <c r="UAX28" s="154"/>
      <c r="UAY28" s="154"/>
      <c r="UAZ28" s="154"/>
      <c r="UBA28" s="154"/>
      <c r="UBB28" s="154"/>
      <c r="UBC28" s="154"/>
      <c r="UBD28" s="154"/>
      <c r="UBE28" s="154"/>
      <c r="UBF28" s="154"/>
      <c r="UBG28" s="154"/>
      <c r="UBH28" s="154"/>
      <c r="UBI28" s="154"/>
      <c r="UBJ28" s="154"/>
      <c r="UBK28" s="154"/>
      <c r="UBL28" s="154"/>
      <c r="UBM28" s="154"/>
      <c r="UBN28" s="154"/>
      <c r="UBO28" s="154"/>
      <c r="UBP28" s="154"/>
      <c r="UBQ28" s="154"/>
      <c r="UBR28" s="154"/>
      <c r="UBS28" s="154"/>
      <c r="UBT28" s="154"/>
      <c r="UBU28" s="154"/>
      <c r="UBV28" s="154"/>
      <c r="UBW28" s="154"/>
      <c r="UBX28" s="154"/>
      <c r="UBY28" s="154"/>
      <c r="UBZ28" s="154"/>
      <c r="UCA28" s="154"/>
      <c r="UCB28" s="154"/>
      <c r="UCC28" s="154"/>
      <c r="UCD28" s="154"/>
      <c r="UCE28" s="154"/>
      <c r="UCF28" s="154"/>
      <c r="UCG28" s="154"/>
      <c r="UCH28" s="154"/>
      <c r="UCI28" s="154"/>
      <c r="UCJ28" s="154"/>
      <c r="UCK28" s="154"/>
      <c r="UCL28" s="154"/>
      <c r="UCM28" s="154"/>
      <c r="UCN28" s="154"/>
      <c r="UCO28" s="154"/>
      <c r="UCP28" s="154"/>
      <c r="UCQ28" s="154"/>
      <c r="UCR28" s="154"/>
      <c r="UCS28" s="154"/>
      <c r="UCT28" s="154"/>
      <c r="UCU28" s="154"/>
      <c r="UCV28" s="154"/>
      <c r="UCW28" s="154"/>
      <c r="UCX28" s="154"/>
      <c r="UCY28" s="154"/>
      <c r="UCZ28" s="154"/>
      <c r="UDA28" s="154"/>
      <c r="UDB28" s="154"/>
      <c r="UDC28" s="154"/>
      <c r="UDD28" s="154"/>
      <c r="UDE28" s="154"/>
      <c r="UDF28" s="154"/>
      <c r="UDG28" s="154"/>
      <c r="UDH28" s="154"/>
      <c r="UDI28" s="154"/>
      <c r="UDJ28" s="154"/>
      <c r="UDK28" s="154"/>
      <c r="UDL28" s="154"/>
      <c r="UDM28" s="154"/>
      <c r="UDN28" s="154"/>
      <c r="UDO28" s="154"/>
      <c r="UDP28" s="154"/>
      <c r="UDQ28" s="154"/>
      <c r="UDR28" s="154"/>
      <c r="UDS28" s="154"/>
      <c r="UDT28" s="154"/>
      <c r="UDU28" s="154"/>
      <c r="UDV28" s="154"/>
      <c r="UDW28" s="154"/>
      <c r="UDX28" s="154"/>
      <c r="UDY28" s="154"/>
      <c r="UDZ28" s="154"/>
      <c r="UEA28" s="154"/>
      <c r="UEB28" s="154"/>
      <c r="UEC28" s="154"/>
      <c r="UED28" s="154"/>
      <c r="UEE28" s="154"/>
      <c r="UEF28" s="154"/>
      <c r="UEG28" s="154"/>
      <c r="UEH28" s="154"/>
      <c r="UEI28" s="154"/>
      <c r="UEJ28" s="154"/>
      <c r="UEK28" s="154"/>
      <c r="UEL28" s="154"/>
      <c r="UEM28" s="154"/>
      <c r="UEN28" s="154"/>
      <c r="UEO28" s="154"/>
      <c r="UEP28" s="154"/>
      <c r="UEQ28" s="154"/>
      <c r="UER28" s="154"/>
      <c r="UES28" s="154"/>
      <c r="UET28" s="154"/>
      <c r="UEU28" s="154"/>
      <c r="UEV28" s="154"/>
      <c r="UEW28" s="154"/>
      <c r="UEX28" s="154"/>
      <c r="UEY28" s="154"/>
      <c r="UEZ28" s="154"/>
      <c r="UFA28" s="154"/>
      <c r="UFB28" s="154"/>
      <c r="UFC28" s="154"/>
      <c r="UFD28" s="154"/>
      <c r="UFE28" s="154"/>
      <c r="UFF28" s="154"/>
      <c r="UFG28" s="154"/>
      <c r="UFH28" s="154"/>
      <c r="UFI28" s="154"/>
      <c r="UFJ28" s="154"/>
      <c r="UFK28" s="154"/>
      <c r="UFL28" s="154"/>
      <c r="UFM28" s="154"/>
      <c r="UFN28" s="154"/>
      <c r="UFO28" s="154"/>
      <c r="UFP28" s="154"/>
      <c r="UFQ28" s="154"/>
      <c r="UFR28" s="154"/>
      <c r="UFS28" s="154"/>
      <c r="UFT28" s="154"/>
      <c r="UFU28" s="154"/>
      <c r="UFV28" s="154"/>
      <c r="UFW28" s="154"/>
      <c r="UFX28" s="154"/>
      <c r="UFY28" s="154"/>
      <c r="UFZ28" s="154"/>
      <c r="UGA28" s="154"/>
      <c r="UGB28" s="154"/>
      <c r="UGC28" s="154"/>
      <c r="UGD28" s="154"/>
      <c r="UGE28" s="154"/>
      <c r="UGF28" s="154"/>
      <c r="UGG28" s="154"/>
      <c r="UGH28" s="154"/>
      <c r="UGI28" s="154"/>
      <c r="UGJ28" s="154"/>
      <c r="UGK28" s="154"/>
      <c r="UGL28" s="154"/>
      <c r="UGM28" s="154"/>
      <c r="UGN28" s="154"/>
      <c r="UGO28" s="154"/>
      <c r="UGP28" s="154"/>
      <c r="UGQ28" s="154"/>
      <c r="UGR28" s="154"/>
      <c r="UGS28" s="154"/>
      <c r="UGT28" s="154"/>
      <c r="UGU28" s="154"/>
      <c r="UGV28" s="154"/>
      <c r="UGW28" s="154"/>
      <c r="UGX28" s="154"/>
      <c r="UGY28" s="154"/>
      <c r="UGZ28" s="154"/>
      <c r="UHA28" s="154"/>
      <c r="UHB28" s="154"/>
      <c r="UHC28" s="154"/>
      <c r="UHD28" s="154"/>
      <c r="UHE28" s="154"/>
      <c r="UHF28" s="154"/>
      <c r="UHG28" s="154"/>
      <c r="UHH28" s="154"/>
      <c r="UHI28" s="154"/>
      <c r="UHJ28" s="154"/>
      <c r="UHK28" s="154"/>
      <c r="UHL28" s="154"/>
      <c r="UHM28" s="154"/>
      <c r="UHN28" s="154"/>
      <c r="UHO28" s="154"/>
      <c r="UHP28" s="154"/>
      <c r="UHQ28" s="154"/>
      <c r="UHR28" s="154"/>
      <c r="UHS28" s="154"/>
      <c r="UHT28" s="154"/>
      <c r="UHU28" s="154"/>
      <c r="UHV28" s="154"/>
      <c r="UHW28" s="154"/>
      <c r="UHX28" s="154"/>
      <c r="UHY28" s="154"/>
      <c r="UHZ28" s="154"/>
      <c r="UIA28" s="154"/>
      <c r="UIB28" s="154"/>
      <c r="UIC28" s="154"/>
      <c r="UID28" s="154"/>
      <c r="UIE28" s="154"/>
      <c r="UIF28" s="154"/>
      <c r="UIG28" s="154"/>
      <c r="UIH28" s="154"/>
      <c r="UII28" s="154"/>
      <c r="UIJ28" s="154"/>
      <c r="UIK28" s="154"/>
      <c r="UIL28" s="154"/>
      <c r="UIM28" s="154"/>
      <c r="UIN28" s="154"/>
      <c r="UIO28" s="154"/>
      <c r="UIP28" s="154"/>
      <c r="UIQ28" s="154"/>
      <c r="UIR28" s="154"/>
      <c r="UIS28" s="154"/>
      <c r="UIT28" s="154"/>
      <c r="UIU28" s="154"/>
      <c r="UIV28" s="154"/>
      <c r="UIW28" s="154"/>
      <c r="UIX28" s="154"/>
      <c r="UIY28" s="154"/>
      <c r="UIZ28" s="154"/>
      <c r="UJA28" s="154"/>
      <c r="UJB28" s="154"/>
      <c r="UJC28" s="154"/>
      <c r="UJD28" s="154"/>
      <c r="UJE28" s="154"/>
      <c r="UJF28" s="154"/>
      <c r="UJG28" s="154"/>
      <c r="UJH28" s="154"/>
      <c r="UJI28" s="154"/>
      <c r="UJJ28" s="154"/>
      <c r="UJK28" s="154"/>
      <c r="UJL28" s="154"/>
      <c r="UJM28" s="154"/>
      <c r="UJN28" s="154"/>
      <c r="UJO28" s="154"/>
      <c r="UJP28" s="154"/>
      <c r="UJQ28" s="154"/>
      <c r="UJR28" s="154"/>
      <c r="UJS28" s="154"/>
      <c r="UJT28" s="154"/>
      <c r="UJU28" s="154"/>
      <c r="UJV28" s="154"/>
      <c r="UJW28" s="154"/>
      <c r="UJX28" s="154"/>
      <c r="UJY28" s="154"/>
      <c r="UJZ28" s="154"/>
      <c r="UKA28" s="154"/>
      <c r="UKB28" s="154"/>
      <c r="UKC28" s="154"/>
      <c r="UKD28" s="154"/>
      <c r="UKE28" s="154"/>
      <c r="UKF28" s="154"/>
      <c r="UKG28" s="154"/>
      <c r="UKH28" s="154"/>
      <c r="UKI28" s="154"/>
      <c r="UKJ28" s="154"/>
      <c r="UKK28" s="154"/>
      <c r="UKL28" s="154"/>
      <c r="UKM28" s="154"/>
      <c r="UKN28" s="154"/>
      <c r="UKO28" s="154"/>
      <c r="UKP28" s="154"/>
      <c r="UKQ28" s="154"/>
      <c r="UKR28" s="154"/>
      <c r="UKS28" s="154"/>
      <c r="UKT28" s="154"/>
      <c r="UKU28" s="154"/>
      <c r="UKV28" s="154"/>
      <c r="UKW28" s="154"/>
      <c r="UKX28" s="154"/>
      <c r="UKY28" s="154"/>
      <c r="UKZ28" s="154"/>
      <c r="ULA28" s="154"/>
      <c r="ULB28" s="154"/>
      <c r="ULC28" s="154"/>
      <c r="ULD28" s="154"/>
      <c r="ULE28" s="154"/>
      <c r="ULF28" s="154"/>
      <c r="ULG28" s="154"/>
      <c r="ULH28" s="154"/>
      <c r="ULI28" s="154"/>
      <c r="ULJ28" s="154"/>
      <c r="ULK28" s="154"/>
      <c r="ULL28" s="154"/>
      <c r="ULM28" s="154"/>
      <c r="ULN28" s="154"/>
      <c r="ULO28" s="154"/>
      <c r="ULP28" s="154"/>
      <c r="ULQ28" s="154"/>
      <c r="ULR28" s="154"/>
      <c r="ULS28" s="154"/>
      <c r="ULT28" s="154"/>
      <c r="ULU28" s="154"/>
      <c r="ULV28" s="154"/>
      <c r="ULW28" s="154"/>
      <c r="ULX28" s="154"/>
      <c r="ULY28" s="154"/>
      <c r="ULZ28" s="154"/>
      <c r="UMA28" s="154"/>
      <c r="UMB28" s="154"/>
      <c r="UMC28" s="154"/>
      <c r="UMD28" s="154"/>
      <c r="UME28" s="154"/>
      <c r="UMF28" s="154"/>
      <c r="UMG28" s="154"/>
      <c r="UMH28" s="154"/>
      <c r="UMI28" s="154"/>
      <c r="UMJ28" s="154"/>
      <c r="UMK28" s="154"/>
      <c r="UML28" s="154"/>
      <c r="UMM28" s="154"/>
      <c r="UMN28" s="154"/>
      <c r="UMO28" s="154"/>
      <c r="UMP28" s="154"/>
      <c r="UMQ28" s="154"/>
      <c r="UMR28" s="154"/>
      <c r="UMS28" s="154"/>
      <c r="UMT28" s="154"/>
      <c r="UMU28" s="154"/>
      <c r="UMV28" s="154"/>
      <c r="UMW28" s="154"/>
      <c r="UMX28" s="154"/>
      <c r="UMY28" s="154"/>
      <c r="UMZ28" s="154"/>
      <c r="UNA28" s="154"/>
      <c r="UNB28" s="154"/>
      <c r="UNC28" s="154"/>
      <c r="UND28" s="154"/>
      <c r="UNE28" s="154"/>
      <c r="UNF28" s="154"/>
      <c r="UNG28" s="154"/>
      <c r="UNH28" s="154"/>
      <c r="UNI28" s="154"/>
      <c r="UNJ28" s="154"/>
      <c r="UNK28" s="154"/>
      <c r="UNL28" s="154"/>
      <c r="UNM28" s="154"/>
      <c r="UNN28" s="154"/>
      <c r="UNO28" s="154"/>
      <c r="UNP28" s="154"/>
      <c r="UNQ28" s="154"/>
      <c r="UNR28" s="154"/>
      <c r="UNS28" s="154"/>
      <c r="UNT28" s="154"/>
      <c r="UNU28" s="154"/>
      <c r="UNV28" s="154"/>
      <c r="UNW28" s="154"/>
      <c r="UNX28" s="154"/>
      <c r="UNY28" s="154"/>
      <c r="UNZ28" s="154"/>
      <c r="UOA28" s="154"/>
      <c r="UOB28" s="154"/>
      <c r="UOC28" s="154"/>
      <c r="UOD28" s="154"/>
      <c r="UOE28" s="154"/>
      <c r="UOF28" s="154"/>
      <c r="UOG28" s="154"/>
      <c r="UOH28" s="154"/>
      <c r="UOI28" s="154"/>
      <c r="UOJ28" s="154"/>
      <c r="UOK28" s="154"/>
      <c r="UOL28" s="154"/>
      <c r="UOM28" s="154"/>
      <c r="UON28" s="154"/>
      <c r="UOO28" s="154"/>
      <c r="UOP28" s="154"/>
      <c r="UOQ28" s="154"/>
      <c r="UOR28" s="154"/>
      <c r="UOS28" s="154"/>
      <c r="UOT28" s="154"/>
      <c r="UOU28" s="154"/>
      <c r="UOV28" s="154"/>
      <c r="UOW28" s="154"/>
      <c r="UOX28" s="154"/>
      <c r="UOY28" s="154"/>
      <c r="UOZ28" s="154"/>
      <c r="UPA28" s="154"/>
      <c r="UPB28" s="154"/>
      <c r="UPC28" s="154"/>
      <c r="UPD28" s="154"/>
      <c r="UPE28" s="154"/>
      <c r="UPF28" s="154"/>
      <c r="UPG28" s="154"/>
      <c r="UPH28" s="154"/>
      <c r="UPI28" s="154"/>
      <c r="UPJ28" s="154"/>
      <c r="UPK28" s="154"/>
      <c r="UPL28" s="154"/>
      <c r="UPM28" s="154"/>
      <c r="UPN28" s="154"/>
      <c r="UPO28" s="154"/>
      <c r="UPP28" s="154"/>
      <c r="UPQ28" s="154"/>
      <c r="UPR28" s="154"/>
      <c r="UPS28" s="154"/>
      <c r="UPT28" s="154"/>
      <c r="UPU28" s="154"/>
      <c r="UPV28" s="154"/>
      <c r="UPW28" s="154"/>
      <c r="UPX28" s="154"/>
      <c r="UPY28" s="154"/>
      <c r="UPZ28" s="154"/>
      <c r="UQA28" s="154"/>
      <c r="UQB28" s="154"/>
      <c r="UQC28" s="154"/>
      <c r="UQD28" s="154"/>
      <c r="UQE28" s="154"/>
      <c r="UQF28" s="154"/>
      <c r="UQG28" s="154"/>
      <c r="UQH28" s="154"/>
      <c r="UQI28" s="154"/>
      <c r="UQJ28" s="154"/>
      <c r="UQK28" s="154"/>
      <c r="UQL28" s="154"/>
      <c r="UQM28" s="154"/>
      <c r="UQN28" s="154"/>
      <c r="UQO28" s="154"/>
      <c r="UQP28" s="154"/>
      <c r="UQQ28" s="154"/>
      <c r="UQR28" s="154"/>
      <c r="UQS28" s="154"/>
      <c r="UQT28" s="154"/>
      <c r="UQU28" s="154"/>
      <c r="UQV28" s="154"/>
      <c r="UQW28" s="154"/>
      <c r="UQX28" s="154"/>
      <c r="UQY28" s="154"/>
      <c r="UQZ28" s="154"/>
      <c r="URA28" s="154"/>
      <c r="URB28" s="154"/>
      <c r="URC28" s="154"/>
      <c r="URD28" s="154"/>
      <c r="URE28" s="154"/>
      <c r="URF28" s="154"/>
      <c r="URG28" s="154"/>
      <c r="URH28" s="154"/>
      <c r="URI28" s="154"/>
      <c r="URJ28" s="154"/>
      <c r="URK28" s="154"/>
      <c r="URL28" s="154"/>
      <c r="URM28" s="154"/>
      <c r="URN28" s="154"/>
      <c r="URO28" s="154"/>
      <c r="URP28" s="154"/>
      <c r="URQ28" s="154"/>
      <c r="URR28" s="154"/>
      <c r="URS28" s="154"/>
      <c r="URT28" s="154"/>
      <c r="URU28" s="154"/>
      <c r="URV28" s="154"/>
      <c r="URW28" s="154"/>
      <c r="URX28" s="154"/>
      <c r="URY28" s="154"/>
      <c r="URZ28" s="154"/>
      <c r="USA28" s="154"/>
      <c r="USB28" s="154"/>
      <c r="USC28" s="154"/>
      <c r="USD28" s="154"/>
      <c r="USE28" s="154"/>
      <c r="USF28" s="154"/>
      <c r="USG28" s="154"/>
      <c r="USH28" s="154"/>
      <c r="USI28" s="154"/>
      <c r="USJ28" s="154"/>
      <c r="USK28" s="154"/>
      <c r="USL28" s="154"/>
      <c r="USM28" s="154"/>
      <c r="USN28" s="154"/>
      <c r="USO28" s="154"/>
      <c r="USP28" s="154"/>
      <c r="USQ28" s="154"/>
      <c r="USR28" s="154"/>
      <c r="USS28" s="154"/>
      <c r="UST28" s="154"/>
      <c r="USU28" s="154"/>
      <c r="USV28" s="154"/>
      <c r="USW28" s="154"/>
      <c r="USX28" s="154"/>
      <c r="USY28" s="154"/>
      <c r="USZ28" s="154"/>
      <c r="UTA28" s="154"/>
      <c r="UTB28" s="154"/>
      <c r="UTC28" s="154"/>
      <c r="UTD28" s="154"/>
      <c r="UTE28" s="154"/>
      <c r="UTF28" s="154"/>
      <c r="UTG28" s="154"/>
      <c r="UTH28" s="154"/>
      <c r="UTI28" s="154"/>
      <c r="UTJ28" s="154"/>
      <c r="UTK28" s="154"/>
      <c r="UTL28" s="154"/>
      <c r="UTM28" s="154"/>
      <c r="UTN28" s="154"/>
      <c r="UTO28" s="154"/>
      <c r="UTP28" s="154"/>
      <c r="UTQ28" s="154"/>
      <c r="UTR28" s="154"/>
      <c r="UTS28" s="154"/>
      <c r="UTT28" s="154"/>
      <c r="UTU28" s="154"/>
      <c r="UTV28" s="154"/>
      <c r="UTW28" s="154"/>
      <c r="UTX28" s="154"/>
      <c r="UTY28" s="154"/>
      <c r="UTZ28" s="154"/>
      <c r="UUA28" s="154"/>
      <c r="UUB28" s="154"/>
      <c r="UUC28" s="154"/>
      <c r="UUD28" s="154"/>
      <c r="UUE28" s="154"/>
      <c r="UUF28" s="154"/>
      <c r="UUG28" s="154"/>
      <c r="UUH28" s="154"/>
      <c r="UUI28" s="154"/>
      <c r="UUJ28" s="154"/>
      <c r="UUK28" s="154"/>
      <c r="UUL28" s="154"/>
      <c r="UUM28" s="154"/>
      <c r="UUN28" s="154"/>
      <c r="UUO28" s="154"/>
      <c r="UUP28" s="154"/>
      <c r="UUQ28" s="154"/>
      <c r="UUR28" s="154"/>
      <c r="UUS28" s="154"/>
      <c r="UUT28" s="154"/>
      <c r="UUU28" s="154"/>
      <c r="UUV28" s="154"/>
      <c r="UUW28" s="154"/>
      <c r="UUX28" s="154"/>
      <c r="UUY28" s="154"/>
      <c r="UUZ28" s="154"/>
      <c r="UVA28" s="154"/>
      <c r="UVB28" s="154"/>
      <c r="UVC28" s="154"/>
      <c r="UVD28" s="154"/>
      <c r="UVE28" s="154"/>
      <c r="UVF28" s="154"/>
      <c r="UVG28" s="154"/>
      <c r="UVH28" s="154"/>
      <c r="UVI28" s="154"/>
      <c r="UVJ28" s="154"/>
      <c r="UVK28" s="154"/>
      <c r="UVL28" s="154"/>
      <c r="UVM28" s="154"/>
      <c r="UVN28" s="154"/>
      <c r="UVO28" s="154"/>
      <c r="UVP28" s="154"/>
      <c r="UVQ28" s="154"/>
      <c r="UVR28" s="154"/>
      <c r="UVS28" s="154"/>
      <c r="UVT28" s="154"/>
      <c r="UVU28" s="154"/>
      <c r="UVV28" s="154"/>
      <c r="UVW28" s="154"/>
      <c r="UVX28" s="154"/>
      <c r="UVY28" s="154"/>
      <c r="UVZ28" s="154"/>
      <c r="UWA28" s="154"/>
      <c r="UWB28" s="154"/>
      <c r="UWC28" s="154"/>
      <c r="UWD28" s="154"/>
      <c r="UWE28" s="154"/>
      <c r="UWF28" s="154"/>
      <c r="UWG28" s="154"/>
      <c r="UWH28" s="154"/>
      <c r="UWI28" s="154"/>
      <c r="UWJ28" s="154"/>
      <c r="UWK28" s="154"/>
      <c r="UWL28" s="154"/>
      <c r="UWM28" s="154"/>
      <c r="UWN28" s="154"/>
      <c r="UWO28" s="154"/>
      <c r="UWP28" s="154"/>
      <c r="UWQ28" s="154"/>
      <c r="UWR28" s="154"/>
      <c r="UWS28" s="154"/>
      <c r="UWT28" s="154"/>
      <c r="UWU28" s="154"/>
      <c r="UWV28" s="154"/>
      <c r="UWW28" s="154"/>
      <c r="UWX28" s="154"/>
      <c r="UWY28" s="154"/>
      <c r="UWZ28" s="154"/>
      <c r="UXA28" s="154"/>
      <c r="UXB28" s="154"/>
      <c r="UXC28" s="154"/>
      <c r="UXD28" s="154"/>
      <c r="UXE28" s="154"/>
      <c r="UXF28" s="154"/>
      <c r="UXG28" s="154"/>
      <c r="UXH28" s="154"/>
      <c r="UXI28" s="154"/>
      <c r="UXJ28" s="154"/>
      <c r="UXK28" s="154"/>
      <c r="UXL28" s="154"/>
      <c r="UXM28" s="154"/>
      <c r="UXN28" s="154"/>
      <c r="UXO28" s="154"/>
      <c r="UXP28" s="154"/>
      <c r="UXQ28" s="154"/>
      <c r="UXR28" s="154"/>
      <c r="UXS28" s="154"/>
      <c r="UXT28" s="154"/>
      <c r="UXU28" s="154"/>
      <c r="UXV28" s="154"/>
      <c r="UXW28" s="154"/>
      <c r="UXX28" s="154"/>
      <c r="UXY28" s="154"/>
      <c r="UXZ28" s="154"/>
      <c r="UYA28" s="154"/>
      <c r="UYB28" s="154"/>
      <c r="UYC28" s="154"/>
      <c r="UYD28" s="154"/>
      <c r="UYE28" s="154"/>
      <c r="UYF28" s="154"/>
      <c r="UYG28" s="154"/>
      <c r="UYH28" s="154"/>
      <c r="UYI28" s="154"/>
      <c r="UYJ28" s="154"/>
      <c r="UYK28" s="154"/>
      <c r="UYL28" s="154"/>
      <c r="UYM28" s="154"/>
      <c r="UYN28" s="154"/>
      <c r="UYO28" s="154"/>
      <c r="UYP28" s="154"/>
      <c r="UYQ28" s="154"/>
      <c r="UYR28" s="154"/>
      <c r="UYS28" s="154"/>
      <c r="UYT28" s="154"/>
      <c r="UYU28" s="154"/>
      <c r="UYV28" s="154"/>
      <c r="UYW28" s="154"/>
      <c r="UYX28" s="154"/>
      <c r="UYY28" s="154"/>
      <c r="UYZ28" s="154"/>
      <c r="UZA28" s="154"/>
      <c r="UZB28" s="154"/>
      <c r="UZC28" s="154"/>
      <c r="UZD28" s="154"/>
      <c r="UZE28" s="154"/>
      <c r="UZF28" s="154"/>
      <c r="UZG28" s="154"/>
      <c r="UZH28" s="154"/>
      <c r="UZI28" s="154"/>
      <c r="UZJ28" s="154"/>
      <c r="UZK28" s="154"/>
      <c r="UZL28" s="154"/>
      <c r="UZM28" s="154"/>
      <c r="UZN28" s="154"/>
      <c r="UZO28" s="154"/>
      <c r="UZP28" s="154"/>
      <c r="UZQ28" s="154"/>
      <c r="UZR28" s="154"/>
      <c r="UZS28" s="154"/>
      <c r="UZT28" s="154"/>
      <c r="UZU28" s="154"/>
      <c r="UZV28" s="154"/>
      <c r="UZW28" s="154"/>
      <c r="UZX28" s="154"/>
      <c r="UZY28" s="154"/>
      <c r="UZZ28" s="154"/>
      <c r="VAA28" s="154"/>
      <c r="VAB28" s="154"/>
      <c r="VAC28" s="154"/>
      <c r="VAD28" s="154"/>
      <c r="VAE28" s="154"/>
      <c r="VAF28" s="154"/>
      <c r="VAG28" s="154"/>
      <c r="VAH28" s="154"/>
      <c r="VAI28" s="154"/>
      <c r="VAJ28" s="154"/>
      <c r="VAK28" s="154"/>
      <c r="VAL28" s="154"/>
      <c r="VAM28" s="154"/>
      <c r="VAN28" s="154"/>
      <c r="VAO28" s="154"/>
      <c r="VAP28" s="154"/>
      <c r="VAQ28" s="154"/>
      <c r="VAR28" s="154"/>
      <c r="VAS28" s="154"/>
      <c r="VAT28" s="154"/>
      <c r="VAU28" s="154"/>
      <c r="VAV28" s="154"/>
      <c r="VAW28" s="154"/>
      <c r="VAX28" s="154"/>
      <c r="VAY28" s="154"/>
      <c r="VAZ28" s="154"/>
      <c r="VBA28" s="154"/>
      <c r="VBB28" s="154"/>
      <c r="VBC28" s="154"/>
      <c r="VBD28" s="154"/>
      <c r="VBE28" s="154"/>
      <c r="VBF28" s="154"/>
      <c r="VBG28" s="154"/>
      <c r="VBH28" s="154"/>
      <c r="VBI28" s="154"/>
      <c r="VBJ28" s="154"/>
      <c r="VBK28" s="154"/>
      <c r="VBL28" s="154"/>
      <c r="VBM28" s="154"/>
      <c r="VBN28" s="154"/>
      <c r="VBO28" s="154"/>
      <c r="VBP28" s="154"/>
      <c r="VBQ28" s="154"/>
      <c r="VBR28" s="154"/>
      <c r="VBS28" s="154"/>
      <c r="VBT28" s="154"/>
      <c r="VBU28" s="154"/>
      <c r="VBV28" s="154"/>
      <c r="VBW28" s="154"/>
      <c r="VBX28" s="154"/>
      <c r="VBY28" s="154"/>
      <c r="VBZ28" s="154"/>
      <c r="VCA28" s="154"/>
      <c r="VCB28" s="154"/>
      <c r="VCC28" s="154"/>
      <c r="VCD28" s="154"/>
      <c r="VCE28" s="154"/>
      <c r="VCF28" s="154"/>
      <c r="VCG28" s="154"/>
      <c r="VCH28" s="154"/>
      <c r="VCI28" s="154"/>
      <c r="VCJ28" s="154"/>
      <c r="VCK28" s="154"/>
      <c r="VCL28" s="154"/>
      <c r="VCM28" s="154"/>
      <c r="VCN28" s="154"/>
      <c r="VCO28" s="154"/>
      <c r="VCP28" s="154"/>
      <c r="VCQ28" s="154"/>
      <c r="VCR28" s="154"/>
      <c r="VCS28" s="154"/>
      <c r="VCT28" s="154"/>
      <c r="VCU28" s="154"/>
      <c r="VCV28" s="154"/>
      <c r="VCW28" s="154"/>
      <c r="VCX28" s="154"/>
      <c r="VCY28" s="154"/>
      <c r="VCZ28" s="154"/>
      <c r="VDA28" s="154"/>
      <c r="VDB28" s="154"/>
      <c r="VDC28" s="154"/>
      <c r="VDD28" s="154"/>
      <c r="VDE28" s="154"/>
      <c r="VDF28" s="154"/>
      <c r="VDG28" s="154"/>
      <c r="VDH28" s="154"/>
      <c r="VDI28" s="154"/>
      <c r="VDJ28" s="154"/>
      <c r="VDK28" s="154"/>
      <c r="VDL28" s="154"/>
      <c r="VDM28" s="154"/>
      <c r="VDN28" s="154"/>
      <c r="VDO28" s="154"/>
      <c r="VDP28" s="154"/>
      <c r="VDQ28" s="154"/>
      <c r="VDR28" s="154"/>
      <c r="VDS28" s="154"/>
      <c r="VDT28" s="154"/>
      <c r="VDU28" s="154"/>
      <c r="VDV28" s="154"/>
      <c r="VDW28" s="154"/>
      <c r="VDX28" s="154"/>
      <c r="VDY28" s="154"/>
      <c r="VDZ28" s="154"/>
      <c r="VEA28" s="154"/>
      <c r="VEB28" s="154"/>
      <c r="VEC28" s="154"/>
      <c r="VED28" s="154"/>
      <c r="VEE28" s="154"/>
      <c r="VEF28" s="154"/>
      <c r="VEG28" s="154"/>
      <c r="VEH28" s="154"/>
      <c r="VEI28" s="154"/>
      <c r="VEJ28" s="154"/>
      <c r="VEK28" s="154"/>
      <c r="VEL28" s="154"/>
      <c r="VEM28" s="154"/>
      <c r="VEN28" s="154"/>
      <c r="VEO28" s="154"/>
      <c r="VEP28" s="154"/>
      <c r="VEQ28" s="154"/>
      <c r="VER28" s="154"/>
      <c r="VES28" s="154"/>
      <c r="VET28" s="154"/>
      <c r="VEU28" s="154"/>
      <c r="VEV28" s="154"/>
      <c r="VEW28" s="154"/>
      <c r="VEX28" s="154"/>
      <c r="VEY28" s="154"/>
      <c r="VEZ28" s="154"/>
      <c r="VFA28" s="154"/>
      <c r="VFB28" s="154"/>
      <c r="VFC28" s="154"/>
      <c r="VFD28" s="154"/>
      <c r="VFE28" s="154"/>
      <c r="VFF28" s="154"/>
      <c r="VFG28" s="154"/>
      <c r="VFH28" s="154"/>
      <c r="VFI28" s="154"/>
      <c r="VFJ28" s="154"/>
      <c r="VFK28" s="154"/>
      <c r="VFL28" s="154"/>
      <c r="VFM28" s="154"/>
      <c r="VFN28" s="154"/>
      <c r="VFO28" s="154"/>
      <c r="VFP28" s="154"/>
      <c r="VFQ28" s="154"/>
      <c r="VFR28" s="154"/>
      <c r="VFS28" s="154"/>
      <c r="VFT28" s="154"/>
      <c r="VFU28" s="154"/>
      <c r="VFV28" s="154"/>
      <c r="VFW28" s="154"/>
      <c r="VFX28" s="154"/>
      <c r="VFY28" s="154"/>
      <c r="VFZ28" s="154"/>
      <c r="VGA28" s="154"/>
      <c r="VGB28" s="154"/>
      <c r="VGC28" s="154"/>
      <c r="VGD28" s="154"/>
      <c r="VGE28" s="154"/>
      <c r="VGF28" s="154"/>
      <c r="VGG28" s="154"/>
      <c r="VGH28" s="154"/>
      <c r="VGI28" s="154"/>
      <c r="VGJ28" s="154"/>
      <c r="VGK28" s="154"/>
      <c r="VGL28" s="154"/>
      <c r="VGM28" s="154"/>
      <c r="VGN28" s="154"/>
      <c r="VGO28" s="154"/>
      <c r="VGP28" s="154"/>
      <c r="VGQ28" s="154"/>
      <c r="VGR28" s="154"/>
      <c r="VGS28" s="154"/>
      <c r="VGT28" s="154"/>
      <c r="VGU28" s="154"/>
      <c r="VGV28" s="154"/>
      <c r="VGW28" s="154"/>
      <c r="VGX28" s="154"/>
      <c r="VGY28" s="154"/>
      <c r="VGZ28" s="154"/>
      <c r="VHA28" s="154"/>
      <c r="VHB28" s="154"/>
      <c r="VHC28" s="154"/>
      <c r="VHD28" s="154"/>
      <c r="VHE28" s="154"/>
      <c r="VHF28" s="154"/>
      <c r="VHG28" s="154"/>
      <c r="VHH28" s="154"/>
      <c r="VHI28" s="154"/>
      <c r="VHJ28" s="154"/>
      <c r="VHK28" s="154"/>
      <c r="VHL28" s="154"/>
      <c r="VHM28" s="154"/>
      <c r="VHN28" s="154"/>
      <c r="VHO28" s="154"/>
      <c r="VHP28" s="154"/>
      <c r="VHQ28" s="154"/>
      <c r="VHR28" s="154"/>
      <c r="VHS28" s="154"/>
      <c r="VHT28" s="154"/>
      <c r="VHU28" s="154"/>
      <c r="VHV28" s="154"/>
      <c r="VHW28" s="154"/>
      <c r="VHX28" s="154"/>
      <c r="VHY28" s="154"/>
      <c r="VHZ28" s="154"/>
      <c r="VIA28" s="154"/>
      <c r="VIB28" s="154"/>
      <c r="VIC28" s="154"/>
      <c r="VID28" s="154"/>
      <c r="VIE28" s="154"/>
      <c r="VIF28" s="154"/>
      <c r="VIG28" s="154"/>
      <c r="VIH28" s="154"/>
      <c r="VII28" s="154"/>
      <c r="VIJ28" s="154"/>
      <c r="VIK28" s="154"/>
      <c r="VIL28" s="154"/>
      <c r="VIM28" s="154"/>
      <c r="VIN28" s="154"/>
      <c r="VIO28" s="154"/>
      <c r="VIP28" s="154"/>
      <c r="VIQ28" s="154"/>
      <c r="VIR28" s="154"/>
      <c r="VIS28" s="154"/>
      <c r="VIT28" s="154"/>
      <c r="VIU28" s="154"/>
      <c r="VIV28" s="154"/>
      <c r="VIW28" s="154"/>
      <c r="VIX28" s="154"/>
      <c r="VIY28" s="154"/>
      <c r="VIZ28" s="154"/>
      <c r="VJA28" s="154"/>
      <c r="VJB28" s="154"/>
      <c r="VJC28" s="154"/>
      <c r="VJD28" s="154"/>
      <c r="VJE28" s="154"/>
      <c r="VJF28" s="154"/>
      <c r="VJG28" s="154"/>
      <c r="VJH28" s="154"/>
      <c r="VJI28" s="154"/>
      <c r="VJJ28" s="154"/>
      <c r="VJK28" s="154"/>
      <c r="VJL28" s="154"/>
      <c r="VJM28" s="154"/>
      <c r="VJN28" s="154"/>
      <c r="VJO28" s="154"/>
      <c r="VJP28" s="154"/>
      <c r="VJQ28" s="154"/>
      <c r="VJR28" s="154"/>
      <c r="VJS28" s="154"/>
      <c r="VJT28" s="154"/>
      <c r="VJU28" s="154"/>
      <c r="VJV28" s="154"/>
      <c r="VJW28" s="154"/>
      <c r="VJX28" s="154"/>
      <c r="VJY28" s="154"/>
      <c r="VJZ28" s="154"/>
      <c r="VKA28" s="154"/>
      <c r="VKB28" s="154"/>
      <c r="VKC28" s="154"/>
      <c r="VKD28" s="154"/>
      <c r="VKE28" s="154"/>
      <c r="VKF28" s="154"/>
      <c r="VKG28" s="154"/>
      <c r="VKH28" s="154"/>
      <c r="VKI28" s="154"/>
      <c r="VKJ28" s="154"/>
      <c r="VKK28" s="154"/>
      <c r="VKL28" s="154"/>
      <c r="VKM28" s="154"/>
      <c r="VKN28" s="154"/>
      <c r="VKO28" s="154"/>
      <c r="VKP28" s="154"/>
      <c r="VKQ28" s="154"/>
      <c r="VKR28" s="154"/>
      <c r="VKS28" s="154"/>
      <c r="VKT28" s="154"/>
      <c r="VKU28" s="154"/>
      <c r="VKV28" s="154"/>
      <c r="VKW28" s="154"/>
      <c r="VKX28" s="154"/>
      <c r="VKY28" s="154"/>
      <c r="VKZ28" s="154"/>
      <c r="VLA28" s="154"/>
      <c r="VLB28" s="154"/>
      <c r="VLC28" s="154"/>
      <c r="VLD28" s="154"/>
      <c r="VLE28" s="154"/>
      <c r="VLF28" s="154"/>
      <c r="VLG28" s="154"/>
      <c r="VLH28" s="154"/>
      <c r="VLI28" s="154"/>
      <c r="VLJ28" s="154"/>
      <c r="VLK28" s="154"/>
      <c r="VLL28" s="154"/>
      <c r="VLM28" s="154"/>
      <c r="VLN28" s="154"/>
      <c r="VLO28" s="154"/>
      <c r="VLP28" s="154"/>
      <c r="VLQ28" s="154"/>
      <c r="VLR28" s="154"/>
      <c r="VLS28" s="154"/>
      <c r="VLT28" s="154"/>
      <c r="VLU28" s="154"/>
      <c r="VLV28" s="154"/>
      <c r="VLW28" s="154"/>
      <c r="VLX28" s="154"/>
      <c r="VLY28" s="154"/>
      <c r="VLZ28" s="154"/>
      <c r="VMA28" s="154"/>
      <c r="VMB28" s="154"/>
      <c r="VMC28" s="154"/>
      <c r="VMD28" s="154"/>
      <c r="VME28" s="154"/>
      <c r="VMF28" s="154"/>
      <c r="VMG28" s="154"/>
      <c r="VMH28" s="154"/>
      <c r="VMI28" s="154"/>
      <c r="VMJ28" s="154"/>
      <c r="VMK28" s="154"/>
      <c r="VML28" s="154"/>
      <c r="VMM28" s="154"/>
      <c r="VMN28" s="154"/>
      <c r="VMO28" s="154"/>
      <c r="VMP28" s="154"/>
      <c r="VMQ28" s="154"/>
      <c r="VMR28" s="154"/>
      <c r="VMS28" s="154"/>
      <c r="VMT28" s="154"/>
      <c r="VMU28" s="154"/>
      <c r="VMV28" s="154"/>
      <c r="VMW28" s="154"/>
      <c r="VMX28" s="154"/>
      <c r="VMY28" s="154"/>
      <c r="VMZ28" s="154"/>
      <c r="VNA28" s="154"/>
      <c r="VNB28" s="154"/>
      <c r="VNC28" s="154"/>
      <c r="VND28" s="154"/>
      <c r="VNE28" s="154"/>
      <c r="VNF28" s="154"/>
      <c r="VNG28" s="154"/>
      <c r="VNH28" s="154"/>
      <c r="VNI28" s="154"/>
      <c r="VNJ28" s="154"/>
      <c r="VNK28" s="154"/>
      <c r="VNL28" s="154"/>
      <c r="VNM28" s="154"/>
      <c r="VNN28" s="154"/>
      <c r="VNO28" s="154"/>
      <c r="VNP28" s="154"/>
      <c r="VNQ28" s="154"/>
      <c r="VNR28" s="154"/>
      <c r="VNS28" s="154"/>
      <c r="VNT28" s="154"/>
      <c r="VNU28" s="154"/>
      <c r="VNV28" s="154"/>
      <c r="VNW28" s="154"/>
      <c r="VNX28" s="154"/>
      <c r="VNY28" s="154"/>
      <c r="VNZ28" s="154"/>
      <c r="VOA28" s="154"/>
      <c r="VOB28" s="154"/>
      <c r="VOC28" s="154"/>
      <c r="VOD28" s="154"/>
      <c r="VOE28" s="154"/>
      <c r="VOF28" s="154"/>
      <c r="VOG28" s="154"/>
      <c r="VOH28" s="154"/>
      <c r="VOI28" s="154"/>
      <c r="VOJ28" s="154"/>
      <c r="VOK28" s="154"/>
      <c r="VOL28" s="154"/>
      <c r="VOM28" s="154"/>
      <c r="VON28" s="154"/>
      <c r="VOO28" s="154"/>
      <c r="VOP28" s="154"/>
      <c r="VOQ28" s="154"/>
      <c r="VOR28" s="154"/>
      <c r="VOS28" s="154"/>
      <c r="VOT28" s="154"/>
      <c r="VOU28" s="154"/>
      <c r="VOV28" s="154"/>
      <c r="VOW28" s="154"/>
      <c r="VOX28" s="154"/>
      <c r="VOY28" s="154"/>
      <c r="VOZ28" s="154"/>
      <c r="VPA28" s="154"/>
      <c r="VPB28" s="154"/>
      <c r="VPC28" s="154"/>
      <c r="VPD28" s="154"/>
      <c r="VPE28" s="154"/>
      <c r="VPF28" s="154"/>
      <c r="VPG28" s="154"/>
      <c r="VPH28" s="154"/>
      <c r="VPI28" s="154"/>
      <c r="VPJ28" s="154"/>
      <c r="VPK28" s="154"/>
      <c r="VPL28" s="154"/>
      <c r="VPM28" s="154"/>
      <c r="VPN28" s="154"/>
      <c r="VPO28" s="154"/>
      <c r="VPP28" s="154"/>
      <c r="VPQ28" s="154"/>
      <c r="VPR28" s="154"/>
      <c r="VPS28" s="154"/>
      <c r="VPT28" s="154"/>
      <c r="VPU28" s="154"/>
      <c r="VPV28" s="154"/>
      <c r="VPW28" s="154"/>
      <c r="VPX28" s="154"/>
      <c r="VPY28" s="154"/>
      <c r="VPZ28" s="154"/>
      <c r="VQA28" s="154"/>
      <c r="VQB28" s="154"/>
      <c r="VQC28" s="154"/>
      <c r="VQD28" s="154"/>
      <c r="VQE28" s="154"/>
      <c r="VQF28" s="154"/>
      <c r="VQG28" s="154"/>
      <c r="VQH28" s="154"/>
      <c r="VQI28" s="154"/>
      <c r="VQJ28" s="154"/>
      <c r="VQK28" s="154"/>
      <c r="VQL28" s="154"/>
      <c r="VQM28" s="154"/>
      <c r="VQN28" s="154"/>
      <c r="VQO28" s="154"/>
      <c r="VQP28" s="154"/>
      <c r="VQQ28" s="154"/>
      <c r="VQR28" s="154"/>
      <c r="VQS28" s="154"/>
      <c r="VQT28" s="154"/>
      <c r="VQU28" s="154"/>
      <c r="VQV28" s="154"/>
      <c r="VQW28" s="154"/>
      <c r="VQX28" s="154"/>
      <c r="VQY28" s="154"/>
      <c r="VQZ28" s="154"/>
      <c r="VRA28" s="154"/>
      <c r="VRB28" s="154"/>
      <c r="VRC28" s="154"/>
      <c r="VRD28" s="154"/>
      <c r="VRE28" s="154"/>
      <c r="VRF28" s="154"/>
      <c r="VRG28" s="154"/>
      <c r="VRH28" s="154"/>
      <c r="VRI28" s="154"/>
      <c r="VRJ28" s="154"/>
      <c r="VRK28" s="154"/>
      <c r="VRL28" s="154"/>
      <c r="VRM28" s="154"/>
      <c r="VRN28" s="154"/>
      <c r="VRO28" s="154"/>
      <c r="VRP28" s="154"/>
      <c r="VRQ28" s="154"/>
      <c r="VRR28" s="154"/>
      <c r="VRS28" s="154"/>
      <c r="VRT28" s="154"/>
      <c r="VRU28" s="154"/>
      <c r="VRV28" s="154"/>
      <c r="VRW28" s="154"/>
      <c r="VRX28" s="154"/>
      <c r="VRY28" s="154"/>
      <c r="VRZ28" s="154"/>
      <c r="VSA28" s="154"/>
      <c r="VSB28" s="154"/>
      <c r="VSC28" s="154"/>
      <c r="VSD28" s="154"/>
      <c r="VSE28" s="154"/>
      <c r="VSF28" s="154"/>
      <c r="VSG28" s="154"/>
      <c r="VSH28" s="154"/>
      <c r="VSI28" s="154"/>
      <c r="VSJ28" s="154"/>
      <c r="VSK28" s="154"/>
      <c r="VSL28" s="154"/>
      <c r="VSM28" s="154"/>
      <c r="VSN28" s="154"/>
      <c r="VSO28" s="154"/>
      <c r="VSP28" s="154"/>
      <c r="VSQ28" s="154"/>
      <c r="VSR28" s="154"/>
      <c r="VSS28" s="154"/>
      <c r="VST28" s="154"/>
      <c r="VSU28" s="154"/>
      <c r="VSV28" s="154"/>
      <c r="VSW28" s="154"/>
      <c r="VSX28" s="154"/>
      <c r="VSY28" s="154"/>
      <c r="VSZ28" s="154"/>
      <c r="VTA28" s="154"/>
      <c r="VTB28" s="154"/>
      <c r="VTC28" s="154"/>
      <c r="VTD28" s="154"/>
      <c r="VTE28" s="154"/>
      <c r="VTF28" s="154"/>
      <c r="VTG28" s="154"/>
      <c r="VTH28" s="154"/>
      <c r="VTI28" s="154"/>
      <c r="VTJ28" s="154"/>
      <c r="VTK28" s="154"/>
      <c r="VTL28" s="154"/>
      <c r="VTM28" s="154"/>
      <c r="VTN28" s="154"/>
      <c r="VTO28" s="154"/>
      <c r="VTP28" s="154"/>
      <c r="VTQ28" s="154"/>
      <c r="VTR28" s="154"/>
      <c r="VTS28" s="154"/>
      <c r="VTT28" s="154"/>
      <c r="VTU28" s="154"/>
      <c r="VTV28" s="154"/>
      <c r="VTW28" s="154"/>
      <c r="VTX28" s="154"/>
      <c r="VTY28" s="154"/>
      <c r="VTZ28" s="154"/>
      <c r="VUA28" s="154"/>
      <c r="VUB28" s="154"/>
      <c r="VUC28" s="154"/>
      <c r="VUD28" s="154"/>
      <c r="VUE28" s="154"/>
      <c r="VUF28" s="154"/>
      <c r="VUG28" s="154"/>
      <c r="VUH28" s="154"/>
      <c r="VUI28" s="154"/>
      <c r="VUJ28" s="154"/>
      <c r="VUK28" s="154"/>
      <c r="VUL28" s="154"/>
      <c r="VUM28" s="154"/>
      <c r="VUN28" s="154"/>
      <c r="VUO28" s="154"/>
      <c r="VUP28" s="154"/>
      <c r="VUQ28" s="154"/>
      <c r="VUR28" s="154"/>
      <c r="VUS28" s="154"/>
      <c r="VUT28" s="154"/>
      <c r="VUU28" s="154"/>
      <c r="VUV28" s="154"/>
      <c r="VUW28" s="154"/>
      <c r="VUX28" s="154"/>
      <c r="VUY28" s="154"/>
      <c r="VUZ28" s="154"/>
      <c r="VVA28" s="154"/>
      <c r="VVB28" s="154"/>
      <c r="VVC28" s="154"/>
      <c r="VVD28" s="154"/>
      <c r="VVE28" s="154"/>
      <c r="VVF28" s="154"/>
      <c r="VVG28" s="154"/>
      <c r="VVH28" s="154"/>
      <c r="VVI28" s="154"/>
      <c r="VVJ28" s="154"/>
      <c r="VVK28" s="154"/>
      <c r="VVL28" s="154"/>
      <c r="VVM28" s="154"/>
      <c r="VVN28" s="154"/>
      <c r="VVO28" s="154"/>
      <c r="VVP28" s="154"/>
      <c r="VVQ28" s="154"/>
      <c r="VVR28" s="154"/>
      <c r="VVS28" s="154"/>
      <c r="VVT28" s="154"/>
      <c r="VVU28" s="154"/>
      <c r="VVV28" s="154"/>
      <c r="VVW28" s="154"/>
      <c r="VVX28" s="154"/>
      <c r="VVY28" s="154"/>
      <c r="VVZ28" s="154"/>
      <c r="VWA28" s="154"/>
      <c r="VWB28" s="154"/>
      <c r="VWC28" s="154"/>
      <c r="VWD28" s="154"/>
      <c r="VWE28" s="154"/>
      <c r="VWF28" s="154"/>
      <c r="VWG28" s="154"/>
      <c r="VWH28" s="154"/>
      <c r="VWI28" s="154"/>
      <c r="VWJ28" s="154"/>
      <c r="VWK28" s="154"/>
      <c r="VWL28" s="154"/>
      <c r="VWM28" s="154"/>
      <c r="VWN28" s="154"/>
      <c r="VWO28" s="154"/>
      <c r="VWP28" s="154"/>
      <c r="VWQ28" s="154"/>
      <c r="VWR28" s="154"/>
      <c r="VWS28" s="154"/>
      <c r="VWT28" s="154"/>
      <c r="VWU28" s="154"/>
      <c r="VWV28" s="154"/>
      <c r="VWW28" s="154"/>
      <c r="VWX28" s="154"/>
      <c r="VWY28" s="154"/>
      <c r="VWZ28" s="154"/>
      <c r="VXA28" s="154"/>
      <c r="VXB28" s="154"/>
      <c r="VXC28" s="154"/>
      <c r="VXD28" s="154"/>
      <c r="VXE28" s="154"/>
      <c r="VXF28" s="154"/>
      <c r="VXG28" s="154"/>
      <c r="VXH28" s="154"/>
      <c r="VXI28" s="154"/>
      <c r="VXJ28" s="154"/>
      <c r="VXK28" s="154"/>
      <c r="VXL28" s="154"/>
      <c r="VXM28" s="154"/>
      <c r="VXN28" s="154"/>
      <c r="VXO28" s="154"/>
      <c r="VXP28" s="154"/>
      <c r="VXQ28" s="154"/>
      <c r="VXR28" s="154"/>
      <c r="VXS28" s="154"/>
      <c r="VXT28" s="154"/>
      <c r="VXU28" s="154"/>
      <c r="VXV28" s="154"/>
      <c r="VXW28" s="154"/>
      <c r="VXX28" s="154"/>
      <c r="VXY28" s="154"/>
      <c r="VXZ28" s="154"/>
      <c r="VYA28" s="154"/>
      <c r="VYB28" s="154"/>
      <c r="VYC28" s="154"/>
      <c r="VYD28" s="154"/>
      <c r="VYE28" s="154"/>
      <c r="VYF28" s="154"/>
      <c r="VYG28" s="154"/>
      <c r="VYH28" s="154"/>
      <c r="VYI28" s="154"/>
      <c r="VYJ28" s="154"/>
      <c r="VYK28" s="154"/>
      <c r="VYL28" s="154"/>
      <c r="VYM28" s="154"/>
      <c r="VYN28" s="154"/>
      <c r="VYO28" s="154"/>
      <c r="VYP28" s="154"/>
      <c r="VYQ28" s="154"/>
      <c r="VYR28" s="154"/>
      <c r="VYS28" s="154"/>
      <c r="VYT28" s="154"/>
      <c r="VYU28" s="154"/>
      <c r="VYV28" s="154"/>
      <c r="VYW28" s="154"/>
      <c r="VYX28" s="154"/>
      <c r="VYY28" s="154"/>
      <c r="VYZ28" s="154"/>
      <c r="VZA28" s="154"/>
      <c r="VZB28" s="154"/>
      <c r="VZC28" s="154"/>
      <c r="VZD28" s="154"/>
      <c r="VZE28" s="154"/>
      <c r="VZF28" s="154"/>
      <c r="VZG28" s="154"/>
      <c r="VZH28" s="154"/>
      <c r="VZI28" s="154"/>
      <c r="VZJ28" s="154"/>
      <c r="VZK28" s="154"/>
      <c r="VZL28" s="154"/>
      <c r="VZM28" s="154"/>
      <c r="VZN28" s="154"/>
      <c r="VZO28" s="154"/>
      <c r="VZP28" s="154"/>
      <c r="VZQ28" s="154"/>
      <c r="VZR28" s="154"/>
      <c r="VZS28" s="154"/>
      <c r="VZT28" s="154"/>
      <c r="VZU28" s="154"/>
      <c r="VZV28" s="154"/>
      <c r="VZW28" s="154"/>
      <c r="VZX28" s="154"/>
      <c r="VZY28" s="154"/>
      <c r="VZZ28" s="154"/>
      <c r="WAA28" s="154"/>
      <c r="WAB28" s="154"/>
      <c r="WAC28" s="154"/>
      <c r="WAD28" s="154"/>
      <c r="WAE28" s="154"/>
      <c r="WAF28" s="154"/>
      <c r="WAG28" s="154"/>
      <c r="WAH28" s="154"/>
      <c r="WAI28" s="154"/>
      <c r="WAJ28" s="154"/>
      <c r="WAK28" s="154"/>
      <c r="WAL28" s="154"/>
      <c r="WAM28" s="154"/>
      <c r="WAN28" s="154"/>
      <c r="WAO28" s="154"/>
      <c r="WAP28" s="154"/>
      <c r="WAQ28" s="154"/>
      <c r="WAR28" s="154"/>
      <c r="WAS28" s="154"/>
      <c r="WAT28" s="154"/>
      <c r="WAU28" s="154"/>
      <c r="WAV28" s="154"/>
      <c r="WAW28" s="154"/>
      <c r="WAX28" s="154"/>
      <c r="WAY28" s="154"/>
      <c r="WAZ28" s="154"/>
      <c r="WBA28" s="154"/>
      <c r="WBB28" s="154"/>
      <c r="WBC28" s="154"/>
      <c r="WBD28" s="154"/>
      <c r="WBE28" s="154"/>
      <c r="WBF28" s="154"/>
      <c r="WBG28" s="154"/>
      <c r="WBH28" s="154"/>
      <c r="WBI28" s="154"/>
      <c r="WBJ28" s="154"/>
      <c r="WBK28" s="154"/>
      <c r="WBL28" s="154"/>
      <c r="WBM28" s="154"/>
      <c r="WBN28" s="154"/>
      <c r="WBO28" s="154"/>
      <c r="WBP28" s="154"/>
      <c r="WBQ28" s="154"/>
      <c r="WBR28" s="154"/>
      <c r="WBS28" s="154"/>
      <c r="WBT28" s="154"/>
      <c r="WBU28" s="154"/>
      <c r="WBV28" s="154"/>
      <c r="WBW28" s="154"/>
      <c r="WBX28" s="154"/>
      <c r="WBY28" s="154"/>
      <c r="WBZ28" s="154"/>
      <c r="WCA28" s="154"/>
      <c r="WCB28" s="154"/>
      <c r="WCC28" s="154"/>
      <c r="WCD28" s="154"/>
      <c r="WCE28" s="154"/>
      <c r="WCF28" s="154"/>
      <c r="WCG28" s="154"/>
      <c r="WCH28" s="154"/>
      <c r="WCI28" s="154"/>
      <c r="WCJ28" s="154"/>
      <c r="WCK28" s="154"/>
      <c r="WCL28" s="154"/>
      <c r="WCM28" s="154"/>
      <c r="WCN28" s="154"/>
      <c r="WCO28" s="154"/>
      <c r="WCP28" s="154"/>
      <c r="WCQ28" s="154"/>
      <c r="WCR28" s="154"/>
      <c r="WCS28" s="154"/>
      <c r="WCT28" s="154"/>
      <c r="WCU28" s="154"/>
      <c r="WCV28" s="154"/>
      <c r="WCW28" s="154"/>
      <c r="WCX28" s="154"/>
      <c r="WCY28" s="154"/>
      <c r="WCZ28" s="154"/>
      <c r="WDA28" s="154"/>
      <c r="WDB28" s="154"/>
      <c r="WDC28" s="154"/>
      <c r="WDD28" s="154"/>
      <c r="WDE28" s="154"/>
      <c r="WDF28" s="154"/>
      <c r="WDG28" s="154"/>
      <c r="WDH28" s="154"/>
      <c r="WDI28" s="154"/>
      <c r="WDJ28" s="154"/>
      <c r="WDK28" s="154"/>
      <c r="WDL28" s="154"/>
      <c r="WDM28" s="154"/>
      <c r="WDN28" s="154"/>
      <c r="WDO28" s="154"/>
      <c r="WDP28" s="154"/>
      <c r="WDQ28" s="154"/>
      <c r="WDR28" s="154"/>
      <c r="WDS28" s="154"/>
      <c r="WDT28" s="154"/>
      <c r="WDU28" s="154"/>
      <c r="WDV28" s="154"/>
      <c r="WDW28" s="154"/>
      <c r="WDX28" s="154"/>
      <c r="WDY28" s="154"/>
      <c r="WDZ28" s="154"/>
      <c r="WEA28" s="154"/>
      <c r="WEB28" s="154"/>
      <c r="WEC28" s="154"/>
      <c r="WED28" s="154"/>
      <c r="WEE28" s="154"/>
      <c r="WEF28" s="154"/>
      <c r="WEG28" s="154"/>
      <c r="WEH28" s="154"/>
      <c r="WEI28" s="154"/>
      <c r="WEJ28" s="154"/>
      <c r="WEK28" s="154"/>
      <c r="WEL28" s="154"/>
      <c r="WEM28" s="154"/>
      <c r="WEN28" s="154"/>
      <c r="WEO28" s="154"/>
      <c r="WEP28" s="154"/>
      <c r="WEQ28" s="154"/>
      <c r="WER28" s="154"/>
      <c r="WES28" s="154"/>
      <c r="WET28" s="154"/>
      <c r="WEU28" s="154"/>
      <c r="WEV28" s="154"/>
      <c r="WEW28" s="154"/>
      <c r="WEX28" s="154"/>
      <c r="WEY28" s="154"/>
      <c r="WEZ28" s="154"/>
      <c r="WFA28" s="154"/>
      <c r="WFB28" s="154"/>
      <c r="WFC28" s="154"/>
      <c r="WFD28" s="154"/>
      <c r="WFE28" s="154"/>
      <c r="WFF28" s="154"/>
      <c r="WFG28" s="154"/>
      <c r="WFH28" s="154"/>
      <c r="WFI28" s="154"/>
      <c r="WFJ28" s="154"/>
      <c r="WFK28" s="154"/>
      <c r="WFL28" s="154"/>
      <c r="WFM28" s="154"/>
      <c r="WFN28" s="154"/>
      <c r="WFO28" s="154"/>
      <c r="WFP28" s="154"/>
      <c r="WFQ28" s="154"/>
      <c r="WFR28" s="154"/>
      <c r="WFS28" s="154"/>
      <c r="WFT28" s="154"/>
      <c r="WFU28" s="154"/>
      <c r="WFV28" s="154"/>
      <c r="WFW28" s="154"/>
      <c r="WFX28" s="154"/>
      <c r="WFY28" s="154"/>
      <c r="WFZ28" s="154"/>
      <c r="WGA28" s="154"/>
      <c r="WGB28" s="154"/>
      <c r="WGC28" s="154"/>
      <c r="WGD28" s="154"/>
      <c r="WGE28" s="154"/>
      <c r="WGF28" s="154"/>
      <c r="WGG28" s="154"/>
      <c r="WGH28" s="154"/>
      <c r="WGI28" s="154"/>
      <c r="WGJ28" s="154"/>
      <c r="WGK28" s="154"/>
      <c r="WGL28" s="154"/>
      <c r="WGM28" s="154"/>
      <c r="WGN28" s="154"/>
      <c r="WGO28" s="154"/>
      <c r="WGP28" s="154"/>
      <c r="WGQ28" s="154"/>
      <c r="WGR28" s="154"/>
      <c r="WGS28" s="154"/>
      <c r="WGT28" s="154"/>
      <c r="WGU28" s="154"/>
      <c r="WGV28" s="154"/>
      <c r="WGW28" s="154"/>
      <c r="WGX28" s="154"/>
      <c r="WGY28" s="154"/>
      <c r="WGZ28" s="154"/>
      <c r="WHA28" s="154"/>
      <c r="WHB28" s="154"/>
      <c r="WHC28" s="154"/>
      <c r="WHD28" s="154"/>
      <c r="WHE28" s="154"/>
      <c r="WHF28" s="154"/>
      <c r="WHG28" s="154"/>
      <c r="WHH28" s="154"/>
      <c r="WHI28" s="154"/>
      <c r="WHJ28" s="154"/>
      <c r="WHK28" s="154"/>
      <c r="WHL28" s="154"/>
      <c r="WHM28" s="154"/>
      <c r="WHN28" s="154"/>
      <c r="WHO28" s="154"/>
      <c r="WHP28" s="154"/>
      <c r="WHQ28" s="154"/>
      <c r="WHR28" s="154"/>
      <c r="WHS28" s="154"/>
      <c r="WHT28" s="154"/>
      <c r="WHU28" s="154"/>
      <c r="WHV28" s="154"/>
      <c r="WHW28" s="154"/>
      <c r="WHX28" s="154"/>
      <c r="WHY28" s="154"/>
      <c r="WHZ28" s="154"/>
      <c r="WIA28" s="154"/>
      <c r="WIB28" s="154"/>
      <c r="WIC28" s="154"/>
      <c r="WID28" s="154"/>
      <c r="WIE28" s="154"/>
      <c r="WIF28" s="154"/>
      <c r="WIG28" s="154"/>
      <c r="WIH28" s="154"/>
      <c r="WII28" s="154"/>
      <c r="WIJ28" s="154"/>
      <c r="WIK28" s="154"/>
      <c r="WIL28" s="154"/>
      <c r="WIM28" s="154"/>
      <c r="WIN28" s="154"/>
      <c r="WIO28" s="154"/>
      <c r="WIP28" s="154"/>
      <c r="WIQ28" s="154"/>
      <c r="WIR28" s="154"/>
      <c r="WIS28" s="154"/>
      <c r="WIT28" s="154"/>
      <c r="WIU28" s="154"/>
      <c r="WIV28" s="154"/>
      <c r="WIW28" s="154"/>
      <c r="WIX28" s="154"/>
      <c r="WIY28" s="154"/>
      <c r="WIZ28" s="154"/>
      <c r="WJA28" s="154"/>
      <c r="WJB28" s="154"/>
      <c r="WJC28" s="154"/>
      <c r="WJD28" s="154"/>
      <c r="WJE28" s="154"/>
      <c r="WJF28" s="154"/>
      <c r="WJG28" s="154"/>
      <c r="WJH28" s="154"/>
      <c r="WJI28" s="154"/>
      <c r="WJJ28" s="154"/>
      <c r="WJK28" s="154"/>
      <c r="WJL28" s="154"/>
      <c r="WJM28" s="154"/>
      <c r="WJN28" s="154"/>
      <c r="WJO28" s="154"/>
      <c r="WJP28" s="154"/>
      <c r="WJQ28" s="154"/>
      <c r="WJR28" s="154"/>
      <c r="WJS28" s="154"/>
      <c r="WJT28" s="154"/>
      <c r="WJU28" s="154"/>
      <c r="WJV28" s="154"/>
      <c r="WJW28" s="154"/>
      <c r="WJX28" s="154"/>
      <c r="WJY28" s="154"/>
      <c r="WJZ28" s="154"/>
      <c r="WKA28" s="154"/>
      <c r="WKB28" s="154"/>
      <c r="WKC28" s="154"/>
      <c r="WKD28" s="154"/>
      <c r="WKE28" s="154"/>
      <c r="WKF28" s="154"/>
      <c r="WKG28" s="154"/>
      <c r="WKH28" s="154"/>
      <c r="WKI28" s="154"/>
      <c r="WKJ28" s="154"/>
      <c r="WKK28" s="154"/>
      <c r="WKL28" s="154"/>
      <c r="WKM28" s="154"/>
      <c r="WKN28" s="154"/>
      <c r="WKO28" s="154"/>
      <c r="WKP28" s="154"/>
      <c r="WKQ28" s="154"/>
      <c r="WKR28" s="154"/>
      <c r="WKS28" s="154"/>
      <c r="WKT28" s="154"/>
      <c r="WKU28" s="154"/>
      <c r="WKV28" s="154"/>
      <c r="WKW28" s="154"/>
      <c r="WKX28" s="154"/>
      <c r="WKY28" s="154"/>
      <c r="WKZ28" s="154"/>
      <c r="WLA28" s="154"/>
      <c r="WLB28" s="154"/>
      <c r="WLC28" s="154"/>
      <c r="WLD28" s="154"/>
      <c r="WLE28" s="154"/>
      <c r="WLF28" s="154"/>
      <c r="WLG28" s="154"/>
      <c r="WLH28" s="154"/>
      <c r="WLI28" s="154"/>
      <c r="WLJ28" s="154"/>
      <c r="WLK28" s="154"/>
      <c r="WLL28" s="154"/>
      <c r="WLM28" s="154"/>
      <c r="WLN28" s="154"/>
      <c r="WLO28" s="154"/>
      <c r="WLP28" s="154"/>
      <c r="WLQ28" s="154"/>
      <c r="WLR28" s="154"/>
      <c r="WLS28" s="154"/>
      <c r="WLT28" s="154"/>
      <c r="WLU28" s="154"/>
      <c r="WLV28" s="154"/>
      <c r="WLW28" s="154"/>
      <c r="WLX28" s="154"/>
      <c r="WLY28" s="154"/>
      <c r="WLZ28" s="154"/>
      <c r="WMA28" s="154"/>
      <c r="WMB28" s="154"/>
      <c r="WMC28" s="154"/>
      <c r="WMD28" s="154"/>
      <c r="WME28" s="154"/>
      <c r="WMF28" s="154"/>
      <c r="WMG28" s="154"/>
      <c r="WMH28" s="154"/>
      <c r="WMI28" s="154"/>
      <c r="WMJ28" s="154"/>
      <c r="WMK28" s="154"/>
      <c r="WML28" s="154"/>
      <c r="WMM28" s="154"/>
      <c r="WMN28" s="154"/>
      <c r="WMO28" s="154"/>
      <c r="WMP28" s="154"/>
      <c r="WMQ28" s="154"/>
      <c r="WMR28" s="154"/>
      <c r="WMS28" s="154"/>
      <c r="WMT28" s="154"/>
      <c r="WMU28" s="154"/>
      <c r="WMV28" s="154"/>
      <c r="WMW28" s="154"/>
      <c r="WMX28" s="154"/>
      <c r="WMY28" s="154"/>
      <c r="WMZ28" s="154"/>
      <c r="WNA28" s="154"/>
      <c r="WNB28" s="154"/>
      <c r="WNC28" s="154"/>
      <c r="WND28" s="154"/>
      <c r="WNE28" s="154"/>
      <c r="WNF28" s="154"/>
      <c r="WNG28" s="154"/>
      <c r="WNH28" s="154"/>
      <c r="WNI28" s="154"/>
      <c r="WNJ28" s="154"/>
      <c r="WNK28" s="154"/>
      <c r="WNL28" s="154"/>
      <c r="WNM28" s="154"/>
      <c r="WNN28" s="154"/>
      <c r="WNO28" s="154"/>
      <c r="WNP28" s="154"/>
      <c r="WNQ28" s="154"/>
      <c r="WNR28" s="154"/>
      <c r="WNS28" s="154"/>
      <c r="WNT28" s="154"/>
      <c r="WNU28" s="154"/>
      <c r="WNV28" s="154"/>
      <c r="WNW28" s="154"/>
      <c r="WNX28" s="154"/>
      <c r="WNY28" s="154"/>
      <c r="WNZ28" s="154"/>
      <c r="WOA28" s="154"/>
      <c r="WOB28" s="154"/>
      <c r="WOC28" s="154"/>
      <c r="WOD28" s="154"/>
      <c r="WOE28" s="154"/>
      <c r="WOF28" s="154"/>
      <c r="WOG28" s="154"/>
      <c r="WOH28" s="154"/>
      <c r="WOI28" s="154"/>
      <c r="WOJ28" s="154"/>
      <c r="WOK28" s="154"/>
      <c r="WOL28" s="154"/>
      <c r="WOM28" s="154"/>
      <c r="WON28" s="154"/>
      <c r="WOO28" s="154"/>
      <c r="WOP28" s="154"/>
      <c r="WOQ28" s="154"/>
      <c r="WOR28" s="154"/>
      <c r="WOS28" s="154"/>
      <c r="WOT28" s="154"/>
      <c r="WOU28" s="154"/>
      <c r="WOV28" s="154"/>
      <c r="WOW28" s="154"/>
      <c r="WOX28" s="154"/>
      <c r="WOY28" s="154"/>
      <c r="WOZ28" s="154"/>
      <c r="WPA28" s="154"/>
      <c r="WPB28" s="154"/>
      <c r="WPC28" s="154"/>
      <c r="WPD28" s="154"/>
      <c r="WPE28" s="154"/>
      <c r="WPF28" s="154"/>
      <c r="WPG28" s="154"/>
      <c r="WPH28" s="154"/>
      <c r="WPI28" s="154"/>
      <c r="WPJ28" s="154"/>
      <c r="WPK28" s="154"/>
      <c r="WPL28" s="154"/>
      <c r="WPM28" s="154"/>
      <c r="WPN28" s="154"/>
      <c r="WPO28" s="154"/>
      <c r="WPP28" s="154"/>
      <c r="WPQ28" s="154"/>
      <c r="WPR28" s="154"/>
      <c r="WPS28" s="154"/>
      <c r="WPT28" s="154"/>
      <c r="WPU28" s="154"/>
      <c r="WPV28" s="154"/>
      <c r="WPW28" s="154"/>
      <c r="WPX28" s="154"/>
      <c r="WPY28" s="154"/>
      <c r="WPZ28" s="154"/>
      <c r="WQA28" s="154"/>
      <c r="WQB28" s="154"/>
      <c r="WQC28" s="154"/>
      <c r="WQD28" s="154"/>
      <c r="WQE28" s="154"/>
      <c r="WQF28" s="154"/>
      <c r="WQG28" s="154"/>
      <c r="WQH28" s="154"/>
      <c r="WQI28" s="154"/>
      <c r="WQJ28" s="154"/>
      <c r="WQK28" s="154"/>
      <c r="WQL28" s="154"/>
      <c r="WQM28" s="154"/>
      <c r="WQN28" s="154"/>
      <c r="WQO28" s="154"/>
      <c r="WQP28" s="154"/>
      <c r="WQQ28" s="154"/>
      <c r="WQR28" s="154"/>
      <c r="WQS28" s="154"/>
      <c r="WQT28" s="154"/>
      <c r="WQU28" s="154"/>
      <c r="WQV28" s="154"/>
      <c r="WQW28" s="154"/>
      <c r="WQX28" s="154"/>
      <c r="WQY28" s="154"/>
      <c r="WQZ28" s="154"/>
      <c r="WRA28" s="154"/>
      <c r="WRB28" s="154"/>
      <c r="WRC28" s="154"/>
      <c r="WRD28" s="154"/>
      <c r="WRE28" s="154"/>
      <c r="WRF28" s="154"/>
      <c r="WRG28" s="154"/>
      <c r="WRH28" s="154"/>
      <c r="WRI28" s="154"/>
      <c r="WRJ28" s="154"/>
      <c r="WRK28" s="154"/>
      <c r="WRL28" s="154"/>
      <c r="WRM28" s="154"/>
      <c r="WRN28" s="154"/>
      <c r="WRO28" s="154"/>
      <c r="WRP28" s="154"/>
      <c r="WRQ28" s="154"/>
      <c r="WRR28" s="154"/>
      <c r="WRS28" s="154"/>
      <c r="WRT28" s="154"/>
      <c r="WRU28" s="154"/>
      <c r="WRV28" s="154"/>
      <c r="WRW28" s="154"/>
      <c r="WRX28" s="154"/>
      <c r="WRY28" s="154"/>
      <c r="WRZ28" s="154"/>
      <c r="WSA28" s="154"/>
      <c r="WSB28" s="154"/>
      <c r="WSC28" s="154"/>
      <c r="WSD28" s="154"/>
      <c r="WSE28" s="154"/>
      <c r="WSF28" s="154"/>
      <c r="WSG28" s="154"/>
      <c r="WSH28" s="154"/>
      <c r="WSI28" s="154"/>
      <c r="WSJ28" s="154"/>
      <c r="WSK28" s="154"/>
      <c r="WSL28" s="154"/>
      <c r="WSM28" s="154"/>
      <c r="WSN28" s="154"/>
      <c r="WSO28" s="154"/>
      <c r="WSP28" s="154"/>
      <c r="WSQ28" s="154"/>
      <c r="WSR28" s="154"/>
      <c r="WSS28" s="154"/>
      <c r="WST28" s="154"/>
      <c r="WSU28" s="154"/>
      <c r="WSV28" s="154"/>
      <c r="WSW28" s="154"/>
      <c r="WSX28" s="154"/>
      <c r="WSY28" s="154"/>
      <c r="WSZ28" s="154"/>
      <c r="WTA28" s="154"/>
      <c r="WTB28" s="154"/>
      <c r="WTC28" s="154"/>
      <c r="WTD28" s="154"/>
      <c r="WTE28" s="154"/>
      <c r="WTF28" s="154"/>
      <c r="WTG28" s="154"/>
      <c r="WTH28" s="154"/>
      <c r="WTI28" s="154"/>
      <c r="WTJ28" s="154"/>
      <c r="WTK28" s="154"/>
      <c r="WTL28" s="154"/>
      <c r="WTM28" s="154"/>
      <c r="WTN28" s="154"/>
      <c r="WTO28" s="154"/>
      <c r="WTP28" s="154"/>
      <c r="WTQ28" s="154"/>
      <c r="WTR28" s="154"/>
      <c r="WTS28" s="154"/>
      <c r="WTT28" s="154"/>
      <c r="WTU28" s="154"/>
      <c r="WTV28" s="154"/>
      <c r="WTW28" s="154"/>
      <c r="WTX28" s="154"/>
      <c r="WTY28" s="154"/>
      <c r="WTZ28" s="154"/>
      <c r="WUA28" s="154"/>
      <c r="WUB28" s="154"/>
      <c r="WUC28" s="154"/>
      <c r="WUD28" s="154"/>
      <c r="WUE28" s="154"/>
      <c r="WUF28" s="154"/>
      <c r="WUG28" s="154"/>
      <c r="WUH28" s="154"/>
      <c r="WUI28" s="154"/>
      <c r="WUJ28" s="154"/>
      <c r="WUK28" s="154"/>
      <c r="WUL28" s="154"/>
      <c r="WUM28" s="154"/>
      <c r="WUN28" s="154"/>
      <c r="WUO28" s="154"/>
      <c r="WUP28" s="154"/>
      <c r="WUQ28" s="154"/>
      <c r="WUR28" s="154"/>
      <c r="WUS28" s="154"/>
      <c r="WUT28" s="154"/>
      <c r="WUU28" s="154"/>
      <c r="WUV28" s="154"/>
      <c r="WUW28" s="154"/>
      <c r="WUX28" s="154"/>
      <c r="WUY28" s="154"/>
      <c r="WUZ28" s="154"/>
      <c r="WVA28" s="154"/>
      <c r="WVB28" s="154"/>
      <c r="WVC28" s="154"/>
      <c r="WVD28" s="154"/>
      <c r="WVE28" s="154"/>
      <c r="WVF28" s="154"/>
      <c r="WVG28" s="154"/>
      <c r="WVH28" s="154"/>
      <c r="WVI28" s="154"/>
      <c r="WVJ28" s="154"/>
      <c r="WVK28" s="154"/>
      <c r="WVL28" s="154"/>
      <c r="WVM28" s="154"/>
      <c r="WVN28" s="154"/>
      <c r="WVO28" s="154"/>
      <c r="WVP28" s="154"/>
      <c r="WVQ28" s="154"/>
      <c r="WVR28" s="154"/>
      <c r="WVS28" s="154"/>
      <c r="WVT28" s="154"/>
      <c r="WVU28" s="154"/>
      <c r="WVV28" s="154"/>
      <c r="WVW28" s="154"/>
      <c r="WVX28" s="154"/>
      <c r="WVY28" s="154"/>
      <c r="WVZ28" s="154"/>
      <c r="WWA28" s="154"/>
      <c r="WWB28" s="154"/>
      <c r="WWC28" s="154"/>
      <c r="WWD28" s="154"/>
      <c r="WWE28" s="154"/>
      <c r="WWF28" s="154"/>
      <c r="WWG28" s="154"/>
      <c r="WWH28" s="154"/>
      <c r="WWI28" s="154"/>
      <c r="WWJ28" s="154"/>
      <c r="WWK28" s="154"/>
      <c r="WWL28" s="154"/>
      <c r="WWM28" s="154"/>
      <c r="WWN28" s="154"/>
      <c r="WWO28" s="154"/>
      <c r="WWP28" s="154"/>
      <c r="WWQ28" s="154"/>
      <c r="WWR28" s="154"/>
      <c r="WWS28" s="154"/>
      <c r="WWT28" s="154"/>
      <c r="WWU28" s="154"/>
      <c r="WWV28" s="154"/>
      <c r="WWW28" s="154"/>
      <c r="WWX28" s="154"/>
      <c r="WWY28" s="154"/>
      <c r="WWZ28" s="154"/>
      <c r="WXA28" s="154"/>
      <c r="WXB28" s="154"/>
      <c r="WXC28" s="154"/>
      <c r="WXD28" s="154"/>
      <c r="WXE28" s="154"/>
      <c r="WXF28" s="154"/>
      <c r="WXG28" s="154"/>
      <c r="WXH28" s="154"/>
      <c r="WXI28" s="154"/>
      <c r="WXJ28" s="154"/>
      <c r="WXK28" s="154"/>
      <c r="WXL28" s="154"/>
      <c r="WXM28" s="154"/>
      <c r="WXN28" s="154"/>
      <c r="WXO28" s="154"/>
      <c r="WXP28" s="154"/>
      <c r="WXQ28" s="154"/>
      <c r="WXR28" s="154"/>
      <c r="WXS28" s="154"/>
      <c r="WXT28" s="154"/>
      <c r="WXU28" s="154"/>
      <c r="WXV28" s="154"/>
      <c r="WXW28" s="154"/>
      <c r="WXX28" s="154"/>
      <c r="WXY28" s="154"/>
      <c r="WXZ28" s="154"/>
      <c r="WYA28" s="154"/>
      <c r="WYB28" s="154"/>
      <c r="WYC28" s="154"/>
      <c r="WYD28" s="154"/>
      <c r="WYE28" s="154"/>
      <c r="WYF28" s="154"/>
      <c r="WYG28" s="154"/>
      <c r="WYH28" s="154"/>
      <c r="WYI28" s="154"/>
      <c r="WYJ28" s="154"/>
      <c r="WYK28" s="154"/>
      <c r="WYL28" s="154"/>
      <c r="WYM28" s="154"/>
      <c r="WYN28" s="154"/>
      <c r="WYO28" s="154"/>
      <c r="WYP28" s="154"/>
      <c r="WYQ28" s="154"/>
      <c r="WYR28" s="154"/>
      <c r="WYS28" s="154"/>
      <c r="WYT28" s="154"/>
      <c r="WYU28" s="154"/>
      <c r="WYV28" s="154"/>
      <c r="WYW28" s="154"/>
      <c r="WYX28" s="154"/>
      <c r="WYY28" s="154"/>
      <c r="WYZ28" s="154"/>
      <c r="WZA28" s="154"/>
      <c r="WZB28" s="154"/>
      <c r="WZC28" s="154"/>
      <c r="WZD28" s="154"/>
      <c r="WZE28" s="154"/>
      <c r="WZF28" s="154"/>
      <c r="WZG28" s="154"/>
      <c r="WZH28" s="154"/>
      <c r="WZI28" s="154"/>
      <c r="WZJ28" s="154"/>
      <c r="WZK28" s="154"/>
      <c r="WZL28" s="154"/>
      <c r="WZM28" s="154"/>
      <c r="WZN28" s="154"/>
      <c r="WZO28" s="154"/>
      <c r="WZP28" s="154"/>
      <c r="WZQ28" s="154"/>
      <c r="WZR28" s="154"/>
      <c r="WZS28" s="154"/>
      <c r="WZT28" s="154"/>
      <c r="WZU28" s="154"/>
      <c r="WZV28" s="154"/>
      <c r="WZW28" s="154"/>
      <c r="WZX28" s="154"/>
      <c r="WZY28" s="154"/>
      <c r="WZZ28" s="154"/>
      <c r="XAA28" s="154"/>
      <c r="XAB28" s="154"/>
      <c r="XAC28" s="154"/>
      <c r="XAD28" s="154"/>
      <c r="XAE28" s="154"/>
      <c r="XAF28" s="154"/>
      <c r="XAG28" s="154"/>
      <c r="XAH28" s="154"/>
      <c r="XAI28" s="154"/>
      <c r="XAJ28" s="154"/>
      <c r="XAK28" s="154"/>
      <c r="XAL28" s="154"/>
      <c r="XAM28" s="154"/>
      <c r="XAN28" s="154"/>
      <c r="XAO28" s="154"/>
      <c r="XAP28" s="154"/>
      <c r="XAQ28" s="154"/>
      <c r="XAR28" s="154"/>
      <c r="XAS28" s="154"/>
      <c r="XAT28" s="154"/>
      <c r="XAU28" s="154"/>
      <c r="XAV28" s="154"/>
      <c r="XAW28" s="154"/>
      <c r="XAX28" s="154"/>
      <c r="XAY28" s="154"/>
      <c r="XAZ28" s="154"/>
      <c r="XBA28" s="154"/>
      <c r="XBB28" s="154"/>
      <c r="XBC28" s="154"/>
      <c r="XBD28" s="154"/>
      <c r="XBE28" s="154"/>
      <c r="XBF28" s="154"/>
      <c r="XBG28" s="154"/>
      <c r="XBH28" s="154"/>
      <c r="XBI28" s="154"/>
      <c r="XBJ28" s="154"/>
      <c r="XBK28" s="154"/>
      <c r="XBL28" s="154"/>
      <c r="XBM28" s="154"/>
      <c r="XBN28" s="154"/>
      <c r="XBO28" s="154"/>
      <c r="XBP28" s="154"/>
      <c r="XBQ28" s="154"/>
      <c r="XBR28" s="154"/>
      <c r="XBS28" s="154"/>
      <c r="XBT28" s="154"/>
      <c r="XBU28" s="154"/>
      <c r="XBV28" s="154"/>
      <c r="XBW28" s="154"/>
      <c r="XBX28" s="154"/>
      <c r="XBY28" s="154"/>
      <c r="XBZ28" s="154"/>
      <c r="XCA28" s="154"/>
      <c r="XCB28" s="154"/>
      <c r="XCC28" s="154"/>
      <c r="XCD28" s="154"/>
      <c r="XCE28" s="154"/>
      <c r="XCF28" s="154"/>
      <c r="XCG28" s="154"/>
      <c r="XCH28" s="154"/>
      <c r="XCI28" s="154"/>
      <c r="XCJ28" s="154"/>
      <c r="XCK28" s="154"/>
      <c r="XCL28" s="154"/>
      <c r="XCM28" s="154"/>
      <c r="XCN28" s="154"/>
      <c r="XCO28" s="154"/>
      <c r="XCP28" s="154"/>
      <c r="XCQ28" s="154"/>
      <c r="XCR28" s="154"/>
      <c r="XCS28" s="154"/>
      <c r="XCT28" s="154"/>
      <c r="XCU28" s="154"/>
      <c r="XCV28" s="154"/>
      <c r="XCW28" s="154"/>
      <c r="XCX28" s="154"/>
      <c r="XCY28" s="154"/>
      <c r="XCZ28" s="154"/>
      <c r="XDA28" s="154"/>
      <c r="XDB28" s="154"/>
      <c r="XDC28" s="154"/>
      <c r="XDD28" s="154"/>
      <c r="XDE28" s="154"/>
      <c r="XDF28" s="154"/>
      <c r="XDG28" s="154"/>
      <c r="XDH28" s="154"/>
      <c r="XDI28" s="154"/>
      <c r="XDJ28" s="154"/>
      <c r="XDK28" s="154"/>
      <c r="XDL28" s="154"/>
      <c r="XDM28" s="154"/>
      <c r="XDN28" s="154"/>
      <c r="XDO28" s="154"/>
      <c r="XDP28" s="154"/>
      <c r="XDQ28" s="154"/>
      <c r="XDR28" s="154"/>
      <c r="XDS28" s="154"/>
      <c r="XDT28" s="154"/>
      <c r="XDU28" s="154"/>
      <c r="XDV28" s="154"/>
      <c r="XDW28" s="154"/>
      <c r="XDX28" s="154"/>
      <c r="XDY28" s="154"/>
      <c r="XDZ28" s="154"/>
      <c r="XEA28" s="154"/>
      <c r="XEB28" s="154"/>
      <c r="XEC28" s="154"/>
      <c r="XED28" s="154"/>
      <c r="XEE28" s="154"/>
      <c r="XEF28" s="154"/>
      <c r="XEG28" s="154"/>
      <c r="XEH28" s="154"/>
      <c r="XEI28" s="154"/>
      <c r="XEJ28" s="154"/>
      <c r="XEK28" s="154"/>
      <c r="XEL28" s="154"/>
      <c r="XEM28" s="154"/>
      <c r="XEN28" s="154"/>
      <c r="XEO28" s="154"/>
      <c r="XEP28" s="154"/>
      <c r="XEQ28" s="154"/>
      <c r="XER28" s="154"/>
      <c r="XES28" s="154"/>
      <c r="XET28" s="154"/>
      <c r="XEU28" s="154"/>
      <c r="XEV28" s="154"/>
      <c r="XEW28" s="154"/>
      <c r="XEX28" s="154"/>
      <c r="XEY28" s="154"/>
      <c r="XEZ28" s="154"/>
      <c r="XFA28" s="154"/>
      <c r="XFB28" s="154"/>
      <c r="XFC28" s="154"/>
      <c r="XFD28" s="155"/>
    </row>
    <row r="29" spans="1:16384" s="36" customFormat="1" ht="26.4">
      <c r="A29" s="159">
        <v>1</v>
      </c>
      <c r="B29" s="159" t="s">
        <v>430</v>
      </c>
      <c r="C29" s="40"/>
      <c r="D29" s="48"/>
      <c r="E29" s="42"/>
      <c r="F29" s="40"/>
      <c r="G29" s="40"/>
      <c r="H29" s="40"/>
      <c r="I29" s="49"/>
    </row>
    <row r="30" spans="1:16384" s="36" customFormat="1" ht="26.4">
      <c r="A30" s="159">
        <v>2</v>
      </c>
      <c r="B30" s="159" t="s">
        <v>438</v>
      </c>
      <c r="C30" s="40"/>
      <c r="D30" s="48"/>
      <c r="E30" s="42"/>
      <c r="F30" s="40"/>
      <c r="G30" s="40"/>
      <c r="H30" s="40"/>
      <c r="I30" s="49"/>
    </row>
    <row r="31" spans="1:16384" s="36" customFormat="1" ht="26.4">
      <c r="A31" s="160">
        <f t="shared" ref="A31:A41" ca="1" si="1">IF(OFFSET(A31,-1,0) ="",OFFSET(A31,-2,0)+1,OFFSET(A31,-1,0)+1 )</f>
        <v>3</v>
      </c>
      <c r="B31" s="159" t="s">
        <v>420</v>
      </c>
      <c r="C31" s="40"/>
      <c r="D31" s="48"/>
      <c r="E31" s="42"/>
      <c r="F31" s="40"/>
      <c r="G31" s="40"/>
      <c r="H31" s="40"/>
      <c r="I31" s="49"/>
    </row>
    <row r="32" spans="1:16384" s="36" customFormat="1" ht="39.6">
      <c r="A32" s="160">
        <f t="shared" ca="1" si="1"/>
        <v>4</v>
      </c>
      <c r="B32" s="159" t="s">
        <v>439</v>
      </c>
      <c r="C32" s="40"/>
      <c r="D32" s="48"/>
      <c r="E32" s="42"/>
      <c r="F32" s="40"/>
      <c r="G32" s="40"/>
      <c r="H32" s="40"/>
      <c r="I32" s="49"/>
    </row>
    <row r="33" spans="1:16384" s="36" customFormat="1" ht="39.6">
      <c r="A33" s="160">
        <f t="shared" ca="1" si="1"/>
        <v>5</v>
      </c>
      <c r="B33" s="159" t="s">
        <v>421</v>
      </c>
      <c r="C33" s="40"/>
      <c r="D33" s="48"/>
      <c r="E33" s="42"/>
      <c r="F33" s="40"/>
      <c r="G33" s="40"/>
      <c r="H33" s="40"/>
      <c r="I33" s="49"/>
    </row>
    <row r="34" spans="1:16384" s="36" customFormat="1" ht="39.6">
      <c r="A34" s="160">
        <f t="shared" ca="1" si="1"/>
        <v>6</v>
      </c>
      <c r="B34" s="159" t="s">
        <v>422</v>
      </c>
      <c r="C34" s="40"/>
      <c r="D34" s="48"/>
      <c r="E34" s="42"/>
      <c r="F34" s="40"/>
      <c r="G34" s="40"/>
      <c r="H34" s="40"/>
      <c r="I34" s="49"/>
    </row>
    <row r="35" spans="1:16384" s="36" customFormat="1" ht="39.6">
      <c r="A35" s="160">
        <f t="shared" ca="1" si="1"/>
        <v>7</v>
      </c>
      <c r="B35" s="159" t="s">
        <v>440</v>
      </c>
      <c r="C35" s="40"/>
      <c r="D35" s="48"/>
      <c r="E35" s="42"/>
      <c r="F35" s="40"/>
      <c r="G35" s="40"/>
      <c r="H35" s="40"/>
      <c r="I35" s="49"/>
    </row>
    <row r="36" spans="1:16384" s="36" customFormat="1" ht="39.6">
      <c r="A36" s="160">
        <f t="shared" ca="1" si="1"/>
        <v>8</v>
      </c>
      <c r="B36" s="159" t="s">
        <v>423</v>
      </c>
      <c r="C36" s="40"/>
      <c r="D36" s="48"/>
      <c r="E36" s="42"/>
      <c r="F36" s="40"/>
      <c r="G36" s="40"/>
      <c r="H36" s="40"/>
      <c r="I36" s="49"/>
    </row>
    <row r="37" spans="1:16384" s="36" customFormat="1" ht="39.6">
      <c r="A37" s="160">
        <f t="shared" ca="1" si="1"/>
        <v>9</v>
      </c>
      <c r="B37" s="159" t="s">
        <v>424</v>
      </c>
      <c r="C37" s="40"/>
      <c r="D37" s="48"/>
      <c r="E37" s="42"/>
      <c r="F37" s="40"/>
      <c r="G37" s="40"/>
      <c r="H37" s="40"/>
      <c r="I37" s="49"/>
    </row>
    <row r="38" spans="1:16384" s="36" customFormat="1" ht="26.4">
      <c r="A38" s="160">
        <f t="shared" ca="1" si="1"/>
        <v>10</v>
      </c>
      <c r="B38" s="159" t="s">
        <v>441</v>
      </c>
      <c r="C38" s="40"/>
      <c r="D38" s="48"/>
      <c r="E38" s="42"/>
      <c r="F38" s="40"/>
      <c r="G38" s="40"/>
      <c r="H38" s="40"/>
      <c r="I38" s="49"/>
    </row>
    <row r="39" spans="1:16384" s="36" customFormat="1" ht="26.4">
      <c r="A39" s="160">
        <f t="shared" ca="1" si="1"/>
        <v>11</v>
      </c>
      <c r="B39" s="159" t="s">
        <v>410</v>
      </c>
      <c r="C39" s="40"/>
      <c r="D39" s="48"/>
      <c r="E39" s="42"/>
      <c r="F39" s="40"/>
      <c r="G39" s="40"/>
      <c r="H39" s="40"/>
      <c r="I39" s="49"/>
    </row>
    <row r="40" spans="1:16384" s="36" customFormat="1" ht="26.4">
      <c r="A40" s="160">
        <f t="shared" ca="1" si="1"/>
        <v>12</v>
      </c>
      <c r="B40" s="159" t="s">
        <v>411</v>
      </c>
      <c r="C40" s="40"/>
      <c r="D40" s="48"/>
      <c r="E40" s="42"/>
      <c r="F40" s="40"/>
      <c r="G40" s="40"/>
      <c r="H40" s="40"/>
      <c r="I40" s="49"/>
    </row>
    <row r="41" spans="1:16384" s="36" customFormat="1" ht="26.4">
      <c r="A41" s="160">
        <f t="shared" ca="1" si="1"/>
        <v>13</v>
      </c>
      <c r="B41" s="159" t="s">
        <v>412</v>
      </c>
      <c r="C41" s="40"/>
      <c r="D41" s="48"/>
      <c r="E41" s="42"/>
      <c r="F41" s="40"/>
      <c r="G41" s="40"/>
      <c r="H41" s="40"/>
      <c r="I41" s="49"/>
    </row>
    <row r="42" spans="1:16384" s="156" customFormat="1" ht="13.8" customHeight="1">
      <c r="A42" s="153"/>
      <c r="B42" s="217" t="s">
        <v>409</v>
      </c>
      <c r="C42" s="217"/>
      <c r="D42" s="217"/>
      <c r="E42" s="154"/>
      <c r="F42" s="154"/>
      <c r="G42" s="154"/>
      <c r="H42" s="154"/>
      <c r="I42" s="154"/>
      <c r="J42" s="154"/>
      <c r="K42" s="154"/>
      <c r="L42" s="154"/>
      <c r="M42" s="154"/>
      <c r="N42" s="154"/>
      <c r="O42" s="154"/>
      <c r="P42" s="154"/>
      <c r="Q42" s="154"/>
      <c r="R42" s="154"/>
      <c r="S42" s="154"/>
      <c r="T42" s="154"/>
      <c r="U42" s="154"/>
      <c r="V42" s="154"/>
      <c r="W42" s="154"/>
      <c r="X42" s="154"/>
      <c r="Y42" s="154"/>
      <c r="Z42" s="154"/>
      <c r="AA42" s="154"/>
      <c r="AB42" s="154"/>
      <c r="AC42" s="154"/>
      <c r="AD42" s="154"/>
      <c r="AE42" s="154"/>
      <c r="AF42" s="154"/>
      <c r="AG42" s="154"/>
      <c r="AH42" s="154"/>
      <c r="AI42" s="154"/>
      <c r="AJ42" s="154"/>
      <c r="AK42" s="154"/>
      <c r="AL42" s="154"/>
      <c r="AM42" s="154"/>
      <c r="AN42" s="154"/>
      <c r="AO42" s="154"/>
      <c r="AP42" s="154"/>
      <c r="AQ42" s="154"/>
      <c r="AR42" s="154"/>
      <c r="AS42" s="154"/>
      <c r="AT42" s="154"/>
      <c r="AU42" s="154"/>
      <c r="AV42" s="154"/>
      <c r="AW42" s="154"/>
      <c r="AX42" s="154"/>
      <c r="AY42" s="154"/>
      <c r="AZ42" s="154"/>
      <c r="BA42" s="154"/>
      <c r="BB42" s="154"/>
      <c r="BC42" s="154"/>
      <c r="BD42" s="154"/>
      <c r="BE42" s="154"/>
      <c r="BF42" s="154"/>
      <c r="BG42" s="154"/>
      <c r="BH42" s="154"/>
      <c r="BI42" s="154"/>
      <c r="BJ42" s="154"/>
      <c r="BK42" s="154"/>
      <c r="BL42" s="154"/>
      <c r="BM42" s="154"/>
      <c r="BN42" s="154"/>
      <c r="BO42" s="154"/>
      <c r="BP42" s="154"/>
      <c r="BQ42" s="154"/>
      <c r="BR42" s="154"/>
      <c r="BS42" s="154"/>
      <c r="BT42" s="154"/>
      <c r="BU42" s="154"/>
      <c r="BV42" s="154"/>
      <c r="BW42" s="154"/>
      <c r="BX42" s="154"/>
      <c r="BY42" s="154"/>
      <c r="BZ42" s="154"/>
      <c r="CA42" s="154"/>
      <c r="CB42" s="154"/>
      <c r="CC42" s="154"/>
      <c r="CD42" s="154"/>
      <c r="CE42" s="154"/>
      <c r="CF42" s="154"/>
      <c r="CG42" s="154"/>
      <c r="CH42" s="154"/>
      <c r="CI42" s="154"/>
      <c r="CJ42" s="154"/>
      <c r="CK42" s="154"/>
      <c r="CL42" s="154"/>
      <c r="CM42" s="154"/>
      <c r="CN42" s="154"/>
      <c r="CO42" s="154"/>
      <c r="CP42" s="154"/>
      <c r="CQ42" s="154"/>
      <c r="CR42" s="154"/>
      <c r="CS42" s="154"/>
      <c r="CT42" s="154"/>
      <c r="CU42" s="154"/>
      <c r="CV42" s="154"/>
      <c r="CW42" s="154"/>
      <c r="CX42" s="154"/>
      <c r="CY42" s="154"/>
      <c r="CZ42" s="154"/>
      <c r="DA42" s="154"/>
      <c r="DB42" s="154"/>
      <c r="DC42" s="154"/>
      <c r="DD42" s="154"/>
      <c r="DE42" s="154"/>
      <c r="DF42" s="154"/>
      <c r="DG42" s="154"/>
      <c r="DH42" s="154"/>
      <c r="DI42" s="154"/>
      <c r="DJ42" s="154"/>
      <c r="DK42" s="154"/>
      <c r="DL42" s="154"/>
      <c r="DM42" s="154"/>
      <c r="DN42" s="154"/>
      <c r="DO42" s="154"/>
      <c r="DP42" s="154"/>
      <c r="DQ42" s="154"/>
      <c r="DR42" s="154"/>
      <c r="DS42" s="154"/>
      <c r="DT42" s="154"/>
      <c r="DU42" s="154"/>
      <c r="DV42" s="154"/>
      <c r="DW42" s="154"/>
      <c r="DX42" s="154"/>
      <c r="DY42" s="154"/>
      <c r="DZ42" s="154"/>
      <c r="EA42" s="154"/>
      <c r="EB42" s="154"/>
      <c r="EC42" s="154"/>
      <c r="ED42" s="154"/>
      <c r="EE42" s="154"/>
      <c r="EF42" s="154"/>
      <c r="EG42" s="154"/>
      <c r="EH42" s="154"/>
      <c r="EI42" s="154"/>
      <c r="EJ42" s="154"/>
      <c r="EK42" s="154"/>
      <c r="EL42" s="154"/>
      <c r="EM42" s="154"/>
      <c r="EN42" s="154"/>
      <c r="EO42" s="154"/>
      <c r="EP42" s="154"/>
      <c r="EQ42" s="154"/>
      <c r="ER42" s="154"/>
      <c r="ES42" s="154"/>
      <c r="ET42" s="154"/>
      <c r="EU42" s="154"/>
      <c r="EV42" s="154"/>
      <c r="EW42" s="154"/>
      <c r="EX42" s="154"/>
      <c r="EY42" s="154"/>
      <c r="EZ42" s="154"/>
      <c r="FA42" s="154"/>
      <c r="FB42" s="154"/>
      <c r="FC42" s="154"/>
      <c r="FD42" s="154"/>
      <c r="FE42" s="154"/>
      <c r="FF42" s="154"/>
      <c r="FG42" s="154"/>
      <c r="FH42" s="154"/>
      <c r="FI42" s="154"/>
      <c r="FJ42" s="154"/>
      <c r="FK42" s="154"/>
      <c r="FL42" s="154"/>
      <c r="FM42" s="154"/>
      <c r="FN42" s="154"/>
      <c r="FO42" s="154"/>
      <c r="FP42" s="154"/>
      <c r="FQ42" s="154"/>
      <c r="FR42" s="154"/>
      <c r="FS42" s="154"/>
      <c r="FT42" s="154"/>
      <c r="FU42" s="154"/>
      <c r="FV42" s="154"/>
      <c r="FW42" s="154"/>
      <c r="FX42" s="154"/>
      <c r="FY42" s="154"/>
      <c r="FZ42" s="154"/>
      <c r="GA42" s="154"/>
      <c r="GB42" s="154"/>
      <c r="GC42" s="154"/>
      <c r="GD42" s="154"/>
      <c r="GE42" s="154"/>
      <c r="GF42" s="154"/>
      <c r="GG42" s="154"/>
      <c r="GH42" s="154"/>
      <c r="GI42" s="154"/>
      <c r="GJ42" s="154"/>
      <c r="GK42" s="154"/>
      <c r="GL42" s="154"/>
      <c r="GM42" s="154"/>
      <c r="GN42" s="154"/>
      <c r="GO42" s="154"/>
      <c r="GP42" s="154"/>
      <c r="GQ42" s="154"/>
      <c r="GR42" s="154"/>
      <c r="GS42" s="154"/>
      <c r="GT42" s="154"/>
      <c r="GU42" s="154"/>
      <c r="GV42" s="154"/>
      <c r="GW42" s="154"/>
      <c r="GX42" s="154"/>
      <c r="GY42" s="154"/>
      <c r="GZ42" s="154"/>
      <c r="HA42" s="154"/>
      <c r="HB42" s="154"/>
      <c r="HC42" s="154"/>
      <c r="HD42" s="154"/>
      <c r="HE42" s="154"/>
      <c r="HF42" s="154"/>
      <c r="HG42" s="154"/>
      <c r="HH42" s="154"/>
      <c r="HI42" s="154"/>
      <c r="HJ42" s="154"/>
      <c r="HK42" s="154"/>
      <c r="HL42" s="154"/>
      <c r="HM42" s="154"/>
      <c r="HN42" s="154"/>
      <c r="HO42" s="154"/>
      <c r="HP42" s="154"/>
      <c r="HQ42" s="154"/>
      <c r="HR42" s="154"/>
      <c r="HS42" s="154"/>
      <c r="HT42" s="154"/>
      <c r="HU42" s="154"/>
      <c r="HV42" s="154"/>
      <c r="HW42" s="154"/>
      <c r="HX42" s="154"/>
      <c r="HY42" s="154"/>
      <c r="HZ42" s="154"/>
      <c r="IA42" s="154"/>
      <c r="IB42" s="154"/>
      <c r="IC42" s="154"/>
      <c r="ID42" s="154"/>
      <c r="IE42" s="154"/>
      <c r="IF42" s="154"/>
      <c r="IG42" s="154"/>
      <c r="IH42" s="154"/>
      <c r="II42" s="154"/>
      <c r="IJ42" s="154"/>
      <c r="IK42" s="154"/>
      <c r="IL42" s="154"/>
      <c r="IM42" s="154"/>
      <c r="IN42" s="154"/>
      <c r="IO42" s="154"/>
      <c r="IP42" s="154"/>
      <c r="IQ42" s="154"/>
      <c r="IR42" s="154"/>
      <c r="IS42" s="154"/>
      <c r="IT42" s="154"/>
      <c r="IU42" s="154"/>
      <c r="IV42" s="154"/>
      <c r="IW42" s="154"/>
      <c r="IX42" s="154"/>
      <c r="IY42" s="154"/>
      <c r="IZ42" s="154"/>
      <c r="JA42" s="154"/>
      <c r="JB42" s="154"/>
      <c r="JC42" s="154"/>
      <c r="JD42" s="154"/>
      <c r="JE42" s="154"/>
      <c r="JF42" s="154"/>
      <c r="JG42" s="154"/>
      <c r="JH42" s="154"/>
      <c r="JI42" s="154"/>
      <c r="JJ42" s="154"/>
      <c r="JK42" s="154"/>
      <c r="JL42" s="154"/>
      <c r="JM42" s="154"/>
      <c r="JN42" s="154"/>
      <c r="JO42" s="154"/>
      <c r="JP42" s="154"/>
      <c r="JQ42" s="154"/>
      <c r="JR42" s="154"/>
      <c r="JS42" s="154"/>
      <c r="JT42" s="154"/>
      <c r="JU42" s="154"/>
      <c r="JV42" s="154"/>
      <c r="JW42" s="154"/>
      <c r="JX42" s="154"/>
      <c r="JY42" s="154"/>
      <c r="JZ42" s="154"/>
      <c r="KA42" s="154"/>
      <c r="KB42" s="154"/>
      <c r="KC42" s="154"/>
      <c r="KD42" s="154"/>
      <c r="KE42" s="154"/>
      <c r="KF42" s="154"/>
      <c r="KG42" s="154"/>
      <c r="KH42" s="154"/>
      <c r="KI42" s="154"/>
      <c r="KJ42" s="154"/>
      <c r="KK42" s="154"/>
      <c r="KL42" s="154"/>
      <c r="KM42" s="154"/>
      <c r="KN42" s="154"/>
      <c r="KO42" s="154"/>
      <c r="KP42" s="154"/>
      <c r="KQ42" s="154"/>
      <c r="KR42" s="154"/>
      <c r="KS42" s="154"/>
      <c r="KT42" s="154"/>
      <c r="KU42" s="154"/>
      <c r="KV42" s="154"/>
      <c r="KW42" s="154"/>
      <c r="KX42" s="154"/>
      <c r="KY42" s="154"/>
      <c r="KZ42" s="154"/>
      <c r="LA42" s="154"/>
      <c r="LB42" s="154"/>
      <c r="LC42" s="154"/>
      <c r="LD42" s="154"/>
      <c r="LE42" s="154"/>
      <c r="LF42" s="154"/>
      <c r="LG42" s="154"/>
      <c r="LH42" s="154"/>
      <c r="LI42" s="154"/>
      <c r="LJ42" s="154"/>
      <c r="LK42" s="154"/>
      <c r="LL42" s="154"/>
      <c r="LM42" s="154"/>
      <c r="LN42" s="154"/>
      <c r="LO42" s="154"/>
      <c r="LP42" s="154"/>
      <c r="LQ42" s="154"/>
      <c r="LR42" s="154"/>
      <c r="LS42" s="154"/>
      <c r="LT42" s="154"/>
      <c r="LU42" s="154"/>
      <c r="LV42" s="154"/>
      <c r="LW42" s="154"/>
      <c r="LX42" s="154"/>
      <c r="LY42" s="154"/>
      <c r="LZ42" s="154"/>
      <c r="MA42" s="154"/>
      <c r="MB42" s="154"/>
      <c r="MC42" s="154"/>
      <c r="MD42" s="154"/>
      <c r="ME42" s="154"/>
      <c r="MF42" s="154"/>
      <c r="MG42" s="154"/>
      <c r="MH42" s="154"/>
      <c r="MI42" s="154"/>
      <c r="MJ42" s="154"/>
      <c r="MK42" s="154"/>
      <c r="ML42" s="154"/>
      <c r="MM42" s="154"/>
      <c r="MN42" s="154"/>
      <c r="MO42" s="154"/>
      <c r="MP42" s="154"/>
      <c r="MQ42" s="154"/>
      <c r="MR42" s="154"/>
      <c r="MS42" s="154"/>
      <c r="MT42" s="154"/>
      <c r="MU42" s="154"/>
      <c r="MV42" s="154"/>
      <c r="MW42" s="154"/>
      <c r="MX42" s="154"/>
      <c r="MY42" s="154"/>
      <c r="MZ42" s="154"/>
      <c r="NA42" s="154"/>
      <c r="NB42" s="154"/>
      <c r="NC42" s="154"/>
      <c r="ND42" s="154"/>
      <c r="NE42" s="154"/>
      <c r="NF42" s="154"/>
      <c r="NG42" s="154"/>
      <c r="NH42" s="154"/>
      <c r="NI42" s="154"/>
      <c r="NJ42" s="154"/>
      <c r="NK42" s="154"/>
      <c r="NL42" s="154"/>
      <c r="NM42" s="154"/>
      <c r="NN42" s="154"/>
      <c r="NO42" s="154"/>
      <c r="NP42" s="154"/>
      <c r="NQ42" s="154"/>
      <c r="NR42" s="154"/>
      <c r="NS42" s="154"/>
      <c r="NT42" s="154"/>
      <c r="NU42" s="154"/>
      <c r="NV42" s="154"/>
      <c r="NW42" s="154"/>
      <c r="NX42" s="154"/>
      <c r="NY42" s="154"/>
      <c r="NZ42" s="154"/>
      <c r="OA42" s="154"/>
      <c r="OB42" s="154"/>
      <c r="OC42" s="154"/>
      <c r="OD42" s="154"/>
      <c r="OE42" s="154"/>
      <c r="OF42" s="154"/>
      <c r="OG42" s="154"/>
      <c r="OH42" s="154"/>
      <c r="OI42" s="154"/>
      <c r="OJ42" s="154"/>
      <c r="OK42" s="154"/>
      <c r="OL42" s="154"/>
      <c r="OM42" s="154"/>
      <c r="ON42" s="154"/>
      <c r="OO42" s="154"/>
      <c r="OP42" s="154"/>
      <c r="OQ42" s="154"/>
      <c r="OR42" s="154"/>
      <c r="OS42" s="154"/>
      <c r="OT42" s="154"/>
      <c r="OU42" s="154"/>
      <c r="OV42" s="154"/>
      <c r="OW42" s="154"/>
      <c r="OX42" s="154"/>
      <c r="OY42" s="154"/>
      <c r="OZ42" s="154"/>
      <c r="PA42" s="154"/>
      <c r="PB42" s="154"/>
      <c r="PC42" s="154"/>
      <c r="PD42" s="154"/>
      <c r="PE42" s="154"/>
      <c r="PF42" s="154"/>
      <c r="PG42" s="154"/>
      <c r="PH42" s="154"/>
      <c r="PI42" s="154"/>
      <c r="PJ42" s="154"/>
      <c r="PK42" s="154"/>
      <c r="PL42" s="154"/>
      <c r="PM42" s="154"/>
      <c r="PN42" s="154"/>
      <c r="PO42" s="154"/>
      <c r="PP42" s="154"/>
      <c r="PQ42" s="154"/>
      <c r="PR42" s="154"/>
      <c r="PS42" s="154"/>
      <c r="PT42" s="154"/>
      <c r="PU42" s="154"/>
      <c r="PV42" s="154"/>
      <c r="PW42" s="154"/>
      <c r="PX42" s="154"/>
      <c r="PY42" s="154"/>
      <c r="PZ42" s="154"/>
      <c r="QA42" s="154"/>
      <c r="QB42" s="154"/>
      <c r="QC42" s="154"/>
      <c r="QD42" s="154"/>
      <c r="QE42" s="154"/>
      <c r="QF42" s="154"/>
      <c r="QG42" s="154"/>
      <c r="QH42" s="154"/>
      <c r="QI42" s="154"/>
      <c r="QJ42" s="154"/>
      <c r="QK42" s="154"/>
      <c r="QL42" s="154"/>
      <c r="QM42" s="154"/>
      <c r="QN42" s="154"/>
      <c r="QO42" s="154"/>
      <c r="QP42" s="154"/>
      <c r="QQ42" s="154"/>
      <c r="QR42" s="154"/>
      <c r="QS42" s="154"/>
      <c r="QT42" s="154"/>
      <c r="QU42" s="154"/>
      <c r="QV42" s="154"/>
      <c r="QW42" s="154"/>
      <c r="QX42" s="154"/>
      <c r="QY42" s="154"/>
      <c r="QZ42" s="154"/>
      <c r="RA42" s="154"/>
      <c r="RB42" s="154"/>
      <c r="RC42" s="154"/>
      <c r="RD42" s="154"/>
      <c r="RE42" s="154"/>
      <c r="RF42" s="154"/>
      <c r="RG42" s="154"/>
      <c r="RH42" s="154"/>
      <c r="RI42" s="154"/>
      <c r="RJ42" s="154"/>
      <c r="RK42" s="154"/>
      <c r="RL42" s="154"/>
      <c r="RM42" s="154"/>
      <c r="RN42" s="154"/>
      <c r="RO42" s="154"/>
      <c r="RP42" s="154"/>
      <c r="RQ42" s="154"/>
      <c r="RR42" s="154"/>
      <c r="RS42" s="154"/>
      <c r="RT42" s="154"/>
      <c r="RU42" s="154"/>
      <c r="RV42" s="154"/>
      <c r="RW42" s="154"/>
      <c r="RX42" s="154"/>
      <c r="RY42" s="154"/>
      <c r="RZ42" s="154"/>
      <c r="SA42" s="154"/>
      <c r="SB42" s="154"/>
      <c r="SC42" s="154"/>
      <c r="SD42" s="154"/>
      <c r="SE42" s="154"/>
      <c r="SF42" s="154"/>
      <c r="SG42" s="154"/>
      <c r="SH42" s="154"/>
      <c r="SI42" s="154"/>
      <c r="SJ42" s="154"/>
      <c r="SK42" s="154"/>
      <c r="SL42" s="154"/>
      <c r="SM42" s="154"/>
      <c r="SN42" s="154"/>
      <c r="SO42" s="154"/>
      <c r="SP42" s="154"/>
      <c r="SQ42" s="154"/>
      <c r="SR42" s="154"/>
      <c r="SS42" s="154"/>
      <c r="ST42" s="154"/>
      <c r="SU42" s="154"/>
      <c r="SV42" s="154"/>
      <c r="SW42" s="154"/>
      <c r="SX42" s="154"/>
      <c r="SY42" s="154"/>
      <c r="SZ42" s="154"/>
      <c r="TA42" s="154"/>
      <c r="TB42" s="154"/>
      <c r="TC42" s="154"/>
      <c r="TD42" s="154"/>
      <c r="TE42" s="154"/>
      <c r="TF42" s="154"/>
      <c r="TG42" s="154"/>
      <c r="TH42" s="154"/>
      <c r="TI42" s="154"/>
      <c r="TJ42" s="154"/>
      <c r="TK42" s="154"/>
      <c r="TL42" s="154"/>
      <c r="TM42" s="154"/>
      <c r="TN42" s="154"/>
      <c r="TO42" s="154"/>
      <c r="TP42" s="154"/>
      <c r="TQ42" s="154"/>
      <c r="TR42" s="154"/>
      <c r="TS42" s="154"/>
      <c r="TT42" s="154"/>
      <c r="TU42" s="154"/>
      <c r="TV42" s="154"/>
      <c r="TW42" s="154"/>
      <c r="TX42" s="154"/>
      <c r="TY42" s="154"/>
      <c r="TZ42" s="154"/>
      <c r="UA42" s="154"/>
      <c r="UB42" s="154"/>
      <c r="UC42" s="154"/>
      <c r="UD42" s="154"/>
      <c r="UE42" s="154"/>
      <c r="UF42" s="154"/>
      <c r="UG42" s="154"/>
      <c r="UH42" s="154"/>
      <c r="UI42" s="154"/>
      <c r="UJ42" s="154"/>
      <c r="UK42" s="154"/>
      <c r="UL42" s="154"/>
      <c r="UM42" s="154"/>
      <c r="UN42" s="154"/>
      <c r="UO42" s="154"/>
      <c r="UP42" s="154"/>
      <c r="UQ42" s="154"/>
      <c r="UR42" s="154"/>
      <c r="US42" s="154"/>
      <c r="UT42" s="154"/>
      <c r="UU42" s="154"/>
      <c r="UV42" s="154"/>
      <c r="UW42" s="154"/>
      <c r="UX42" s="154"/>
      <c r="UY42" s="154"/>
      <c r="UZ42" s="154"/>
      <c r="VA42" s="154"/>
      <c r="VB42" s="154"/>
      <c r="VC42" s="154"/>
      <c r="VD42" s="154"/>
      <c r="VE42" s="154"/>
      <c r="VF42" s="154"/>
      <c r="VG42" s="154"/>
      <c r="VH42" s="154"/>
      <c r="VI42" s="154"/>
      <c r="VJ42" s="154"/>
      <c r="VK42" s="154"/>
      <c r="VL42" s="154"/>
      <c r="VM42" s="154"/>
      <c r="VN42" s="154"/>
      <c r="VO42" s="154"/>
      <c r="VP42" s="154"/>
      <c r="VQ42" s="154"/>
      <c r="VR42" s="154"/>
      <c r="VS42" s="154"/>
      <c r="VT42" s="154"/>
      <c r="VU42" s="154"/>
      <c r="VV42" s="154"/>
      <c r="VW42" s="154"/>
      <c r="VX42" s="154"/>
      <c r="VY42" s="154"/>
      <c r="VZ42" s="154"/>
      <c r="WA42" s="154"/>
      <c r="WB42" s="154"/>
      <c r="WC42" s="154"/>
      <c r="WD42" s="154"/>
      <c r="WE42" s="154"/>
      <c r="WF42" s="154"/>
      <c r="WG42" s="154"/>
      <c r="WH42" s="154"/>
      <c r="WI42" s="154"/>
      <c r="WJ42" s="154"/>
      <c r="WK42" s="154"/>
      <c r="WL42" s="154"/>
      <c r="WM42" s="154"/>
      <c r="WN42" s="154"/>
      <c r="WO42" s="154"/>
      <c r="WP42" s="154"/>
      <c r="WQ42" s="154"/>
      <c r="WR42" s="154"/>
      <c r="WS42" s="154"/>
      <c r="WT42" s="154"/>
      <c r="WU42" s="154"/>
      <c r="WV42" s="154"/>
      <c r="WW42" s="154"/>
      <c r="WX42" s="154"/>
      <c r="WY42" s="154"/>
      <c r="WZ42" s="154"/>
      <c r="XA42" s="154"/>
      <c r="XB42" s="154"/>
      <c r="XC42" s="154"/>
      <c r="XD42" s="154"/>
      <c r="XE42" s="154"/>
      <c r="XF42" s="154"/>
      <c r="XG42" s="154"/>
      <c r="XH42" s="154"/>
      <c r="XI42" s="154"/>
      <c r="XJ42" s="154"/>
      <c r="XK42" s="154"/>
      <c r="XL42" s="154"/>
      <c r="XM42" s="154"/>
      <c r="XN42" s="154"/>
      <c r="XO42" s="154"/>
      <c r="XP42" s="154"/>
      <c r="XQ42" s="154"/>
      <c r="XR42" s="154"/>
      <c r="XS42" s="154"/>
      <c r="XT42" s="154"/>
      <c r="XU42" s="154"/>
      <c r="XV42" s="154"/>
      <c r="XW42" s="154"/>
      <c r="XX42" s="154"/>
      <c r="XY42" s="154"/>
      <c r="XZ42" s="154"/>
      <c r="YA42" s="154"/>
      <c r="YB42" s="154"/>
      <c r="YC42" s="154"/>
      <c r="YD42" s="154"/>
      <c r="YE42" s="154"/>
      <c r="YF42" s="154"/>
      <c r="YG42" s="154"/>
      <c r="YH42" s="154"/>
      <c r="YI42" s="154"/>
      <c r="YJ42" s="154"/>
      <c r="YK42" s="154"/>
      <c r="YL42" s="154"/>
      <c r="YM42" s="154"/>
      <c r="YN42" s="154"/>
      <c r="YO42" s="154"/>
      <c r="YP42" s="154"/>
      <c r="YQ42" s="154"/>
      <c r="YR42" s="154"/>
      <c r="YS42" s="154"/>
      <c r="YT42" s="154"/>
      <c r="YU42" s="154"/>
      <c r="YV42" s="154"/>
      <c r="YW42" s="154"/>
      <c r="YX42" s="154"/>
      <c r="YY42" s="154"/>
      <c r="YZ42" s="154"/>
      <c r="ZA42" s="154"/>
      <c r="ZB42" s="154"/>
      <c r="ZC42" s="154"/>
      <c r="ZD42" s="154"/>
      <c r="ZE42" s="154"/>
      <c r="ZF42" s="154"/>
      <c r="ZG42" s="154"/>
      <c r="ZH42" s="154"/>
      <c r="ZI42" s="154"/>
      <c r="ZJ42" s="154"/>
      <c r="ZK42" s="154"/>
      <c r="ZL42" s="154"/>
      <c r="ZM42" s="154"/>
      <c r="ZN42" s="154"/>
      <c r="ZO42" s="154"/>
      <c r="ZP42" s="154"/>
      <c r="ZQ42" s="154"/>
      <c r="ZR42" s="154"/>
      <c r="ZS42" s="154"/>
      <c r="ZT42" s="154"/>
      <c r="ZU42" s="154"/>
      <c r="ZV42" s="154"/>
      <c r="ZW42" s="154"/>
      <c r="ZX42" s="154"/>
      <c r="ZY42" s="154"/>
      <c r="ZZ42" s="154"/>
      <c r="AAA42" s="154"/>
      <c r="AAB42" s="154"/>
      <c r="AAC42" s="154"/>
      <c r="AAD42" s="154"/>
      <c r="AAE42" s="154"/>
      <c r="AAF42" s="154"/>
      <c r="AAG42" s="154"/>
      <c r="AAH42" s="154"/>
      <c r="AAI42" s="154"/>
      <c r="AAJ42" s="154"/>
      <c r="AAK42" s="154"/>
      <c r="AAL42" s="154"/>
      <c r="AAM42" s="154"/>
      <c r="AAN42" s="154"/>
      <c r="AAO42" s="154"/>
      <c r="AAP42" s="154"/>
      <c r="AAQ42" s="154"/>
      <c r="AAR42" s="154"/>
      <c r="AAS42" s="154"/>
      <c r="AAT42" s="154"/>
      <c r="AAU42" s="154"/>
      <c r="AAV42" s="154"/>
      <c r="AAW42" s="154"/>
      <c r="AAX42" s="154"/>
      <c r="AAY42" s="154"/>
      <c r="AAZ42" s="154"/>
      <c r="ABA42" s="154"/>
      <c r="ABB42" s="154"/>
      <c r="ABC42" s="154"/>
      <c r="ABD42" s="154"/>
      <c r="ABE42" s="154"/>
      <c r="ABF42" s="154"/>
      <c r="ABG42" s="154"/>
      <c r="ABH42" s="154"/>
      <c r="ABI42" s="154"/>
      <c r="ABJ42" s="154"/>
      <c r="ABK42" s="154"/>
      <c r="ABL42" s="154"/>
      <c r="ABM42" s="154"/>
      <c r="ABN42" s="154"/>
      <c r="ABO42" s="154"/>
      <c r="ABP42" s="154"/>
      <c r="ABQ42" s="154"/>
      <c r="ABR42" s="154"/>
      <c r="ABS42" s="154"/>
      <c r="ABT42" s="154"/>
      <c r="ABU42" s="154"/>
      <c r="ABV42" s="154"/>
      <c r="ABW42" s="154"/>
      <c r="ABX42" s="154"/>
      <c r="ABY42" s="154"/>
      <c r="ABZ42" s="154"/>
      <c r="ACA42" s="154"/>
      <c r="ACB42" s="154"/>
      <c r="ACC42" s="154"/>
      <c r="ACD42" s="154"/>
      <c r="ACE42" s="154"/>
      <c r="ACF42" s="154"/>
      <c r="ACG42" s="154"/>
      <c r="ACH42" s="154"/>
      <c r="ACI42" s="154"/>
      <c r="ACJ42" s="154"/>
      <c r="ACK42" s="154"/>
      <c r="ACL42" s="154"/>
      <c r="ACM42" s="154"/>
      <c r="ACN42" s="154"/>
      <c r="ACO42" s="154"/>
      <c r="ACP42" s="154"/>
      <c r="ACQ42" s="154"/>
      <c r="ACR42" s="154"/>
      <c r="ACS42" s="154"/>
      <c r="ACT42" s="154"/>
      <c r="ACU42" s="154"/>
      <c r="ACV42" s="154"/>
      <c r="ACW42" s="154"/>
      <c r="ACX42" s="154"/>
      <c r="ACY42" s="154"/>
      <c r="ACZ42" s="154"/>
      <c r="ADA42" s="154"/>
      <c r="ADB42" s="154"/>
      <c r="ADC42" s="154"/>
      <c r="ADD42" s="154"/>
      <c r="ADE42" s="154"/>
      <c r="ADF42" s="154"/>
      <c r="ADG42" s="154"/>
      <c r="ADH42" s="154"/>
      <c r="ADI42" s="154"/>
      <c r="ADJ42" s="154"/>
      <c r="ADK42" s="154"/>
      <c r="ADL42" s="154"/>
      <c r="ADM42" s="154"/>
      <c r="ADN42" s="154"/>
      <c r="ADO42" s="154"/>
      <c r="ADP42" s="154"/>
      <c r="ADQ42" s="154"/>
      <c r="ADR42" s="154"/>
      <c r="ADS42" s="154"/>
      <c r="ADT42" s="154"/>
      <c r="ADU42" s="154"/>
      <c r="ADV42" s="154"/>
      <c r="ADW42" s="154"/>
      <c r="ADX42" s="154"/>
      <c r="ADY42" s="154"/>
      <c r="ADZ42" s="154"/>
      <c r="AEA42" s="154"/>
      <c r="AEB42" s="154"/>
      <c r="AEC42" s="154"/>
      <c r="AED42" s="154"/>
      <c r="AEE42" s="154"/>
      <c r="AEF42" s="154"/>
      <c r="AEG42" s="154"/>
      <c r="AEH42" s="154"/>
      <c r="AEI42" s="154"/>
      <c r="AEJ42" s="154"/>
      <c r="AEK42" s="154"/>
      <c r="AEL42" s="154"/>
      <c r="AEM42" s="154"/>
      <c r="AEN42" s="154"/>
      <c r="AEO42" s="154"/>
      <c r="AEP42" s="154"/>
      <c r="AEQ42" s="154"/>
      <c r="AER42" s="154"/>
      <c r="AES42" s="154"/>
      <c r="AET42" s="154"/>
      <c r="AEU42" s="154"/>
      <c r="AEV42" s="154"/>
      <c r="AEW42" s="154"/>
      <c r="AEX42" s="154"/>
      <c r="AEY42" s="154"/>
      <c r="AEZ42" s="154"/>
      <c r="AFA42" s="154"/>
      <c r="AFB42" s="154"/>
      <c r="AFC42" s="154"/>
      <c r="AFD42" s="154"/>
      <c r="AFE42" s="154"/>
      <c r="AFF42" s="154"/>
      <c r="AFG42" s="154"/>
      <c r="AFH42" s="154"/>
      <c r="AFI42" s="154"/>
      <c r="AFJ42" s="154"/>
      <c r="AFK42" s="154"/>
      <c r="AFL42" s="154"/>
      <c r="AFM42" s="154"/>
      <c r="AFN42" s="154"/>
      <c r="AFO42" s="154"/>
      <c r="AFP42" s="154"/>
      <c r="AFQ42" s="154"/>
      <c r="AFR42" s="154"/>
      <c r="AFS42" s="154"/>
      <c r="AFT42" s="154"/>
      <c r="AFU42" s="154"/>
      <c r="AFV42" s="154"/>
      <c r="AFW42" s="154"/>
      <c r="AFX42" s="154"/>
      <c r="AFY42" s="154"/>
      <c r="AFZ42" s="154"/>
      <c r="AGA42" s="154"/>
      <c r="AGB42" s="154"/>
      <c r="AGC42" s="154"/>
      <c r="AGD42" s="154"/>
      <c r="AGE42" s="154"/>
      <c r="AGF42" s="154"/>
      <c r="AGG42" s="154"/>
      <c r="AGH42" s="154"/>
      <c r="AGI42" s="154"/>
      <c r="AGJ42" s="154"/>
      <c r="AGK42" s="154"/>
      <c r="AGL42" s="154"/>
      <c r="AGM42" s="154"/>
      <c r="AGN42" s="154"/>
      <c r="AGO42" s="154"/>
      <c r="AGP42" s="154"/>
      <c r="AGQ42" s="154"/>
      <c r="AGR42" s="154"/>
      <c r="AGS42" s="154"/>
      <c r="AGT42" s="154"/>
      <c r="AGU42" s="154"/>
      <c r="AGV42" s="154"/>
      <c r="AGW42" s="154"/>
      <c r="AGX42" s="154"/>
      <c r="AGY42" s="154"/>
      <c r="AGZ42" s="154"/>
      <c r="AHA42" s="154"/>
      <c r="AHB42" s="154"/>
      <c r="AHC42" s="154"/>
      <c r="AHD42" s="154"/>
      <c r="AHE42" s="154"/>
      <c r="AHF42" s="154"/>
      <c r="AHG42" s="154"/>
      <c r="AHH42" s="154"/>
      <c r="AHI42" s="154"/>
      <c r="AHJ42" s="154"/>
      <c r="AHK42" s="154"/>
      <c r="AHL42" s="154"/>
      <c r="AHM42" s="154"/>
      <c r="AHN42" s="154"/>
      <c r="AHO42" s="154"/>
      <c r="AHP42" s="154"/>
      <c r="AHQ42" s="154"/>
      <c r="AHR42" s="154"/>
      <c r="AHS42" s="154"/>
      <c r="AHT42" s="154"/>
      <c r="AHU42" s="154"/>
      <c r="AHV42" s="154"/>
      <c r="AHW42" s="154"/>
      <c r="AHX42" s="154"/>
      <c r="AHY42" s="154"/>
      <c r="AHZ42" s="154"/>
      <c r="AIA42" s="154"/>
      <c r="AIB42" s="154"/>
      <c r="AIC42" s="154"/>
      <c r="AID42" s="154"/>
      <c r="AIE42" s="154"/>
      <c r="AIF42" s="154"/>
      <c r="AIG42" s="154"/>
      <c r="AIH42" s="154"/>
      <c r="AII42" s="154"/>
      <c r="AIJ42" s="154"/>
      <c r="AIK42" s="154"/>
      <c r="AIL42" s="154"/>
      <c r="AIM42" s="154"/>
      <c r="AIN42" s="154"/>
      <c r="AIO42" s="154"/>
      <c r="AIP42" s="154"/>
      <c r="AIQ42" s="154"/>
      <c r="AIR42" s="154"/>
      <c r="AIS42" s="154"/>
      <c r="AIT42" s="154"/>
      <c r="AIU42" s="154"/>
      <c r="AIV42" s="154"/>
      <c r="AIW42" s="154"/>
      <c r="AIX42" s="154"/>
      <c r="AIY42" s="154"/>
      <c r="AIZ42" s="154"/>
      <c r="AJA42" s="154"/>
      <c r="AJB42" s="154"/>
      <c r="AJC42" s="154"/>
      <c r="AJD42" s="154"/>
      <c r="AJE42" s="154"/>
      <c r="AJF42" s="154"/>
      <c r="AJG42" s="154"/>
      <c r="AJH42" s="154"/>
      <c r="AJI42" s="154"/>
      <c r="AJJ42" s="154"/>
      <c r="AJK42" s="154"/>
      <c r="AJL42" s="154"/>
      <c r="AJM42" s="154"/>
      <c r="AJN42" s="154"/>
      <c r="AJO42" s="154"/>
      <c r="AJP42" s="154"/>
      <c r="AJQ42" s="154"/>
      <c r="AJR42" s="154"/>
      <c r="AJS42" s="154"/>
      <c r="AJT42" s="154"/>
      <c r="AJU42" s="154"/>
      <c r="AJV42" s="154"/>
      <c r="AJW42" s="154"/>
      <c r="AJX42" s="154"/>
      <c r="AJY42" s="154"/>
      <c r="AJZ42" s="154"/>
      <c r="AKA42" s="154"/>
      <c r="AKB42" s="154"/>
      <c r="AKC42" s="154"/>
      <c r="AKD42" s="154"/>
      <c r="AKE42" s="154"/>
      <c r="AKF42" s="154"/>
      <c r="AKG42" s="154"/>
      <c r="AKH42" s="154"/>
      <c r="AKI42" s="154"/>
      <c r="AKJ42" s="154"/>
      <c r="AKK42" s="154"/>
      <c r="AKL42" s="154"/>
      <c r="AKM42" s="154"/>
      <c r="AKN42" s="154"/>
      <c r="AKO42" s="154"/>
      <c r="AKP42" s="154"/>
      <c r="AKQ42" s="154"/>
      <c r="AKR42" s="154"/>
      <c r="AKS42" s="154"/>
      <c r="AKT42" s="154"/>
      <c r="AKU42" s="154"/>
      <c r="AKV42" s="154"/>
      <c r="AKW42" s="154"/>
      <c r="AKX42" s="154"/>
      <c r="AKY42" s="154"/>
      <c r="AKZ42" s="154"/>
      <c r="ALA42" s="154"/>
      <c r="ALB42" s="154"/>
      <c r="ALC42" s="154"/>
      <c r="ALD42" s="154"/>
      <c r="ALE42" s="154"/>
      <c r="ALF42" s="154"/>
      <c r="ALG42" s="154"/>
      <c r="ALH42" s="154"/>
      <c r="ALI42" s="154"/>
      <c r="ALJ42" s="154"/>
      <c r="ALK42" s="154"/>
      <c r="ALL42" s="154"/>
      <c r="ALM42" s="154"/>
      <c r="ALN42" s="154"/>
      <c r="ALO42" s="154"/>
      <c r="ALP42" s="154"/>
      <c r="ALQ42" s="154"/>
      <c r="ALR42" s="154"/>
      <c r="ALS42" s="154"/>
      <c r="ALT42" s="154"/>
      <c r="ALU42" s="154"/>
      <c r="ALV42" s="154"/>
      <c r="ALW42" s="154"/>
      <c r="ALX42" s="154"/>
      <c r="ALY42" s="154"/>
      <c r="ALZ42" s="154"/>
      <c r="AMA42" s="154"/>
      <c r="AMB42" s="154"/>
      <c r="AMC42" s="154"/>
      <c r="AMD42" s="154"/>
      <c r="AME42" s="154"/>
      <c r="AMF42" s="154"/>
      <c r="AMG42" s="154"/>
      <c r="AMH42" s="154"/>
      <c r="AMI42" s="154"/>
      <c r="AMJ42" s="154"/>
      <c r="AMK42" s="154"/>
      <c r="AML42" s="154"/>
      <c r="AMM42" s="154"/>
      <c r="AMN42" s="154"/>
      <c r="AMO42" s="154"/>
      <c r="AMP42" s="154"/>
      <c r="AMQ42" s="154"/>
      <c r="AMR42" s="154"/>
      <c r="AMS42" s="154"/>
      <c r="AMT42" s="154"/>
      <c r="AMU42" s="154"/>
      <c r="AMV42" s="154"/>
      <c r="AMW42" s="154"/>
      <c r="AMX42" s="154"/>
      <c r="AMY42" s="154"/>
      <c r="AMZ42" s="154"/>
      <c r="ANA42" s="154"/>
      <c r="ANB42" s="154"/>
      <c r="ANC42" s="154"/>
      <c r="AND42" s="154"/>
      <c r="ANE42" s="154"/>
      <c r="ANF42" s="154"/>
      <c r="ANG42" s="154"/>
      <c r="ANH42" s="154"/>
      <c r="ANI42" s="154"/>
      <c r="ANJ42" s="154"/>
      <c r="ANK42" s="154"/>
      <c r="ANL42" s="154"/>
      <c r="ANM42" s="154"/>
      <c r="ANN42" s="154"/>
      <c r="ANO42" s="154"/>
      <c r="ANP42" s="154"/>
      <c r="ANQ42" s="154"/>
      <c r="ANR42" s="154"/>
      <c r="ANS42" s="154"/>
      <c r="ANT42" s="154"/>
      <c r="ANU42" s="154"/>
      <c r="ANV42" s="154"/>
      <c r="ANW42" s="154"/>
      <c r="ANX42" s="154"/>
      <c r="ANY42" s="154"/>
      <c r="ANZ42" s="154"/>
      <c r="AOA42" s="154"/>
      <c r="AOB42" s="154"/>
      <c r="AOC42" s="154"/>
      <c r="AOD42" s="154"/>
      <c r="AOE42" s="154"/>
      <c r="AOF42" s="154"/>
      <c r="AOG42" s="154"/>
      <c r="AOH42" s="154"/>
      <c r="AOI42" s="154"/>
      <c r="AOJ42" s="154"/>
      <c r="AOK42" s="154"/>
      <c r="AOL42" s="154"/>
      <c r="AOM42" s="154"/>
      <c r="AON42" s="154"/>
      <c r="AOO42" s="154"/>
      <c r="AOP42" s="154"/>
      <c r="AOQ42" s="154"/>
      <c r="AOR42" s="154"/>
      <c r="AOS42" s="154"/>
      <c r="AOT42" s="154"/>
      <c r="AOU42" s="154"/>
      <c r="AOV42" s="154"/>
      <c r="AOW42" s="154"/>
      <c r="AOX42" s="154"/>
      <c r="AOY42" s="154"/>
      <c r="AOZ42" s="154"/>
      <c r="APA42" s="154"/>
      <c r="APB42" s="154"/>
      <c r="APC42" s="154"/>
      <c r="APD42" s="154"/>
      <c r="APE42" s="154"/>
      <c r="APF42" s="154"/>
      <c r="APG42" s="154"/>
      <c r="APH42" s="154"/>
      <c r="API42" s="154"/>
      <c r="APJ42" s="154"/>
      <c r="APK42" s="154"/>
      <c r="APL42" s="154"/>
      <c r="APM42" s="154"/>
      <c r="APN42" s="154"/>
      <c r="APO42" s="154"/>
      <c r="APP42" s="154"/>
      <c r="APQ42" s="154"/>
      <c r="APR42" s="154"/>
      <c r="APS42" s="154"/>
      <c r="APT42" s="154"/>
      <c r="APU42" s="154"/>
      <c r="APV42" s="154"/>
      <c r="APW42" s="154"/>
      <c r="APX42" s="154"/>
      <c r="APY42" s="154"/>
      <c r="APZ42" s="154"/>
      <c r="AQA42" s="154"/>
      <c r="AQB42" s="154"/>
      <c r="AQC42" s="154"/>
      <c r="AQD42" s="154"/>
      <c r="AQE42" s="154"/>
      <c r="AQF42" s="154"/>
      <c r="AQG42" s="154"/>
      <c r="AQH42" s="154"/>
      <c r="AQI42" s="154"/>
      <c r="AQJ42" s="154"/>
      <c r="AQK42" s="154"/>
      <c r="AQL42" s="154"/>
      <c r="AQM42" s="154"/>
      <c r="AQN42" s="154"/>
      <c r="AQO42" s="154"/>
      <c r="AQP42" s="154"/>
      <c r="AQQ42" s="154"/>
      <c r="AQR42" s="154"/>
      <c r="AQS42" s="154"/>
      <c r="AQT42" s="154"/>
      <c r="AQU42" s="154"/>
      <c r="AQV42" s="154"/>
      <c r="AQW42" s="154"/>
      <c r="AQX42" s="154"/>
      <c r="AQY42" s="154"/>
      <c r="AQZ42" s="154"/>
      <c r="ARA42" s="154"/>
      <c r="ARB42" s="154"/>
      <c r="ARC42" s="154"/>
      <c r="ARD42" s="154"/>
      <c r="ARE42" s="154"/>
      <c r="ARF42" s="154"/>
      <c r="ARG42" s="154"/>
      <c r="ARH42" s="154"/>
      <c r="ARI42" s="154"/>
      <c r="ARJ42" s="154"/>
      <c r="ARK42" s="154"/>
      <c r="ARL42" s="154"/>
      <c r="ARM42" s="154"/>
      <c r="ARN42" s="154"/>
      <c r="ARO42" s="154"/>
      <c r="ARP42" s="154"/>
      <c r="ARQ42" s="154"/>
      <c r="ARR42" s="154"/>
      <c r="ARS42" s="154"/>
      <c r="ART42" s="154"/>
      <c r="ARU42" s="154"/>
      <c r="ARV42" s="154"/>
      <c r="ARW42" s="154"/>
      <c r="ARX42" s="154"/>
      <c r="ARY42" s="154"/>
      <c r="ARZ42" s="154"/>
      <c r="ASA42" s="154"/>
      <c r="ASB42" s="154"/>
      <c r="ASC42" s="154"/>
      <c r="ASD42" s="154"/>
      <c r="ASE42" s="154"/>
      <c r="ASF42" s="154"/>
      <c r="ASG42" s="154"/>
      <c r="ASH42" s="154"/>
      <c r="ASI42" s="154"/>
      <c r="ASJ42" s="154"/>
      <c r="ASK42" s="154"/>
      <c r="ASL42" s="154"/>
      <c r="ASM42" s="154"/>
      <c r="ASN42" s="154"/>
      <c r="ASO42" s="154"/>
      <c r="ASP42" s="154"/>
      <c r="ASQ42" s="154"/>
      <c r="ASR42" s="154"/>
      <c r="ASS42" s="154"/>
      <c r="AST42" s="154"/>
      <c r="ASU42" s="154"/>
      <c r="ASV42" s="154"/>
      <c r="ASW42" s="154"/>
      <c r="ASX42" s="154"/>
      <c r="ASY42" s="154"/>
      <c r="ASZ42" s="154"/>
      <c r="ATA42" s="154"/>
      <c r="ATB42" s="154"/>
      <c r="ATC42" s="154"/>
      <c r="ATD42" s="154"/>
      <c r="ATE42" s="154"/>
      <c r="ATF42" s="154"/>
      <c r="ATG42" s="154"/>
      <c r="ATH42" s="154"/>
      <c r="ATI42" s="154"/>
      <c r="ATJ42" s="154"/>
      <c r="ATK42" s="154"/>
      <c r="ATL42" s="154"/>
      <c r="ATM42" s="154"/>
      <c r="ATN42" s="154"/>
      <c r="ATO42" s="154"/>
      <c r="ATP42" s="154"/>
      <c r="ATQ42" s="154"/>
      <c r="ATR42" s="154"/>
      <c r="ATS42" s="154"/>
      <c r="ATT42" s="154"/>
      <c r="ATU42" s="154"/>
      <c r="ATV42" s="154"/>
      <c r="ATW42" s="154"/>
      <c r="ATX42" s="154"/>
      <c r="ATY42" s="154"/>
      <c r="ATZ42" s="154"/>
      <c r="AUA42" s="154"/>
      <c r="AUB42" s="154"/>
      <c r="AUC42" s="154"/>
      <c r="AUD42" s="154"/>
      <c r="AUE42" s="154"/>
      <c r="AUF42" s="154"/>
      <c r="AUG42" s="154"/>
      <c r="AUH42" s="154"/>
      <c r="AUI42" s="154"/>
      <c r="AUJ42" s="154"/>
      <c r="AUK42" s="154"/>
      <c r="AUL42" s="154"/>
      <c r="AUM42" s="154"/>
      <c r="AUN42" s="154"/>
      <c r="AUO42" s="154"/>
      <c r="AUP42" s="154"/>
      <c r="AUQ42" s="154"/>
      <c r="AUR42" s="154"/>
      <c r="AUS42" s="154"/>
      <c r="AUT42" s="154"/>
      <c r="AUU42" s="154"/>
      <c r="AUV42" s="154"/>
      <c r="AUW42" s="154"/>
      <c r="AUX42" s="154"/>
      <c r="AUY42" s="154"/>
      <c r="AUZ42" s="154"/>
      <c r="AVA42" s="154"/>
      <c r="AVB42" s="154"/>
      <c r="AVC42" s="154"/>
      <c r="AVD42" s="154"/>
      <c r="AVE42" s="154"/>
      <c r="AVF42" s="154"/>
      <c r="AVG42" s="154"/>
      <c r="AVH42" s="154"/>
      <c r="AVI42" s="154"/>
      <c r="AVJ42" s="154"/>
      <c r="AVK42" s="154"/>
      <c r="AVL42" s="154"/>
      <c r="AVM42" s="154"/>
      <c r="AVN42" s="154"/>
      <c r="AVO42" s="154"/>
      <c r="AVP42" s="154"/>
      <c r="AVQ42" s="154"/>
      <c r="AVR42" s="154"/>
      <c r="AVS42" s="154"/>
      <c r="AVT42" s="154"/>
      <c r="AVU42" s="154"/>
      <c r="AVV42" s="154"/>
      <c r="AVW42" s="154"/>
      <c r="AVX42" s="154"/>
      <c r="AVY42" s="154"/>
      <c r="AVZ42" s="154"/>
      <c r="AWA42" s="154"/>
      <c r="AWB42" s="154"/>
      <c r="AWC42" s="154"/>
      <c r="AWD42" s="154"/>
      <c r="AWE42" s="154"/>
      <c r="AWF42" s="154"/>
      <c r="AWG42" s="154"/>
      <c r="AWH42" s="154"/>
      <c r="AWI42" s="154"/>
      <c r="AWJ42" s="154"/>
      <c r="AWK42" s="154"/>
      <c r="AWL42" s="154"/>
      <c r="AWM42" s="154"/>
      <c r="AWN42" s="154"/>
      <c r="AWO42" s="154"/>
      <c r="AWP42" s="154"/>
      <c r="AWQ42" s="154"/>
      <c r="AWR42" s="154"/>
      <c r="AWS42" s="154"/>
      <c r="AWT42" s="154"/>
      <c r="AWU42" s="154"/>
      <c r="AWV42" s="154"/>
      <c r="AWW42" s="154"/>
      <c r="AWX42" s="154"/>
      <c r="AWY42" s="154"/>
      <c r="AWZ42" s="154"/>
      <c r="AXA42" s="154"/>
      <c r="AXB42" s="154"/>
      <c r="AXC42" s="154"/>
      <c r="AXD42" s="154"/>
      <c r="AXE42" s="154"/>
      <c r="AXF42" s="154"/>
      <c r="AXG42" s="154"/>
      <c r="AXH42" s="154"/>
      <c r="AXI42" s="154"/>
      <c r="AXJ42" s="154"/>
      <c r="AXK42" s="154"/>
      <c r="AXL42" s="154"/>
      <c r="AXM42" s="154"/>
      <c r="AXN42" s="154"/>
      <c r="AXO42" s="154"/>
      <c r="AXP42" s="154"/>
      <c r="AXQ42" s="154"/>
      <c r="AXR42" s="154"/>
      <c r="AXS42" s="154"/>
      <c r="AXT42" s="154"/>
      <c r="AXU42" s="154"/>
      <c r="AXV42" s="154"/>
      <c r="AXW42" s="154"/>
      <c r="AXX42" s="154"/>
      <c r="AXY42" s="154"/>
      <c r="AXZ42" s="154"/>
      <c r="AYA42" s="154"/>
      <c r="AYB42" s="154"/>
      <c r="AYC42" s="154"/>
      <c r="AYD42" s="154"/>
      <c r="AYE42" s="154"/>
      <c r="AYF42" s="154"/>
      <c r="AYG42" s="154"/>
      <c r="AYH42" s="154"/>
      <c r="AYI42" s="154"/>
      <c r="AYJ42" s="154"/>
      <c r="AYK42" s="154"/>
      <c r="AYL42" s="154"/>
      <c r="AYM42" s="154"/>
      <c r="AYN42" s="154"/>
      <c r="AYO42" s="154"/>
      <c r="AYP42" s="154"/>
      <c r="AYQ42" s="154"/>
      <c r="AYR42" s="154"/>
      <c r="AYS42" s="154"/>
      <c r="AYT42" s="154"/>
      <c r="AYU42" s="154"/>
      <c r="AYV42" s="154"/>
      <c r="AYW42" s="154"/>
      <c r="AYX42" s="154"/>
      <c r="AYY42" s="154"/>
      <c r="AYZ42" s="154"/>
      <c r="AZA42" s="154"/>
      <c r="AZB42" s="154"/>
      <c r="AZC42" s="154"/>
      <c r="AZD42" s="154"/>
      <c r="AZE42" s="154"/>
      <c r="AZF42" s="154"/>
      <c r="AZG42" s="154"/>
      <c r="AZH42" s="154"/>
      <c r="AZI42" s="154"/>
      <c r="AZJ42" s="154"/>
      <c r="AZK42" s="154"/>
      <c r="AZL42" s="154"/>
      <c r="AZM42" s="154"/>
      <c r="AZN42" s="154"/>
      <c r="AZO42" s="154"/>
      <c r="AZP42" s="154"/>
      <c r="AZQ42" s="154"/>
      <c r="AZR42" s="154"/>
      <c r="AZS42" s="154"/>
      <c r="AZT42" s="154"/>
      <c r="AZU42" s="154"/>
      <c r="AZV42" s="154"/>
      <c r="AZW42" s="154"/>
      <c r="AZX42" s="154"/>
      <c r="AZY42" s="154"/>
      <c r="AZZ42" s="154"/>
      <c r="BAA42" s="154"/>
      <c r="BAB42" s="154"/>
      <c r="BAC42" s="154"/>
      <c r="BAD42" s="154"/>
      <c r="BAE42" s="154"/>
      <c r="BAF42" s="154"/>
      <c r="BAG42" s="154"/>
      <c r="BAH42" s="154"/>
      <c r="BAI42" s="154"/>
      <c r="BAJ42" s="154"/>
      <c r="BAK42" s="154"/>
      <c r="BAL42" s="154"/>
      <c r="BAM42" s="154"/>
      <c r="BAN42" s="154"/>
      <c r="BAO42" s="154"/>
      <c r="BAP42" s="154"/>
      <c r="BAQ42" s="154"/>
      <c r="BAR42" s="154"/>
      <c r="BAS42" s="154"/>
      <c r="BAT42" s="154"/>
      <c r="BAU42" s="154"/>
      <c r="BAV42" s="154"/>
      <c r="BAW42" s="154"/>
      <c r="BAX42" s="154"/>
      <c r="BAY42" s="154"/>
      <c r="BAZ42" s="154"/>
      <c r="BBA42" s="154"/>
      <c r="BBB42" s="154"/>
      <c r="BBC42" s="154"/>
      <c r="BBD42" s="154"/>
      <c r="BBE42" s="154"/>
      <c r="BBF42" s="154"/>
      <c r="BBG42" s="154"/>
      <c r="BBH42" s="154"/>
      <c r="BBI42" s="154"/>
      <c r="BBJ42" s="154"/>
      <c r="BBK42" s="154"/>
      <c r="BBL42" s="154"/>
      <c r="BBM42" s="154"/>
      <c r="BBN42" s="154"/>
      <c r="BBO42" s="154"/>
      <c r="BBP42" s="154"/>
      <c r="BBQ42" s="154"/>
      <c r="BBR42" s="154"/>
      <c r="BBS42" s="154"/>
      <c r="BBT42" s="154"/>
      <c r="BBU42" s="154"/>
      <c r="BBV42" s="154"/>
      <c r="BBW42" s="154"/>
      <c r="BBX42" s="154"/>
      <c r="BBY42" s="154"/>
      <c r="BBZ42" s="154"/>
      <c r="BCA42" s="154"/>
      <c r="BCB42" s="154"/>
      <c r="BCC42" s="154"/>
      <c r="BCD42" s="154"/>
      <c r="BCE42" s="154"/>
      <c r="BCF42" s="154"/>
      <c r="BCG42" s="154"/>
      <c r="BCH42" s="154"/>
      <c r="BCI42" s="154"/>
      <c r="BCJ42" s="154"/>
      <c r="BCK42" s="154"/>
      <c r="BCL42" s="154"/>
      <c r="BCM42" s="154"/>
      <c r="BCN42" s="154"/>
      <c r="BCO42" s="154"/>
      <c r="BCP42" s="154"/>
      <c r="BCQ42" s="154"/>
      <c r="BCR42" s="154"/>
      <c r="BCS42" s="154"/>
      <c r="BCT42" s="154"/>
      <c r="BCU42" s="154"/>
      <c r="BCV42" s="154"/>
      <c r="BCW42" s="154"/>
      <c r="BCX42" s="154"/>
      <c r="BCY42" s="154"/>
      <c r="BCZ42" s="154"/>
      <c r="BDA42" s="154"/>
      <c r="BDB42" s="154"/>
      <c r="BDC42" s="154"/>
      <c r="BDD42" s="154"/>
      <c r="BDE42" s="154"/>
      <c r="BDF42" s="154"/>
      <c r="BDG42" s="154"/>
      <c r="BDH42" s="154"/>
      <c r="BDI42" s="154"/>
      <c r="BDJ42" s="154"/>
      <c r="BDK42" s="154"/>
      <c r="BDL42" s="154"/>
      <c r="BDM42" s="154"/>
      <c r="BDN42" s="154"/>
      <c r="BDO42" s="154"/>
      <c r="BDP42" s="154"/>
      <c r="BDQ42" s="154"/>
      <c r="BDR42" s="154"/>
      <c r="BDS42" s="154"/>
      <c r="BDT42" s="154"/>
      <c r="BDU42" s="154"/>
      <c r="BDV42" s="154"/>
      <c r="BDW42" s="154"/>
      <c r="BDX42" s="154"/>
      <c r="BDY42" s="154"/>
      <c r="BDZ42" s="154"/>
      <c r="BEA42" s="154"/>
      <c r="BEB42" s="154"/>
      <c r="BEC42" s="154"/>
      <c r="BED42" s="154"/>
      <c r="BEE42" s="154"/>
      <c r="BEF42" s="154"/>
      <c r="BEG42" s="154"/>
      <c r="BEH42" s="154"/>
      <c r="BEI42" s="154"/>
      <c r="BEJ42" s="154"/>
      <c r="BEK42" s="154"/>
      <c r="BEL42" s="154"/>
      <c r="BEM42" s="154"/>
      <c r="BEN42" s="154"/>
      <c r="BEO42" s="154"/>
      <c r="BEP42" s="154"/>
      <c r="BEQ42" s="154"/>
      <c r="BER42" s="154"/>
      <c r="BES42" s="154"/>
      <c r="BET42" s="154"/>
      <c r="BEU42" s="154"/>
      <c r="BEV42" s="154"/>
      <c r="BEW42" s="154"/>
      <c r="BEX42" s="154"/>
      <c r="BEY42" s="154"/>
      <c r="BEZ42" s="154"/>
      <c r="BFA42" s="154"/>
      <c r="BFB42" s="154"/>
      <c r="BFC42" s="154"/>
      <c r="BFD42" s="154"/>
      <c r="BFE42" s="154"/>
      <c r="BFF42" s="154"/>
      <c r="BFG42" s="154"/>
      <c r="BFH42" s="154"/>
      <c r="BFI42" s="154"/>
      <c r="BFJ42" s="154"/>
      <c r="BFK42" s="154"/>
      <c r="BFL42" s="154"/>
      <c r="BFM42" s="154"/>
      <c r="BFN42" s="154"/>
      <c r="BFO42" s="154"/>
      <c r="BFP42" s="154"/>
      <c r="BFQ42" s="154"/>
      <c r="BFR42" s="154"/>
      <c r="BFS42" s="154"/>
      <c r="BFT42" s="154"/>
      <c r="BFU42" s="154"/>
      <c r="BFV42" s="154"/>
      <c r="BFW42" s="154"/>
      <c r="BFX42" s="154"/>
      <c r="BFY42" s="154"/>
      <c r="BFZ42" s="154"/>
      <c r="BGA42" s="154"/>
      <c r="BGB42" s="154"/>
      <c r="BGC42" s="154"/>
      <c r="BGD42" s="154"/>
      <c r="BGE42" s="154"/>
      <c r="BGF42" s="154"/>
      <c r="BGG42" s="154"/>
      <c r="BGH42" s="154"/>
      <c r="BGI42" s="154"/>
      <c r="BGJ42" s="154"/>
      <c r="BGK42" s="154"/>
      <c r="BGL42" s="154"/>
      <c r="BGM42" s="154"/>
      <c r="BGN42" s="154"/>
      <c r="BGO42" s="154"/>
      <c r="BGP42" s="154"/>
      <c r="BGQ42" s="154"/>
      <c r="BGR42" s="154"/>
      <c r="BGS42" s="154"/>
      <c r="BGT42" s="154"/>
      <c r="BGU42" s="154"/>
      <c r="BGV42" s="154"/>
      <c r="BGW42" s="154"/>
      <c r="BGX42" s="154"/>
      <c r="BGY42" s="154"/>
      <c r="BGZ42" s="154"/>
      <c r="BHA42" s="154"/>
      <c r="BHB42" s="154"/>
      <c r="BHC42" s="154"/>
      <c r="BHD42" s="154"/>
      <c r="BHE42" s="154"/>
      <c r="BHF42" s="154"/>
      <c r="BHG42" s="154"/>
      <c r="BHH42" s="154"/>
      <c r="BHI42" s="154"/>
      <c r="BHJ42" s="154"/>
      <c r="BHK42" s="154"/>
      <c r="BHL42" s="154"/>
      <c r="BHM42" s="154"/>
      <c r="BHN42" s="154"/>
      <c r="BHO42" s="154"/>
      <c r="BHP42" s="154"/>
      <c r="BHQ42" s="154"/>
      <c r="BHR42" s="154"/>
      <c r="BHS42" s="154"/>
      <c r="BHT42" s="154"/>
      <c r="BHU42" s="154"/>
      <c r="BHV42" s="154"/>
      <c r="BHW42" s="154"/>
      <c r="BHX42" s="154"/>
      <c r="BHY42" s="154"/>
      <c r="BHZ42" s="154"/>
      <c r="BIA42" s="154"/>
      <c r="BIB42" s="154"/>
      <c r="BIC42" s="154"/>
      <c r="BID42" s="154"/>
      <c r="BIE42" s="154"/>
      <c r="BIF42" s="154"/>
      <c r="BIG42" s="154"/>
      <c r="BIH42" s="154"/>
      <c r="BII42" s="154"/>
      <c r="BIJ42" s="154"/>
      <c r="BIK42" s="154"/>
      <c r="BIL42" s="154"/>
      <c r="BIM42" s="154"/>
      <c r="BIN42" s="154"/>
      <c r="BIO42" s="154"/>
      <c r="BIP42" s="154"/>
      <c r="BIQ42" s="154"/>
      <c r="BIR42" s="154"/>
      <c r="BIS42" s="154"/>
      <c r="BIT42" s="154"/>
      <c r="BIU42" s="154"/>
      <c r="BIV42" s="154"/>
      <c r="BIW42" s="154"/>
      <c r="BIX42" s="154"/>
      <c r="BIY42" s="154"/>
      <c r="BIZ42" s="154"/>
      <c r="BJA42" s="154"/>
      <c r="BJB42" s="154"/>
      <c r="BJC42" s="154"/>
      <c r="BJD42" s="154"/>
      <c r="BJE42" s="154"/>
      <c r="BJF42" s="154"/>
      <c r="BJG42" s="154"/>
      <c r="BJH42" s="154"/>
      <c r="BJI42" s="154"/>
      <c r="BJJ42" s="154"/>
      <c r="BJK42" s="154"/>
      <c r="BJL42" s="154"/>
      <c r="BJM42" s="154"/>
      <c r="BJN42" s="154"/>
      <c r="BJO42" s="154"/>
      <c r="BJP42" s="154"/>
      <c r="BJQ42" s="154"/>
      <c r="BJR42" s="154"/>
      <c r="BJS42" s="154"/>
      <c r="BJT42" s="154"/>
      <c r="BJU42" s="154"/>
      <c r="BJV42" s="154"/>
      <c r="BJW42" s="154"/>
      <c r="BJX42" s="154"/>
      <c r="BJY42" s="154"/>
      <c r="BJZ42" s="154"/>
      <c r="BKA42" s="154"/>
      <c r="BKB42" s="154"/>
      <c r="BKC42" s="154"/>
      <c r="BKD42" s="154"/>
      <c r="BKE42" s="154"/>
      <c r="BKF42" s="154"/>
      <c r="BKG42" s="154"/>
      <c r="BKH42" s="154"/>
      <c r="BKI42" s="154"/>
      <c r="BKJ42" s="154"/>
      <c r="BKK42" s="154"/>
      <c r="BKL42" s="154"/>
      <c r="BKM42" s="154"/>
      <c r="BKN42" s="154"/>
      <c r="BKO42" s="154"/>
      <c r="BKP42" s="154"/>
      <c r="BKQ42" s="154"/>
      <c r="BKR42" s="154"/>
      <c r="BKS42" s="154"/>
      <c r="BKT42" s="154"/>
      <c r="BKU42" s="154"/>
      <c r="BKV42" s="154"/>
      <c r="BKW42" s="154"/>
      <c r="BKX42" s="154"/>
      <c r="BKY42" s="154"/>
      <c r="BKZ42" s="154"/>
      <c r="BLA42" s="154"/>
      <c r="BLB42" s="154"/>
      <c r="BLC42" s="154"/>
      <c r="BLD42" s="154"/>
      <c r="BLE42" s="154"/>
      <c r="BLF42" s="154"/>
      <c r="BLG42" s="154"/>
      <c r="BLH42" s="154"/>
      <c r="BLI42" s="154"/>
      <c r="BLJ42" s="154"/>
      <c r="BLK42" s="154"/>
      <c r="BLL42" s="154"/>
      <c r="BLM42" s="154"/>
      <c r="BLN42" s="154"/>
      <c r="BLO42" s="154"/>
      <c r="BLP42" s="154"/>
      <c r="BLQ42" s="154"/>
      <c r="BLR42" s="154"/>
      <c r="BLS42" s="154"/>
      <c r="BLT42" s="154"/>
      <c r="BLU42" s="154"/>
      <c r="BLV42" s="154"/>
      <c r="BLW42" s="154"/>
      <c r="BLX42" s="154"/>
      <c r="BLY42" s="154"/>
      <c r="BLZ42" s="154"/>
      <c r="BMA42" s="154"/>
      <c r="BMB42" s="154"/>
      <c r="BMC42" s="154"/>
      <c r="BMD42" s="154"/>
      <c r="BME42" s="154"/>
      <c r="BMF42" s="154"/>
      <c r="BMG42" s="154"/>
      <c r="BMH42" s="154"/>
      <c r="BMI42" s="154"/>
      <c r="BMJ42" s="154"/>
      <c r="BMK42" s="154"/>
      <c r="BML42" s="154"/>
      <c r="BMM42" s="154"/>
      <c r="BMN42" s="154"/>
      <c r="BMO42" s="154"/>
      <c r="BMP42" s="154"/>
      <c r="BMQ42" s="154"/>
      <c r="BMR42" s="154"/>
      <c r="BMS42" s="154"/>
      <c r="BMT42" s="154"/>
      <c r="BMU42" s="154"/>
      <c r="BMV42" s="154"/>
      <c r="BMW42" s="154"/>
      <c r="BMX42" s="154"/>
      <c r="BMY42" s="154"/>
      <c r="BMZ42" s="154"/>
      <c r="BNA42" s="154"/>
      <c r="BNB42" s="154"/>
      <c r="BNC42" s="154"/>
      <c r="BND42" s="154"/>
      <c r="BNE42" s="154"/>
      <c r="BNF42" s="154"/>
      <c r="BNG42" s="154"/>
      <c r="BNH42" s="154"/>
      <c r="BNI42" s="154"/>
      <c r="BNJ42" s="154"/>
      <c r="BNK42" s="154"/>
      <c r="BNL42" s="154"/>
      <c r="BNM42" s="154"/>
      <c r="BNN42" s="154"/>
      <c r="BNO42" s="154"/>
      <c r="BNP42" s="154"/>
      <c r="BNQ42" s="154"/>
      <c r="BNR42" s="154"/>
      <c r="BNS42" s="154"/>
      <c r="BNT42" s="154"/>
      <c r="BNU42" s="154"/>
      <c r="BNV42" s="154"/>
      <c r="BNW42" s="154"/>
      <c r="BNX42" s="154"/>
      <c r="BNY42" s="154"/>
      <c r="BNZ42" s="154"/>
      <c r="BOA42" s="154"/>
      <c r="BOB42" s="154"/>
      <c r="BOC42" s="154"/>
      <c r="BOD42" s="154"/>
      <c r="BOE42" s="154"/>
      <c r="BOF42" s="154"/>
      <c r="BOG42" s="154"/>
      <c r="BOH42" s="154"/>
      <c r="BOI42" s="154"/>
      <c r="BOJ42" s="154"/>
      <c r="BOK42" s="154"/>
      <c r="BOL42" s="154"/>
      <c r="BOM42" s="154"/>
      <c r="BON42" s="154"/>
      <c r="BOO42" s="154"/>
      <c r="BOP42" s="154"/>
      <c r="BOQ42" s="154"/>
      <c r="BOR42" s="154"/>
      <c r="BOS42" s="154"/>
      <c r="BOT42" s="154"/>
      <c r="BOU42" s="154"/>
      <c r="BOV42" s="154"/>
      <c r="BOW42" s="154"/>
      <c r="BOX42" s="154"/>
      <c r="BOY42" s="154"/>
      <c r="BOZ42" s="154"/>
      <c r="BPA42" s="154"/>
      <c r="BPB42" s="154"/>
      <c r="BPC42" s="154"/>
      <c r="BPD42" s="154"/>
      <c r="BPE42" s="154"/>
      <c r="BPF42" s="154"/>
      <c r="BPG42" s="154"/>
      <c r="BPH42" s="154"/>
      <c r="BPI42" s="154"/>
      <c r="BPJ42" s="154"/>
      <c r="BPK42" s="154"/>
      <c r="BPL42" s="154"/>
      <c r="BPM42" s="154"/>
      <c r="BPN42" s="154"/>
      <c r="BPO42" s="154"/>
      <c r="BPP42" s="154"/>
      <c r="BPQ42" s="154"/>
      <c r="BPR42" s="154"/>
      <c r="BPS42" s="154"/>
      <c r="BPT42" s="154"/>
      <c r="BPU42" s="154"/>
      <c r="BPV42" s="154"/>
      <c r="BPW42" s="154"/>
      <c r="BPX42" s="154"/>
      <c r="BPY42" s="154"/>
      <c r="BPZ42" s="154"/>
      <c r="BQA42" s="154"/>
      <c r="BQB42" s="154"/>
      <c r="BQC42" s="154"/>
      <c r="BQD42" s="154"/>
      <c r="BQE42" s="154"/>
      <c r="BQF42" s="154"/>
      <c r="BQG42" s="154"/>
      <c r="BQH42" s="154"/>
      <c r="BQI42" s="154"/>
      <c r="BQJ42" s="154"/>
      <c r="BQK42" s="154"/>
      <c r="BQL42" s="154"/>
      <c r="BQM42" s="154"/>
      <c r="BQN42" s="154"/>
      <c r="BQO42" s="154"/>
      <c r="BQP42" s="154"/>
      <c r="BQQ42" s="154"/>
      <c r="BQR42" s="154"/>
      <c r="BQS42" s="154"/>
      <c r="BQT42" s="154"/>
      <c r="BQU42" s="154"/>
      <c r="BQV42" s="154"/>
      <c r="BQW42" s="154"/>
      <c r="BQX42" s="154"/>
      <c r="BQY42" s="154"/>
      <c r="BQZ42" s="154"/>
      <c r="BRA42" s="154"/>
      <c r="BRB42" s="154"/>
      <c r="BRC42" s="154"/>
      <c r="BRD42" s="154"/>
      <c r="BRE42" s="154"/>
      <c r="BRF42" s="154"/>
      <c r="BRG42" s="154"/>
      <c r="BRH42" s="154"/>
      <c r="BRI42" s="154"/>
      <c r="BRJ42" s="154"/>
      <c r="BRK42" s="154"/>
      <c r="BRL42" s="154"/>
      <c r="BRM42" s="154"/>
      <c r="BRN42" s="154"/>
      <c r="BRO42" s="154"/>
      <c r="BRP42" s="154"/>
      <c r="BRQ42" s="154"/>
      <c r="BRR42" s="154"/>
      <c r="BRS42" s="154"/>
      <c r="BRT42" s="154"/>
      <c r="BRU42" s="154"/>
      <c r="BRV42" s="154"/>
      <c r="BRW42" s="154"/>
      <c r="BRX42" s="154"/>
      <c r="BRY42" s="154"/>
      <c r="BRZ42" s="154"/>
      <c r="BSA42" s="154"/>
      <c r="BSB42" s="154"/>
      <c r="BSC42" s="154"/>
      <c r="BSD42" s="154"/>
      <c r="BSE42" s="154"/>
      <c r="BSF42" s="154"/>
      <c r="BSG42" s="154"/>
      <c r="BSH42" s="154"/>
      <c r="BSI42" s="154"/>
      <c r="BSJ42" s="154"/>
      <c r="BSK42" s="154"/>
      <c r="BSL42" s="154"/>
      <c r="BSM42" s="154"/>
      <c r="BSN42" s="154"/>
      <c r="BSO42" s="154"/>
      <c r="BSP42" s="154"/>
      <c r="BSQ42" s="154"/>
      <c r="BSR42" s="154"/>
      <c r="BSS42" s="154"/>
      <c r="BST42" s="154"/>
      <c r="BSU42" s="154"/>
      <c r="BSV42" s="154"/>
      <c r="BSW42" s="154"/>
      <c r="BSX42" s="154"/>
      <c r="BSY42" s="154"/>
      <c r="BSZ42" s="154"/>
      <c r="BTA42" s="154"/>
      <c r="BTB42" s="154"/>
      <c r="BTC42" s="154"/>
      <c r="BTD42" s="154"/>
      <c r="BTE42" s="154"/>
      <c r="BTF42" s="154"/>
      <c r="BTG42" s="154"/>
      <c r="BTH42" s="154"/>
      <c r="BTI42" s="154"/>
      <c r="BTJ42" s="154"/>
      <c r="BTK42" s="154"/>
      <c r="BTL42" s="154"/>
      <c r="BTM42" s="154"/>
      <c r="BTN42" s="154"/>
      <c r="BTO42" s="154"/>
      <c r="BTP42" s="154"/>
      <c r="BTQ42" s="154"/>
      <c r="BTR42" s="154"/>
      <c r="BTS42" s="154"/>
      <c r="BTT42" s="154"/>
      <c r="BTU42" s="154"/>
      <c r="BTV42" s="154"/>
      <c r="BTW42" s="154"/>
      <c r="BTX42" s="154"/>
      <c r="BTY42" s="154"/>
      <c r="BTZ42" s="154"/>
      <c r="BUA42" s="154"/>
      <c r="BUB42" s="154"/>
      <c r="BUC42" s="154"/>
      <c r="BUD42" s="154"/>
      <c r="BUE42" s="154"/>
      <c r="BUF42" s="154"/>
      <c r="BUG42" s="154"/>
      <c r="BUH42" s="154"/>
      <c r="BUI42" s="154"/>
      <c r="BUJ42" s="154"/>
      <c r="BUK42" s="154"/>
      <c r="BUL42" s="154"/>
      <c r="BUM42" s="154"/>
      <c r="BUN42" s="154"/>
      <c r="BUO42" s="154"/>
      <c r="BUP42" s="154"/>
      <c r="BUQ42" s="154"/>
      <c r="BUR42" s="154"/>
      <c r="BUS42" s="154"/>
      <c r="BUT42" s="154"/>
      <c r="BUU42" s="154"/>
      <c r="BUV42" s="154"/>
      <c r="BUW42" s="154"/>
      <c r="BUX42" s="154"/>
      <c r="BUY42" s="154"/>
      <c r="BUZ42" s="154"/>
      <c r="BVA42" s="154"/>
      <c r="BVB42" s="154"/>
      <c r="BVC42" s="154"/>
      <c r="BVD42" s="154"/>
      <c r="BVE42" s="154"/>
      <c r="BVF42" s="154"/>
      <c r="BVG42" s="154"/>
      <c r="BVH42" s="154"/>
      <c r="BVI42" s="154"/>
      <c r="BVJ42" s="154"/>
      <c r="BVK42" s="154"/>
      <c r="BVL42" s="154"/>
      <c r="BVM42" s="154"/>
      <c r="BVN42" s="154"/>
      <c r="BVO42" s="154"/>
      <c r="BVP42" s="154"/>
      <c r="BVQ42" s="154"/>
      <c r="BVR42" s="154"/>
      <c r="BVS42" s="154"/>
      <c r="BVT42" s="154"/>
      <c r="BVU42" s="154"/>
      <c r="BVV42" s="154"/>
      <c r="BVW42" s="154"/>
      <c r="BVX42" s="154"/>
      <c r="BVY42" s="154"/>
      <c r="BVZ42" s="154"/>
      <c r="BWA42" s="154"/>
      <c r="BWB42" s="154"/>
      <c r="BWC42" s="154"/>
      <c r="BWD42" s="154"/>
      <c r="BWE42" s="154"/>
      <c r="BWF42" s="154"/>
      <c r="BWG42" s="154"/>
      <c r="BWH42" s="154"/>
      <c r="BWI42" s="154"/>
      <c r="BWJ42" s="154"/>
      <c r="BWK42" s="154"/>
      <c r="BWL42" s="154"/>
      <c r="BWM42" s="154"/>
      <c r="BWN42" s="154"/>
      <c r="BWO42" s="154"/>
      <c r="BWP42" s="154"/>
      <c r="BWQ42" s="154"/>
      <c r="BWR42" s="154"/>
      <c r="BWS42" s="154"/>
      <c r="BWT42" s="154"/>
      <c r="BWU42" s="154"/>
      <c r="BWV42" s="154"/>
      <c r="BWW42" s="154"/>
      <c r="BWX42" s="154"/>
      <c r="BWY42" s="154"/>
      <c r="BWZ42" s="154"/>
      <c r="BXA42" s="154"/>
      <c r="BXB42" s="154"/>
      <c r="BXC42" s="154"/>
      <c r="BXD42" s="154"/>
      <c r="BXE42" s="154"/>
      <c r="BXF42" s="154"/>
      <c r="BXG42" s="154"/>
      <c r="BXH42" s="154"/>
      <c r="BXI42" s="154"/>
      <c r="BXJ42" s="154"/>
      <c r="BXK42" s="154"/>
      <c r="BXL42" s="154"/>
      <c r="BXM42" s="154"/>
      <c r="BXN42" s="154"/>
      <c r="BXO42" s="154"/>
      <c r="BXP42" s="154"/>
      <c r="BXQ42" s="154"/>
      <c r="BXR42" s="154"/>
      <c r="BXS42" s="154"/>
      <c r="BXT42" s="154"/>
      <c r="BXU42" s="154"/>
      <c r="BXV42" s="154"/>
      <c r="BXW42" s="154"/>
      <c r="BXX42" s="154"/>
      <c r="BXY42" s="154"/>
      <c r="BXZ42" s="154"/>
      <c r="BYA42" s="154"/>
      <c r="BYB42" s="154"/>
      <c r="BYC42" s="154"/>
      <c r="BYD42" s="154"/>
      <c r="BYE42" s="154"/>
      <c r="BYF42" s="154"/>
      <c r="BYG42" s="154"/>
      <c r="BYH42" s="154"/>
      <c r="BYI42" s="154"/>
      <c r="BYJ42" s="154"/>
      <c r="BYK42" s="154"/>
      <c r="BYL42" s="154"/>
      <c r="BYM42" s="154"/>
      <c r="BYN42" s="154"/>
      <c r="BYO42" s="154"/>
      <c r="BYP42" s="154"/>
      <c r="BYQ42" s="154"/>
      <c r="BYR42" s="154"/>
      <c r="BYS42" s="154"/>
      <c r="BYT42" s="154"/>
      <c r="BYU42" s="154"/>
      <c r="BYV42" s="154"/>
      <c r="BYW42" s="154"/>
      <c r="BYX42" s="154"/>
      <c r="BYY42" s="154"/>
      <c r="BYZ42" s="154"/>
      <c r="BZA42" s="154"/>
      <c r="BZB42" s="154"/>
      <c r="BZC42" s="154"/>
      <c r="BZD42" s="154"/>
      <c r="BZE42" s="154"/>
      <c r="BZF42" s="154"/>
      <c r="BZG42" s="154"/>
      <c r="BZH42" s="154"/>
      <c r="BZI42" s="154"/>
      <c r="BZJ42" s="154"/>
      <c r="BZK42" s="154"/>
      <c r="BZL42" s="154"/>
      <c r="BZM42" s="154"/>
      <c r="BZN42" s="154"/>
      <c r="BZO42" s="154"/>
      <c r="BZP42" s="154"/>
      <c r="BZQ42" s="154"/>
      <c r="BZR42" s="154"/>
      <c r="BZS42" s="154"/>
      <c r="BZT42" s="154"/>
      <c r="BZU42" s="154"/>
      <c r="BZV42" s="154"/>
      <c r="BZW42" s="154"/>
      <c r="BZX42" s="154"/>
      <c r="BZY42" s="154"/>
      <c r="BZZ42" s="154"/>
      <c r="CAA42" s="154"/>
      <c r="CAB42" s="154"/>
      <c r="CAC42" s="154"/>
      <c r="CAD42" s="154"/>
      <c r="CAE42" s="154"/>
      <c r="CAF42" s="154"/>
      <c r="CAG42" s="154"/>
      <c r="CAH42" s="154"/>
      <c r="CAI42" s="154"/>
      <c r="CAJ42" s="154"/>
      <c r="CAK42" s="154"/>
      <c r="CAL42" s="154"/>
      <c r="CAM42" s="154"/>
      <c r="CAN42" s="154"/>
      <c r="CAO42" s="154"/>
      <c r="CAP42" s="154"/>
      <c r="CAQ42" s="154"/>
      <c r="CAR42" s="154"/>
      <c r="CAS42" s="154"/>
      <c r="CAT42" s="154"/>
      <c r="CAU42" s="154"/>
      <c r="CAV42" s="154"/>
      <c r="CAW42" s="154"/>
      <c r="CAX42" s="154"/>
      <c r="CAY42" s="154"/>
      <c r="CAZ42" s="154"/>
      <c r="CBA42" s="154"/>
      <c r="CBB42" s="154"/>
      <c r="CBC42" s="154"/>
      <c r="CBD42" s="154"/>
      <c r="CBE42" s="154"/>
      <c r="CBF42" s="154"/>
      <c r="CBG42" s="154"/>
      <c r="CBH42" s="154"/>
      <c r="CBI42" s="154"/>
      <c r="CBJ42" s="154"/>
      <c r="CBK42" s="154"/>
      <c r="CBL42" s="154"/>
      <c r="CBM42" s="154"/>
      <c r="CBN42" s="154"/>
      <c r="CBO42" s="154"/>
      <c r="CBP42" s="154"/>
      <c r="CBQ42" s="154"/>
      <c r="CBR42" s="154"/>
      <c r="CBS42" s="154"/>
      <c r="CBT42" s="154"/>
      <c r="CBU42" s="154"/>
      <c r="CBV42" s="154"/>
      <c r="CBW42" s="154"/>
      <c r="CBX42" s="154"/>
      <c r="CBY42" s="154"/>
      <c r="CBZ42" s="154"/>
      <c r="CCA42" s="154"/>
      <c r="CCB42" s="154"/>
      <c r="CCC42" s="154"/>
      <c r="CCD42" s="154"/>
      <c r="CCE42" s="154"/>
      <c r="CCF42" s="154"/>
      <c r="CCG42" s="154"/>
      <c r="CCH42" s="154"/>
      <c r="CCI42" s="154"/>
      <c r="CCJ42" s="154"/>
      <c r="CCK42" s="154"/>
      <c r="CCL42" s="154"/>
      <c r="CCM42" s="154"/>
      <c r="CCN42" s="154"/>
      <c r="CCO42" s="154"/>
      <c r="CCP42" s="154"/>
      <c r="CCQ42" s="154"/>
      <c r="CCR42" s="154"/>
      <c r="CCS42" s="154"/>
      <c r="CCT42" s="154"/>
      <c r="CCU42" s="154"/>
      <c r="CCV42" s="154"/>
      <c r="CCW42" s="154"/>
      <c r="CCX42" s="154"/>
      <c r="CCY42" s="154"/>
      <c r="CCZ42" s="154"/>
      <c r="CDA42" s="154"/>
      <c r="CDB42" s="154"/>
      <c r="CDC42" s="154"/>
      <c r="CDD42" s="154"/>
      <c r="CDE42" s="154"/>
      <c r="CDF42" s="154"/>
      <c r="CDG42" s="154"/>
      <c r="CDH42" s="154"/>
      <c r="CDI42" s="154"/>
      <c r="CDJ42" s="154"/>
      <c r="CDK42" s="154"/>
      <c r="CDL42" s="154"/>
      <c r="CDM42" s="154"/>
      <c r="CDN42" s="154"/>
      <c r="CDO42" s="154"/>
      <c r="CDP42" s="154"/>
      <c r="CDQ42" s="154"/>
      <c r="CDR42" s="154"/>
      <c r="CDS42" s="154"/>
      <c r="CDT42" s="154"/>
      <c r="CDU42" s="154"/>
      <c r="CDV42" s="154"/>
      <c r="CDW42" s="154"/>
      <c r="CDX42" s="154"/>
      <c r="CDY42" s="154"/>
      <c r="CDZ42" s="154"/>
      <c r="CEA42" s="154"/>
      <c r="CEB42" s="154"/>
      <c r="CEC42" s="154"/>
      <c r="CED42" s="154"/>
      <c r="CEE42" s="154"/>
      <c r="CEF42" s="154"/>
      <c r="CEG42" s="154"/>
      <c r="CEH42" s="154"/>
      <c r="CEI42" s="154"/>
      <c r="CEJ42" s="154"/>
      <c r="CEK42" s="154"/>
      <c r="CEL42" s="154"/>
      <c r="CEM42" s="154"/>
      <c r="CEN42" s="154"/>
      <c r="CEO42" s="154"/>
      <c r="CEP42" s="154"/>
      <c r="CEQ42" s="154"/>
      <c r="CER42" s="154"/>
      <c r="CES42" s="154"/>
      <c r="CET42" s="154"/>
      <c r="CEU42" s="154"/>
      <c r="CEV42" s="154"/>
      <c r="CEW42" s="154"/>
      <c r="CEX42" s="154"/>
      <c r="CEY42" s="154"/>
      <c r="CEZ42" s="154"/>
      <c r="CFA42" s="154"/>
      <c r="CFB42" s="154"/>
      <c r="CFC42" s="154"/>
      <c r="CFD42" s="154"/>
      <c r="CFE42" s="154"/>
      <c r="CFF42" s="154"/>
      <c r="CFG42" s="154"/>
      <c r="CFH42" s="154"/>
      <c r="CFI42" s="154"/>
      <c r="CFJ42" s="154"/>
      <c r="CFK42" s="154"/>
      <c r="CFL42" s="154"/>
      <c r="CFM42" s="154"/>
      <c r="CFN42" s="154"/>
      <c r="CFO42" s="154"/>
      <c r="CFP42" s="154"/>
      <c r="CFQ42" s="154"/>
      <c r="CFR42" s="154"/>
      <c r="CFS42" s="154"/>
      <c r="CFT42" s="154"/>
      <c r="CFU42" s="154"/>
      <c r="CFV42" s="154"/>
      <c r="CFW42" s="154"/>
      <c r="CFX42" s="154"/>
      <c r="CFY42" s="154"/>
      <c r="CFZ42" s="154"/>
      <c r="CGA42" s="154"/>
      <c r="CGB42" s="154"/>
      <c r="CGC42" s="154"/>
      <c r="CGD42" s="154"/>
      <c r="CGE42" s="154"/>
      <c r="CGF42" s="154"/>
      <c r="CGG42" s="154"/>
      <c r="CGH42" s="154"/>
      <c r="CGI42" s="154"/>
      <c r="CGJ42" s="154"/>
      <c r="CGK42" s="154"/>
      <c r="CGL42" s="154"/>
      <c r="CGM42" s="154"/>
      <c r="CGN42" s="154"/>
      <c r="CGO42" s="154"/>
      <c r="CGP42" s="154"/>
      <c r="CGQ42" s="154"/>
      <c r="CGR42" s="154"/>
      <c r="CGS42" s="154"/>
      <c r="CGT42" s="154"/>
      <c r="CGU42" s="154"/>
      <c r="CGV42" s="154"/>
      <c r="CGW42" s="154"/>
      <c r="CGX42" s="154"/>
      <c r="CGY42" s="154"/>
      <c r="CGZ42" s="154"/>
      <c r="CHA42" s="154"/>
      <c r="CHB42" s="154"/>
      <c r="CHC42" s="154"/>
      <c r="CHD42" s="154"/>
      <c r="CHE42" s="154"/>
      <c r="CHF42" s="154"/>
      <c r="CHG42" s="154"/>
      <c r="CHH42" s="154"/>
      <c r="CHI42" s="154"/>
      <c r="CHJ42" s="154"/>
      <c r="CHK42" s="154"/>
      <c r="CHL42" s="154"/>
      <c r="CHM42" s="154"/>
      <c r="CHN42" s="154"/>
      <c r="CHO42" s="154"/>
      <c r="CHP42" s="154"/>
      <c r="CHQ42" s="154"/>
      <c r="CHR42" s="154"/>
      <c r="CHS42" s="154"/>
      <c r="CHT42" s="154"/>
      <c r="CHU42" s="154"/>
      <c r="CHV42" s="154"/>
      <c r="CHW42" s="154"/>
      <c r="CHX42" s="154"/>
      <c r="CHY42" s="154"/>
      <c r="CHZ42" s="154"/>
      <c r="CIA42" s="154"/>
      <c r="CIB42" s="154"/>
      <c r="CIC42" s="154"/>
      <c r="CID42" s="154"/>
      <c r="CIE42" s="154"/>
      <c r="CIF42" s="154"/>
      <c r="CIG42" s="154"/>
      <c r="CIH42" s="154"/>
      <c r="CII42" s="154"/>
      <c r="CIJ42" s="154"/>
      <c r="CIK42" s="154"/>
      <c r="CIL42" s="154"/>
      <c r="CIM42" s="154"/>
      <c r="CIN42" s="154"/>
      <c r="CIO42" s="154"/>
      <c r="CIP42" s="154"/>
      <c r="CIQ42" s="154"/>
      <c r="CIR42" s="154"/>
      <c r="CIS42" s="154"/>
      <c r="CIT42" s="154"/>
      <c r="CIU42" s="154"/>
      <c r="CIV42" s="154"/>
      <c r="CIW42" s="154"/>
      <c r="CIX42" s="154"/>
      <c r="CIY42" s="154"/>
      <c r="CIZ42" s="154"/>
      <c r="CJA42" s="154"/>
      <c r="CJB42" s="154"/>
      <c r="CJC42" s="154"/>
      <c r="CJD42" s="154"/>
      <c r="CJE42" s="154"/>
      <c r="CJF42" s="154"/>
      <c r="CJG42" s="154"/>
      <c r="CJH42" s="154"/>
      <c r="CJI42" s="154"/>
      <c r="CJJ42" s="154"/>
      <c r="CJK42" s="154"/>
      <c r="CJL42" s="154"/>
      <c r="CJM42" s="154"/>
      <c r="CJN42" s="154"/>
      <c r="CJO42" s="154"/>
      <c r="CJP42" s="154"/>
      <c r="CJQ42" s="154"/>
      <c r="CJR42" s="154"/>
      <c r="CJS42" s="154"/>
      <c r="CJT42" s="154"/>
      <c r="CJU42" s="154"/>
      <c r="CJV42" s="154"/>
      <c r="CJW42" s="154"/>
      <c r="CJX42" s="154"/>
      <c r="CJY42" s="154"/>
      <c r="CJZ42" s="154"/>
      <c r="CKA42" s="154"/>
      <c r="CKB42" s="154"/>
      <c r="CKC42" s="154"/>
      <c r="CKD42" s="154"/>
      <c r="CKE42" s="154"/>
      <c r="CKF42" s="154"/>
      <c r="CKG42" s="154"/>
      <c r="CKH42" s="154"/>
      <c r="CKI42" s="154"/>
      <c r="CKJ42" s="154"/>
      <c r="CKK42" s="154"/>
      <c r="CKL42" s="154"/>
      <c r="CKM42" s="154"/>
      <c r="CKN42" s="154"/>
      <c r="CKO42" s="154"/>
      <c r="CKP42" s="154"/>
      <c r="CKQ42" s="154"/>
      <c r="CKR42" s="154"/>
      <c r="CKS42" s="154"/>
      <c r="CKT42" s="154"/>
      <c r="CKU42" s="154"/>
      <c r="CKV42" s="154"/>
      <c r="CKW42" s="154"/>
      <c r="CKX42" s="154"/>
      <c r="CKY42" s="154"/>
      <c r="CKZ42" s="154"/>
      <c r="CLA42" s="154"/>
      <c r="CLB42" s="154"/>
      <c r="CLC42" s="154"/>
      <c r="CLD42" s="154"/>
      <c r="CLE42" s="154"/>
      <c r="CLF42" s="154"/>
      <c r="CLG42" s="154"/>
      <c r="CLH42" s="154"/>
      <c r="CLI42" s="154"/>
      <c r="CLJ42" s="154"/>
      <c r="CLK42" s="154"/>
      <c r="CLL42" s="154"/>
      <c r="CLM42" s="154"/>
      <c r="CLN42" s="154"/>
      <c r="CLO42" s="154"/>
      <c r="CLP42" s="154"/>
      <c r="CLQ42" s="154"/>
      <c r="CLR42" s="154"/>
      <c r="CLS42" s="154"/>
      <c r="CLT42" s="154"/>
      <c r="CLU42" s="154"/>
      <c r="CLV42" s="154"/>
      <c r="CLW42" s="154"/>
      <c r="CLX42" s="154"/>
      <c r="CLY42" s="154"/>
      <c r="CLZ42" s="154"/>
      <c r="CMA42" s="154"/>
      <c r="CMB42" s="154"/>
      <c r="CMC42" s="154"/>
      <c r="CMD42" s="154"/>
      <c r="CME42" s="154"/>
      <c r="CMF42" s="154"/>
      <c r="CMG42" s="154"/>
      <c r="CMH42" s="154"/>
      <c r="CMI42" s="154"/>
      <c r="CMJ42" s="154"/>
      <c r="CMK42" s="154"/>
      <c r="CML42" s="154"/>
      <c r="CMM42" s="154"/>
      <c r="CMN42" s="154"/>
      <c r="CMO42" s="154"/>
      <c r="CMP42" s="154"/>
      <c r="CMQ42" s="154"/>
      <c r="CMR42" s="154"/>
      <c r="CMS42" s="154"/>
      <c r="CMT42" s="154"/>
      <c r="CMU42" s="154"/>
      <c r="CMV42" s="154"/>
      <c r="CMW42" s="154"/>
      <c r="CMX42" s="154"/>
      <c r="CMY42" s="154"/>
      <c r="CMZ42" s="154"/>
      <c r="CNA42" s="154"/>
      <c r="CNB42" s="154"/>
      <c r="CNC42" s="154"/>
      <c r="CND42" s="154"/>
      <c r="CNE42" s="154"/>
      <c r="CNF42" s="154"/>
      <c r="CNG42" s="154"/>
      <c r="CNH42" s="154"/>
      <c r="CNI42" s="154"/>
      <c r="CNJ42" s="154"/>
      <c r="CNK42" s="154"/>
      <c r="CNL42" s="154"/>
      <c r="CNM42" s="154"/>
      <c r="CNN42" s="154"/>
      <c r="CNO42" s="154"/>
      <c r="CNP42" s="154"/>
      <c r="CNQ42" s="154"/>
      <c r="CNR42" s="154"/>
      <c r="CNS42" s="154"/>
      <c r="CNT42" s="154"/>
      <c r="CNU42" s="154"/>
      <c r="CNV42" s="154"/>
      <c r="CNW42" s="154"/>
      <c r="CNX42" s="154"/>
      <c r="CNY42" s="154"/>
      <c r="CNZ42" s="154"/>
      <c r="COA42" s="154"/>
      <c r="COB42" s="154"/>
      <c r="COC42" s="154"/>
      <c r="COD42" s="154"/>
      <c r="COE42" s="154"/>
      <c r="COF42" s="154"/>
      <c r="COG42" s="154"/>
      <c r="COH42" s="154"/>
      <c r="COI42" s="154"/>
      <c r="COJ42" s="154"/>
      <c r="COK42" s="154"/>
      <c r="COL42" s="154"/>
      <c r="COM42" s="154"/>
      <c r="CON42" s="154"/>
      <c r="COO42" s="154"/>
      <c r="COP42" s="154"/>
      <c r="COQ42" s="154"/>
      <c r="COR42" s="154"/>
      <c r="COS42" s="154"/>
      <c r="COT42" s="154"/>
      <c r="COU42" s="154"/>
      <c r="COV42" s="154"/>
      <c r="COW42" s="154"/>
      <c r="COX42" s="154"/>
      <c r="COY42" s="154"/>
      <c r="COZ42" s="154"/>
      <c r="CPA42" s="154"/>
      <c r="CPB42" s="154"/>
      <c r="CPC42" s="154"/>
      <c r="CPD42" s="154"/>
      <c r="CPE42" s="154"/>
      <c r="CPF42" s="154"/>
      <c r="CPG42" s="154"/>
      <c r="CPH42" s="154"/>
      <c r="CPI42" s="154"/>
      <c r="CPJ42" s="154"/>
      <c r="CPK42" s="154"/>
      <c r="CPL42" s="154"/>
      <c r="CPM42" s="154"/>
      <c r="CPN42" s="154"/>
      <c r="CPO42" s="154"/>
      <c r="CPP42" s="154"/>
      <c r="CPQ42" s="154"/>
      <c r="CPR42" s="154"/>
      <c r="CPS42" s="154"/>
      <c r="CPT42" s="154"/>
      <c r="CPU42" s="154"/>
      <c r="CPV42" s="154"/>
      <c r="CPW42" s="154"/>
      <c r="CPX42" s="154"/>
      <c r="CPY42" s="154"/>
      <c r="CPZ42" s="154"/>
      <c r="CQA42" s="154"/>
      <c r="CQB42" s="154"/>
      <c r="CQC42" s="154"/>
      <c r="CQD42" s="154"/>
      <c r="CQE42" s="154"/>
      <c r="CQF42" s="154"/>
      <c r="CQG42" s="154"/>
      <c r="CQH42" s="154"/>
      <c r="CQI42" s="154"/>
      <c r="CQJ42" s="154"/>
      <c r="CQK42" s="154"/>
      <c r="CQL42" s="154"/>
      <c r="CQM42" s="154"/>
      <c r="CQN42" s="154"/>
      <c r="CQO42" s="154"/>
      <c r="CQP42" s="154"/>
      <c r="CQQ42" s="154"/>
      <c r="CQR42" s="154"/>
      <c r="CQS42" s="154"/>
      <c r="CQT42" s="154"/>
      <c r="CQU42" s="154"/>
      <c r="CQV42" s="154"/>
      <c r="CQW42" s="154"/>
      <c r="CQX42" s="154"/>
      <c r="CQY42" s="154"/>
      <c r="CQZ42" s="154"/>
      <c r="CRA42" s="154"/>
      <c r="CRB42" s="154"/>
      <c r="CRC42" s="154"/>
      <c r="CRD42" s="154"/>
      <c r="CRE42" s="154"/>
      <c r="CRF42" s="154"/>
      <c r="CRG42" s="154"/>
      <c r="CRH42" s="154"/>
      <c r="CRI42" s="154"/>
      <c r="CRJ42" s="154"/>
      <c r="CRK42" s="154"/>
      <c r="CRL42" s="154"/>
      <c r="CRM42" s="154"/>
      <c r="CRN42" s="154"/>
      <c r="CRO42" s="154"/>
      <c r="CRP42" s="154"/>
      <c r="CRQ42" s="154"/>
      <c r="CRR42" s="154"/>
      <c r="CRS42" s="154"/>
      <c r="CRT42" s="154"/>
      <c r="CRU42" s="154"/>
      <c r="CRV42" s="154"/>
      <c r="CRW42" s="154"/>
      <c r="CRX42" s="154"/>
      <c r="CRY42" s="154"/>
      <c r="CRZ42" s="154"/>
      <c r="CSA42" s="154"/>
      <c r="CSB42" s="154"/>
      <c r="CSC42" s="154"/>
      <c r="CSD42" s="154"/>
      <c r="CSE42" s="154"/>
      <c r="CSF42" s="154"/>
      <c r="CSG42" s="154"/>
      <c r="CSH42" s="154"/>
      <c r="CSI42" s="154"/>
      <c r="CSJ42" s="154"/>
      <c r="CSK42" s="154"/>
      <c r="CSL42" s="154"/>
      <c r="CSM42" s="154"/>
      <c r="CSN42" s="154"/>
      <c r="CSO42" s="154"/>
      <c r="CSP42" s="154"/>
      <c r="CSQ42" s="154"/>
      <c r="CSR42" s="154"/>
      <c r="CSS42" s="154"/>
      <c r="CST42" s="154"/>
      <c r="CSU42" s="154"/>
      <c r="CSV42" s="154"/>
      <c r="CSW42" s="154"/>
      <c r="CSX42" s="154"/>
      <c r="CSY42" s="154"/>
      <c r="CSZ42" s="154"/>
      <c r="CTA42" s="154"/>
      <c r="CTB42" s="154"/>
      <c r="CTC42" s="154"/>
      <c r="CTD42" s="154"/>
      <c r="CTE42" s="154"/>
      <c r="CTF42" s="154"/>
      <c r="CTG42" s="154"/>
      <c r="CTH42" s="154"/>
      <c r="CTI42" s="154"/>
      <c r="CTJ42" s="154"/>
      <c r="CTK42" s="154"/>
      <c r="CTL42" s="154"/>
      <c r="CTM42" s="154"/>
      <c r="CTN42" s="154"/>
      <c r="CTO42" s="154"/>
      <c r="CTP42" s="154"/>
      <c r="CTQ42" s="154"/>
      <c r="CTR42" s="154"/>
      <c r="CTS42" s="154"/>
      <c r="CTT42" s="154"/>
      <c r="CTU42" s="154"/>
      <c r="CTV42" s="154"/>
      <c r="CTW42" s="154"/>
      <c r="CTX42" s="154"/>
      <c r="CTY42" s="154"/>
      <c r="CTZ42" s="154"/>
      <c r="CUA42" s="154"/>
      <c r="CUB42" s="154"/>
      <c r="CUC42" s="154"/>
      <c r="CUD42" s="154"/>
      <c r="CUE42" s="154"/>
      <c r="CUF42" s="154"/>
      <c r="CUG42" s="154"/>
      <c r="CUH42" s="154"/>
      <c r="CUI42" s="154"/>
      <c r="CUJ42" s="154"/>
      <c r="CUK42" s="154"/>
      <c r="CUL42" s="154"/>
      <c r="CUM42" s="154"/>
      <c r="CUN42" s="154"/>
      <c r="CUO42" s="154"/>
      <c r="CUP42" s="154"/>
      <c r="CUQ42" s="154"/>
      <c r="CUR42" s="154"/>
      <c r="CUS42" s="154"/>
      <c r="CUT42" s="154"/>
      <c r="CUU42" s="154"/>
      <c r="CUV42" s="154"/>
      <c r="CUW42" s="154"/>
      <c r="CUX42" s="154"/>
      <c r="CUY42" s="154"/>
      <c r="CUZ42" s="154"/>
      <c r="CVA42" s="154"/>
      <c r="CVB42" s="154"/>
      <c r="CVC42" s="154"/>
      <c r="CVD42" s="154"/>
      <c r="CVE42" s="154"/>
      <c r="CVF42" s="154"/>
      <c r="CVG42" s="154"/>
      <c r="CVH42" s="154"/>
      <c r="CVI42" s="154"/>
      <c r="CVJ42" s="154"/>
      <c r="CVK42" s="154"/>
      <c r="CVL42" s="154"/>
      <c r="CVM42" s="154"/>
      <c r="CVN42" s="154"/>
      <c r="CVO42" s="154"/>
      <c r="CVP42" s="154"/>
      <c r="CVQ42" s="154"/>
      <c r="CVR42" s="154"/>
      <c r="CVS42" s="154"/>
      <c r="CVT42" s="154"/>
      <c r="CVU42" s="154"/>
      <c r="CVV42" s="154"/>
      <c r="CVW42" s="154"/>
      <c r="CVX42" s="154"/>
      <c r="CVY42" s="154"/>
      <c r="CVZ42" s="154"/>
      <c r="CWA42" s="154"/>
      <c r="CWB42" s="154"/>
      <c r="CWC42" s="154"/>
      <c r="CWD42" s="154"/>
      <c r="CWE42" s="154"/>
      <c r="CWF42" s="154"/>
      <c r="CWG42" s="154"/>
      <c r="CWH42" s="154"/>
      <c r="CWI42" s="154"/>
      <c r="CWJ42" s="154"/>
      <c r="CWK42" s="154"/>
      <c r="CWL42" s="154"/>
      <c r="CWM42" s="154"/>
      <c r="CWN42" s="154"/>
      <c r="CWO42" s="154"/>
      <c r="CWP42" s="154"/>
      <c r="CWQ42" s="154"/>
      <c r="CWR42" s="154"/>
      <c r="CWS42" s="154"/>
      <c r="CWT42" s="154"/>
      <c r="CWU42" s="154"/>
      <c r="CWV42" s="154"/>
      <c r="CWW42" s="154"/>
      <c r="CWX42" s="154"/>
      <c r="CWY42" s="154"/>
      <c r="CWZ42" s="154"/>
      <c r="CXA42" s="154"/>
      <c r="CXB42" s="154"/>
      <c r="CXC42" s="154"/>
      <c r="CXD42" s="154"/>
      <c r="CXE42" s="154"/>
      <c r="CXF42" s="154"/>
      <c r="CXG42" s="154"/>
      <c r="CXH42" s="154"/>
      <c r="CXI42" s="154"/>
      <c r="CXJ42" s="154"/>
      <c r="CXK42" s="154"/>
      <c r="CXL42" s="154"/>
      <c r="CXM42" s="154"/>
      <c r="CXN42" s="154"/>
      <c r="CXO42" s="154"/>
      <c r="CXP42" s="154"/>
      <c r="CXQ42" s="154"/>
      <c r="CXR42" s="154"/>
      <c r="CXS42" s="154"/>
      <c r="CXT42" s="154"/>
      <c r="CXU42" s="154"/>
      <c r="CXV42" s="154"/>
      <c r="CXW42" s="154"/>
      <c r="CXX42" s="154"/>
      <c r="CXY42" s="154"/>
      <c r="CXZ42" s="154"/>
      <c r="CYA42" s="154"/>
      <c r="CYB42" s="154"/>
      <c r="CYC42" s="154"/>
      <c r="CYD42" s="154"/>
      <c r="CYE42" s="154"/>
      <c r="CYF42" s="154"/>
      <c r="CYG42" s="154"/>
      <c r="CYH42" s="154"/>
      <c r="CYI42" s="154"/>
      <c r="CYJ42" s="154"/>
      <c r="CYK42" s="154"/>
      <c r="CYL42" s="154"/>
      <c r="CYM42" s="154"/>
      <c r="CYN42" s="154"/>
      <c r="CYO42" s="154"/>
      <c r="CYP42" s="154"/>
      <c r="CYQ42" s="154"/>
      <c r="CYR42" s="154"/>
      <c r="CYS42" s="154"/>
      <c r="CYT42" s="154"/>
      <c r="CYU42" s="154"/>
      <c r="CYV42" s="154"/>
      <c r="CYW42" s="154"/>
      <c r="CYX42" s="154"/>
      <c r="CYY42" s="154"/>
      <c r="CYZ42" s="154"/>
      <c r="CZA42" s="154"/>
      <c r="CZB42" s="154"/>
      <c r="CZC42" s="154"/>
      <c r="CZD42" s="154"/>
      <c r="CZE42" s="154"/>
      <c r="CZF42" s="154"/>
      <c r="CZG42" s="154"/>
      <c r="CZH42" s="154"/>
      <c r="CZI42" s="154"/>
      <c r="CZJ42" s="154"/>
      <c r="CZK42" s="154"/>
      <c r="CZL42" s="154"/>
      <c r="CZM42" s="154"/>
      <c r="CZN42" s="154"/>
      <c r="CZO42" s="154"/>
      <c r="CZP42" s="154"/>
      <c r="CZQ42" s="154"/>
      <c r="CZR42" s="154"/>
      <c r="CZS42" s="154"/>
      <c r="CZT42" s="154"/>
      <c r="CZU42" s="154"/>
      <c r="CZV42" s="154"/>
      <c r="CZW42" s="154"/>
      <c r="CZX42" s="154"/>
      <c r="CZY42" s="154"/>
      <c r="CZZ42" s="154"/>
      <c r="DAA42" s="154"/>
      <c r="DAB42" s="154"/>
      <c r="DAC42" s="154"/>
      <c r="DAD42" s="154"/>
      <c r="DAE42" s="154"/>
      <c r="DAF42" s="154"/>
      <c r="DAG42" s="154"/>
      <c r="DAH42" s="154"/>
      <c r="DAI42" s="154"/>
      <c r="DAJ42" s="154"/>
      <c r="DAK42" s="154"/>
      <c r="DAL42" s="154"/>
      <c r="DAM42" s="154"/>
      <c r="DAN42" s="154"/>
      <c r="DAO42" s="154"/>
      <c r="DAP42" s="154"/>
      <c r="DAQ42" s="154"/>
      <c r="DAR42" s="154"/>
      <c r="DAS42" s="154"/>
      <c r="DAT42" s="154"/>
      <c r="DAU42" s="154"/>
      <c r="DAV42" s="154"/>
      <c r="DAW42" s="154"/>
      <c r="DAX42" s="154"/>
      <c r="DAY42" s="154"/>
      <c r="DAZ42" s="154"/>
      <c r="DBA42" s="154"/>
      <c r="DBB42" s="154"/>
      <c r="DBC42" s="154"/>
      <c r="DBD42" s="154"/>
      <c r="DBE42" s="154"/>
      <c r="DBF42" s="154"/>
      <c r="DBG42" s="154"/>
      <c r="DBH42" s="154"/>
      <c r="DBI42" s="154"/>
      <c r="DBJ42" s="154"/>
      <c r="DBK42" s="154"/>
      <c r="DBL42" s="154"/>
      <c r="DBM42" s="154"/>
      <c r="DBN42" s="154"/>
      <c r="DBO42" s="154"/>
      <c r="DBP42" s="154"/>
      <c r="DBQ42" s="154"/>
      <c r="DBR42" s="154"/>
      <c r="DBS42" s="154"/>
      <c r="DBT42" s="154"/>
      <c r="DBU42" s="154"/>
      <c r="DBV42" s="154"/>
      <c r="DBW42" s="154"/>
      <c r="DBX42" s="154"/>
      <c r="DBY42" s="154"/>
      <c r="DBZ42" s="154"/>
      <c r="DCA42" s="154"/>
      <c r="DCB42" s="154"/>
      <c r="DCC42" s="154"/>
      <c r="DCD42" s="154"/>
      <c r="DCE42" s="154"/>
      <c r="DCF42" s="154"/>
      <c r="DCG42" s="154"/>
      <c r="DCH42" s="154"/>
      <c r="DCI42" s="154"/>
      <c r="DCJ42" s="154"/>
      <c r="DCK42" s="154"/>
      <c r="DCL42" s="154"/>
      <c r="DCM42" s="154"/>
      <c r="DCN42" s="154"/>
      <c r="DCO42" s="154"/>
      <c r="DCP42" s="154"/>
      <c r="DCQ42" s="154"/>
      <c r="DCR42" s="154"/>
      <c r="DCS42" s="154"/>
      <c r="DCT42" s="154"/>
      <c r="DCU42" s="154"/>
      <c r="DCV42" s="154"/>
      <c r="DCW42" s="154"/>
      <c r="DCX42" s="154"/>
      <c r="DCY42" s="154"/>
      <c r="DCZ42" s="154"/>
      <c r="DDA42" s="154"/>
      <c r="DDB42" s="154"/>
      <c r="DDC42" s="154"/>
      <c r="DDD42" s="154"/>
      <c r="DDE42" s="154"/>
      <c r="DDF42" s="154"/>
      <c r="DDG42" s="154"/>
      <c r="DDH42" s="154"/>
      <c r="DDI42" s="154"/>
      <c r="DDJ42" s="154"/>
      <c r="DDK42" s="154"/>
      <c r="DDL42" s="154"/>
      <c r="DDM42" s="154"/>
      <c r="DDN42" s="154"/>
      <c r="DDO42" s="154"/>
      <c r="DDP42" s="154"/>
      <c r="DDQ42" s="154"/>
      <c r="DDR42" s="154"/>
      <c r="DDS42" s="154"/>
      <c r="DDT42" s="154"/>
      <c r="DDU42" s="154"/>
      <c r="DDV42" s="154"/>
      <c r="DDW42" s="154"/>
      <c r="DDX42" s="154"/>
      <c r="DDY42" s="154"/>
      <c r="DDZ42" s="154"/>
      <c r="DEA42" s="154"/>
      <c r="DEB42" s="154"/>
      <c r="DEC42" s="154"/>
      <c r="DED42" s="154"/>
      <c r="DEE42" s="154"/>
      <c r="DEF42" s="154"/>
      <c r="DEG42" s="154"/>
      <c r="DEH42" s="154"/>
      <c r="DEI42" s="154"/>
      <c r="DEJ42" s="154"/>
      <c r="DEK42" s="154"/>
      <c r="DEL42" s="154"/>
      <c r="DEM42" s="154"/>
      <c r="DEN42" s="154"/>
      <c r="DEO42" s="154"/>
      <c r="DEP42" s="154"/>
      <c r="DEQ42" s="154"/>
      <c r="DER42" s="154"/>
      <c r="DES42" s="154"/>
      <c r="DET42" s="154"/>
      <c r="DEU42" s="154"/>
      <c r="DEV42" s="154"/>
      <c r="DEW42" s="154"/>
      <c r="DEX42" s="154"/>
      <c r="DEY42" s="154"/>
      <c r="DEZ42" s="154"/>
      <c r="DFA42" s="154"/>
      <c r="DFB42" s="154"/>
      <c r="DFC42" s="154"/>
      <c r="DFD42" s="154"/>
      <c r="DFE42" s="154"/>
      <c r="DFF42" s="154"/>
      <c r="DFG42" s="154"/>
      <c r="DFH42" s="154"/>
      <c r="DFI42" s="154"/>
      <c r="DFJ42" s="154"/>
      <c r="DFK42" s="154"/>
      <c r="DFL42" s="154"/>
      <c r="DFM42" s="154"/>
      <c r="DFN42" s="154"/>
      <c r="DFO42" s="154"/>
      <c r="DFP42" s="154"/>
      <c r="DFQ42" s="154"/>
      <c r="DFR42" s="154"/>
      <c r="DFS42" s="154"/>
      <c r="DFT42" s="154"/>
      <c r="DFU42" s="154"/>
      <c r="DFV42" s="154"/>
      <c r="DFW42" s="154"/>
      <c r="DFX42" s="154"/>
      <c r="DFY42" s="154"/>
      <c r="DFZ42" s="154"/>
      <c r="DGA42" s="154"/>
      <c r="DGB42" s="154"/>
      <c r="DGC42" s="154"/>
      <c r="DGD42" s="154"/>
      <c r="DGE42" s="154"/>
      <c r="DGF42" s="154"/>
      <c r="DGG42" s="154"/>
      <c r="DGH42" s="154"/>
      <c r="DGI42" s="154"/>
      <c r="DGJ42" s="154"/>
      <c r="DGK42" s="154"/>
      <c r="DGL42" s="154"/>
      <c r="DGM42" s="154"/>
      <c r="DGN42" s="154"/>
      <c r="DGO42" s="154"/>
      <c r="DGP42" s="154"/>
      <c r="DGQ42" s="154"/>
      <c r="DGR42" s="154"/>
      <c r="DGS42" s="154"/>
      <c r="DGT42" s="154"/>
      <c r="DGU42" s="154"/>
      <c r="DGV42" s="154"/>
      <c r="DGW42" s="154"/>
      <c r="DGX42" s="154"/>
      <c r="DGY42" s="154"/>
      <c r="DGZ42" s="154"/>
      <c r="DHA42" s="154"/>
      <c r="DHB42" s="154"/>
      <c r="DHC42" s="154"/>
      <c r="DHD42" s="154"/>
      <c r="DHE42" s="154"/>
      <c r="DHF42" s="154"/>
      <c r="DHG42" s="154"/>
      <c r="DHH42" s="154"/>
      <c r="DHI42" s="154"/>
      <c r="DHJ42" s="154"/>
      <c r="DHK42" s="154"/>
      <c r="DHL42" s="154"/>
      <c r="DHM42" s="154"/>
      <c r="DHN42" s="154"/>
      <c r="DHO42" s="154"/>
      <c r="DHP42" s="154"/>
      <c r="DHQ42" s="154"/>
      <c r="DHR42" s="154"/>
      <c r="DHS42" s="154"/>
      <c r="DHT42" s="154"/>
      <c r="DHU42" s="154"/>
      <c r="DHV42" s="154"/>
      <c r="DHW42" s="154"/>
      <c r="DHX42" s="154"/>
      <c r="DHY42" s="154"/>
      <c r="DHZ42" s="154"/>
      <c r="DIA42" s="154"/>
      <c r="DIB42" s="154"/>
      <c r="DIC42" s="154"/>
      <c r="DID42" s="154"/>
      <c r="DIE42" s="154"/>
      <c r="DIF42" s="154"/>
      <c r="DIG42" s="154"/>
      <c r="DIH42" s="154"/>
      <c r="DII42" s="154"/>
      <c r="DIJ42" s="154"/>
      <c r="DIK42" s="154"/>
      <c r="DIL42" s="154"/>
      <c r="DIM42" s="154"/>
      <c r="DIN42" s="154"/>
      <c r="DIO42" s="154"/>
      <c r="DIP42" s="154"/>
      <c r="DIQ42" s="154"/>
      <c r="DIR42" s="154"/>
      <c r="DIS42" s="154"/>
      <c r="DIT42" s="154"/>
      <c r="DIU42" s="154"/>
      <c r="DIV42" s="154"/>
      <c r="DIW42" s="154"/>
      <c r="DIX42" s="154"/>
      <c r="DIY42" s="154"/>
      <c r="DIZ42" s="154"/>
      <c r="DJA42" s="154"/>
      <c r="DJB42" s="154"/>
      <c r="DJC42" s="154"/>
      <c r="DJD42" s="154"/>
      <c r="DJE42" s="154"/>
      <c r="DJF42" s="154"/>
      <c r="DJG42" s="154"/>
      <c r="DJH42" s="154"/>
      <c r="DJI42" s="154"/>
      <c r="DJJ42" s="154"/>
      <c r="DJK42" s="154"/>
      <c r="DJL42" s="154"/>
      <c r="DJM42" s="154"/>
      <c r="DJN42" s="154"/>
      <c r="DJO42" s="154"/>
      <c r="DJP42" s="154"/>
      <c r="DJQ42" s="154"/>
      <c r="DJR42" s="154"/>
      <c r="DJS42" s="154"/>
      <c r="DJT42" s="154"/>
      <c r="DJU42" s="154"/>
      <c r="DJV42" s="154"/>
      <c r="DJW42" s="154"/>
      <c r="DJX42" s="154"/>
      <c r="DJY42" s="154"/>
      <c r="DJZ42" s="154"/>
      <c r="DKA42" s="154"/>
      <c r="DKB42" s="154"/>
      <c r="DKC42" s="154"/>
      <c r="DKD42" s="154"/>
      <c r="DKE42" s="154"/>
      <c r="DKF42" s="154"/>
      <c r="DKG42" s="154"/>
      <c r="DKH42" s="154"/>
      <c r="DKI42" s="154"/>
      <c r="DKJ42" s="154"/>
      <c r="DKK42" s="154"/>
      <c r="DKL42" s="154"/>
      <c r="DKM42" s="154"/>
      <c r="DKN42" s="154"/>
      <c r="DKO42" s="154"/>
      <c r="DKP42" s="154"/>
      <c r="DKQ42" s="154"/>
      <c r="DKR42" s="154"/>
      <c r="DKS42" s="154"/>
      <c r="DKT42" s="154"/>
      <c r="DKU42" s="154"/>
      <c r="DKV42" s="154"/>
      <c r="DKW42" s="154"/>
      <c r="DKX42" s="154"/>
      <c r="DKY42" s="154"/>
      <c r="DKZ42" s="154"/>
      <c r="DLA42" s="154"/>
      <c r="DLB42" s="154"/>
      <c r="DLC42" s="154"/>
      <c r="DLD42" s="154"/>
      <c r="DLE42" s="154"/>
      <c r="DLF42" s="154"/>
      <c r="DLG42" s="154"/>
      <c r="DLH42" s="154"/>
      <c r="DLI42" s="154"/>
      <c r="DLJ42" s="154"/>
      <c r="DLK42" s="154"/>
      <c r="DLL42" s="154"/>
      <c r="DLM42" s="154"/>
      <c r="DLN42" s="154"/>
      <c r="DLO42" s="154"/>
      <c r="DLP42" s="154"/>
      <c r="DLQ42" s="154"/>
      <c r="DLR42" s="154"/>
      <c r="DLS42" s="154"/>
      <c r="DLT42" s="154"/>
      <c r="DLU42" s="154"/>
      <c r="DLV42" s="154"/>
      <c r="DLW42" s="154"/>
      <c r="DLX42" s="154"/>
      <c r="DLY42" s="154"/>
      <c r="DLZ42" s="154"/>
      <c r="DMA42" s="154"/>
      <c r="DMB42" s="154"/>
      <c r="DMC42" s="154"/>
      <c r="DMD42" s="154"/>
      <c r="DME42" s="154"/>
      <c r="DMF42" s="154"/>
      <c r="DMG42" s="154"/>
      <c r="DMH42" s="154"/>
      <c r="DMI42" s="154"/>
      <c r="DMJ42" s="154"/>
      <c r="DMK42" s="154"/>
      <c r="DML42" s="154"/>
      <c r="DMM42" s="154"/>
      <c r="DMN42" s="154"/>
      <c r="DMO42" s="154"/>
      <c r="DMP42" s="154"/>
      <c r="DMQ42" s="154"/>
      <c r="DMR42" s="154"/>
      <c r="DMS42" s="154"/>
      <c r="DMT42" s="154"/>
      <c r="DMU42" s="154"/>
      <c r="DMV42" s="154"/>
      <c r="DMW42" s="154"/>
      <c r="DMX42" s="154"/>
      <c r="DMY42" s="154"/>
      <c r="DMZ42" s="154"/>
      <c r="DNA42" s="154"/>
      <c r="DNB42" s="154"/>
      <c r="DNC42" s="154"/>
      <c r="DND42" s="154"/>
      <c r="DNE42" s="154"/>
      <c r="DNF42" s="154"/>
      <c r="DNG42" s="154"/>
      <c r="DNH42" s="154"/>
      <c r="DNI42" s="154"/>
      <c r="DNJ42" s="154"/>
      <c r="DNK42" s="154"/>
      <c r="DNL42" s="154"/>
      <c r="DNM42" s="154"/>
      <c r="DNN42" s="154"/>
      <c r="DNO42" s="154"/>
      <c r="DNP42" s="154"/>
      <c r="DNQ42" s="154"/>
      <c r="DNR42" s="154"/>
      <c r="DNS42" s="154"/>
      <c r="DNT42" s="154"/>
      <c r="DNU42" s="154"/>
      <c r="DNV42" s="154"/>
      <c r="DNW42" s="154"/>
      <c r="DNX42" s="154"/>
      <c r="DNY42" s="154"/>
      <c r="DNZ42" s="154"/>
      <c r="DOA42" s="154"/>
      <c r="DOB42" s="154"/>
      <c r="DOC42" s="154"/>
      <c r="DOD42" s="154"/>
      <c r="DOE42" s="154"/>
      <c r="DOF42" s="154"/>
      <c r="DOG42" s="154"/>
      <c r="DOH42" s="154"/>
      <c r="DOI42" s="154"/>
      <c r="DOJ42" s="154"/>
      <c r="DOK42" s="154"/>
      <c r="DOL42" s="154"/>
      <c r="DOM42" s="154"/>
      <c r="DON42" s="154"/>
      <c r="DOO42" s="154"/>
      <c r="DOP42" s="154"/>
      <c r="DOQ42" s="154"/>
      <c r="DOR42" s="154"/>
      <c r="DOS42" s="154"/>
      <c r="DOT42" s="154"/>
      <c r="DOU42" s="154"/>
      <c r="DOV42" s="154"/>
      <c r="DOW42" s="154"/>
      <c r="DOX42" s="154"/>
      <c r="DOY42" s="154"/>
      <c r="DOZ42" s="154"/>
      <c r="DPA42" s="154"/>
      <c r="DPB42" s="154"/>
      <c r="DPC42" s="154"/>
      <c r="DPD42" s="154"/>
      <c r="DPE42" s="154"/>
      <c r="DPF42" s="154"/>
      <c r="DPG42" s="154"/>
      <c r="DPH42" s="154"/>
      <c r="DPI42" s="154"/>
      <c r="DPJ42" s="154"/>
      <c r="DPK42" s="154"/>
      <c r="DPL42" s="154"/>
      <c r="DPM42" s="154"/>
      <c r="DPN42" s="154"/>
      <c r="DPO42" s="154"/>
      <c r="DPP42" s="154"/>
      <c r="DPQ42" s="154"/>
      <c r="DPR42" s="154"/>
      <c r="DPS42" s="154"/>
      <c r="DPT42" s="154"/>
      <c r="DPU42" s="154"/>
      <c r="DPV42" s="154"/>
      <c r="DPW42" s="154"/>
      <c r="DPX42" s="154"/>
      <c r="DPY42" s="154"/>
      <c r="DPZ42" s="154"/>
      <c r="DQA42" s="154"/>
      <c r="DQB42" s="154"/>
      <c r="DQC42" s="154"/>
      <c r="DQD42" s="154"/>
      <c r="DQE42" s="154"/>
      <c r="DQF42" s="154"/>
      <c r="DQG42" s="154"/>
      <c r="DQH42" s="154"/>
      <c r="DQI42" s="154"/>
      <c r="DQJ42" s="154"/>
      <c r="DQK42" s="154"/>
      <c r="DQL42" s="154"/>
      <c r="DQM42" s="154"/>
      <c r="DQN42" s="154"/>
      <c r="DQO42" s="154"/>
      <c r="DQP42" s="154"/>
      <c r="DQQ42" s="154"/>
      <c r="DQR42" s="154"/>
      <c r="DQS42" s="154"/>
      <c r="DQT42" s="154"/>
      <c r="DQU42" s="154"/>
      <c r="DQV42" s="154"/>
      <c r="DQW42" s="154"/>
      <c r="DQX42" s="154"/>
      <c r="DQY42" s="154"/>
      <c r="DQZ42" s="154"/>
      <c r="DRA42" s="154"/>
      <c r="DRB42" s="154"/>
      <c r="DRC42" s="154"/>
      <c r="DRD42" s="154"/>
      <c r="DRE42" s="154"/>
      <c r="DRF42" s="154"/>
      <c r="DRG42" s="154"/>
      <c r="DRH42" s="154"/>
      <c r="DRI42" s="154"/>
      <c r="DRJ42" s="154"/>
      <c r="DRK42" s="154"/>
      <c r="DRL42" s="154"/>
      <c r="DRM42" s="154"/>
      <c r="DRN42" s="154"/>
      <c r="DRO42" s="154"/>
      <c r="DRP42" s="154"/>
      <c r="DRQ42" s="154"/>
      <c r="DRR42" s="154"/>
      <c r="DRS42" s="154"/>
      <c r="DRT42" s="154"/>
      <c r="DRU42" s="154"/>
      <c r="DRV42" s="154"/>
      <c r="DRW42" s="154"/>
      <c r="DRX42" s="154"/>
      <c r="DRY42" s="154"/>
      <c r="DRZ42" s="154"/>
      <c r="DSA42" s="154"/>
      <c r="DSB42" s="154"/>
      <c r="DSC42" s="154"/>
      <c r="DSD42" s="154"/>
      <c r="DSE42" s="154"/>
      <c r="DSF42" s="154"/>
      <c r="DSG42" s="154"/>
      <c r="DSH42" s="154"/>
      <c r="DSI42" s="154"/>
      <c r="DSJ42" s="154"/>
      <c r="DSK42" s="154"/>
      <c r="DSL42" s="154"/>
      <c r="DSM42" s="154"/>
      <c r="DSN42" s="154"/>
      <c r="DSO42" s="154"/>
      <c r="DSP42" s="154"/>
      <c r="DSQ42" s="154"/>
      <c r="DSR42" s="154"/>
      <c r="DSS42" s="154"/>
      <c r="DST42" s="154"/>
      <c r="DSU42" s="154"/>
      <c r="DSV42" s="154"/>
      <c r="DSW42" s="154"/>
      <c r="DSX42" s="154"/>
      <c r="DSY42" s="154"/>
      <c r="DSZ42" s="154"/>
      <c r="DTA42" s="154"/>
      <c r="DTB42" s="154"/>
      <c r="DTC42" s="154"/>
      <c r="DTD42" s="154"/>
      <c r="DTE42" s="154"/>
      <c r="DTF42" s="154"/>
      <c r="DTG42" s="154"/>
      <c r="DTH42" s="154"/>
      <c r="DTI42" s="154"/>
      <c r="DTJ42" s="154"/>
      <c r="DTK42" s="154"/>
      <c r="DTL42" s="154"/>
      <c r="DTM42" s="154"/>
      <c r="DTN42" s="154"/>
      <c r="DTO42" s="154"/>
      <c r="DTP42" s="154"/>
      <c r="DTQ42" s="154"/>
      <c r="DTR42" s="154"/>
      <c r="DTS42" s="154"/>
      <c r="DTT42" s="154"/>
      <c r="DTU42" s="154"/>
      <c r="DTV42" s="154"/>
      <c r="DTW42" s="154"/>
      <c r="DTX42" s="154"/>
      <c r="DTY42" s="154"/>
      <c r="DTZ42" s="154"/>
      <c r="DUA42" s="154"/>
      <c r="DUB42" s="154"/>
      <c r="DUC42" s="154"/>
      <c r="DUD42" s="154"/>
      <c r="DUE42" s="154"/>
      <c r="DUF42" s="154"/>
      <c r="DUG42" s="154"/>
      <c r="DUH42" s="154"/>
      <c r="DUI42" s="154"/>
      <c r="DUJ42" s="154"/>
      <c r="DUK42" s="154"/>
      <c r="DUL42" s="154"/>
      <c r="DUM42" s="154"/>
      <c r="DUN42" s="154"/>
      <c r="DUO42" s="154"/>
      <c r="DUP42" s="154"/>
      <c r="DUQ42" s="154"/>
      <c r="DUR42" s="154"/>
      <c r="DUS42" s="154"/>
      <c r="DUT42" s="154"/>
      <c r="DUU42" s="154"/>
      <c r="DUV42" s="154"/>
      <c r="DUW42" s="154"/>
      <c r="DUX42" s="154"/>
      <c r="DUY42" s="154"/>
      <c r="DUZ42" s="154"/>
      <c r="DVA42" s="154"/>
      <c r="DVB42" s="154"/>
      <c r="DVC42" s="154"/>
      <c r="DVD42" s="154"/>
      <c r="DVE42" s="154"/>
      <c r="DVF42" s="154"/>
      <c r="DVG42" s="154"/>
      <c r="DVH42" s="154"/>
      <c r="DVI42" s="154"/>
      <c r="DVJ42" s="154"/>
      <c r="DVK42" s="154"/>
      <c r="DVL42" s="154"/>
      <c r="DVM42" s="154"/>
      <c r="DVN42" s="154"/>
      <c r="DVO42" s="154"/>
      <c r="DVP42" s="154"/>
      <c r="DVQ42" s="154"/>
      <c r="DVR42" s="154"/>
      <c r="DVS42" s="154"/>
      <c r="DVT42" s="154"/>
      <c r="DVU42" s="154"/>
      <c r="DVV42" s="154"/>
      <c r="DVW42" s="154"/>
      <c r="DVX42" s="154"/>
      <c r="DVY42" s="154"/>
      <c r="DVZ42" s="154"/>
      <c r="DWA42" s="154"/>
      <c r="DWB42" s="154"/>
      <c r="DWC42" s="154"/>
      <c r="DWD42" s="154"/>
      <c r="DWE42" s="154"/>
      <c r="DWF42" s="154"/>
      <c r="DWG42" s="154"/>
      <c r="DWH42" s="154"/>
      <c r="DWI42" s="154"/>
      <c r="DWJ42" s="154"/>
      <c r="DWK42" s="154"/>
      <c r="DWL42" s="154"/>
      <c r="DWM42" s="154"/>
      <c r="DWN42" s="154"/>
      <c r="DWO42" s="154"/>
      <c r="DWP42" s="154"/>
      <c r="DWQ42" s="154"/>
      <c r="DWR42" s="154"/>
      <c r="DWS42" s="154"/>
      <c r="DWT42" s="154"/>
      <c r="DWU42" s="154"/>
      <c r="DWV42" s="154"/>
      <c r="DWW42" s="154"/>
      <c r="DWX42" s="154"/>
      <c r="DWY42" s="154"/>
      <c r="DWZ42" s="154"/>
      <c r="DXA42" s="154"/>
      <c r="DXB42" s="154"/>
      <c r="DXC42" s="154"/>
      <c r="DXD42" s="154"/>
      <c r="DXE42" s="154"/>
      <c r="DXF42" s="154"/>
      <c r="DXG42" s="154"/>
      <c r="DXH42" s="154"/>
      <c r="DXI42" s="154"/>
      <c r="DXJ42" s="154"/>
      <c r="DXK42" s="154"/>
      <c r="DXL42" s="154"/>
      <c r="DXM42" s="154"/>
      <c r="DXN42" s="154"/>
      <c r="DXO42" s="154"/>
      <c r="DXP42" s="154"/>
      <c r="DXQ42" s="154"/>
      <c r="DXR42" s="154"/>
      <c r="DXS42" s="154"/>
      <c r="DXT42" s="154"/>
      <c r="DXU42" s="154"/>
      <c r="DXV42" s="154"/>
      <c r="DXW42" s="154"/>
      <c r="DXX42" s="154"/>
      <c r="DXY42" s="154"/>
      <c r="DXZ42" s="154"/>
      <c r="DYA42" s="154"/>
      <c r="DYB42" s="154"/>
      <c r="DYC42" s="154"/>
      <c r="DYD42" s="154"/>
      <c r="DYE42" s="154"/>
      <c r="DYF42" s="154"/>
      <c r="DYG42" s="154"/>
      <c r="DYH42" s="154"/>
      <c r="DYI42" s="154"/>
      <c r="DYJ42" s="154"/>
      <c r="DYK42" s="154"/>
      <c r="DYL42" s="154"/>
      <c r="DYM42" s="154"/>
      <c r="DYN42" s="154"/>
      <c r="DYO42" s="154"/>
      <c r="DYP42" s="154"/>
      <c r="DYQ42" s="154"/>
      <c r="DYR42" s="154"/>
      <c r="DYS42" s="154"/>
      <c r="DYT42" s="154"/>
      <c r="DYU42" s="154"/>
      <c r="DYV42" s="154"/>
      <c r="DYW42" s="154"/>
      <c r="DYX42" s="154"/>
      <c r="DYY42" s="154"/>
      <c r="DYZ42" s="154"/>
      <c r="DZA42" s="154"/>
      <c r="DZB42" s="154"/>
      <c r="DZC42" s="154"/>
      <c r="DZD42" s="154"/>
      <c r="DZE42" s="154"/>
      <c r="DZF42" s="154"/>
      <c r="DZG42" s="154"/>
      <c r="DZH42" s="154"/>
      <c r="DZI42" s="154"/>
      <c r="DZJ42" s="154"/>
      <c r="DZK42" s="154"/>
      <c r="DZL42" s="154"/>
      <c r="DZM42" s="154"/>
      <c r="DZN42" s="154"/>
      <c r="DZO42" s="154"/>
      <c r="DZP42" s="154"/>
      <c r="DZQ42" s="154"/>
      <c r="DZR42" s="154"/>
      <c r="DZS42" s="154"/>
      <c r="DZT42" s="154"/>
      <c r="DZU42" s="154"/>
      <c r="DZV42" s="154"/>
      <c r="DZW42" s="154"/>
      <c r="DZX42" s="154"/>
      <c r="DZY42" s="154"/>
      <c r="DZZ42" s="154"/>
      <c r="EAA42" s="154"/>
      <c r="EAB42" s="154"/>
      <c r="EAC42" s="154"/>
      <c r="EAD42" s="154"/>
      <c r="EAE42" s="154"/>
      <c r="EAF42" s="154"/>
      <c r="EAG42" s="154"/>
      <c r="EAH42" s="154"/>
      <c r="EAI42" s="154"/>
      <c r="EAJ42" s="154"/>
      <c r="EAK42" s="154"/>
      <c r="EAL42" s="154"/>
      <c r="EAM42" s="154"/>
      <c r="EAN42" s="154"/>
      <c r="EAO42" s="154"/>
      <c r="EAP42" s="154"/>
      <c r="EAQ42" s="154"/>
      <c r="EAR42" s="154"/>
      <c r="EAS42" s="154"/>
      <c r="EAT42" s="154"/>
      <c r="EAU42" s="154"/>
      <c r="EAV42" s="154"/>
      <c r="EAW42" s="154"/>
      <c r="EAX42" s="154"/>
      <c r="EAY42" s="154"/>
      <c r="EAZ42" s="154"/>
      <c r="EBA42" s="154"/>
      <c r="EBB42" s="154"/>
      <c r="EBC42" s="154"/>
      <c r="EBD42" s="154"/>
      <c r="EBE42" s="154"/>
      <c r="EBF42" s="154"/>
      <c r="EBG42" s="154"/>
      <c r="EBH42" s="154"/>
      <c r="EBI42" s="154"/>
      <c r="EBJ42" s="154"/>
      <c r="EBK42" s="154"/>
      <c r="EBL42" s="154"/>
      <c r="EBM42" s="154"/>
      <c r="EBN42" s="154"/>
      <c r="EBO42" s="154"/>
      <c r="EBP42" s="154"/>
      <c r="EBQ42" s="154"/>
      <c r="EBR42" s="154"/>
      <c r="EBS42" s="154"/>
      <c r="EBT42" s="154"/>
      <c r="EBU42" s="154"/>
      <c r="EBV42" s="154"/>
      <c r="EBW42" s="154"/>
      <c r="EBX42" s="154"/>
      <c r="EBY42" s="154"/>
      <c r="EBZ42" s="154"/>
      <c r="ECA42" s="154"/>
      <c r="ECB42" s="154"/>
      <c r="ECC42" s="154"/>
      <c r="ECD42" s="154"/>
      <c r="ECE42" s="154"/>
      <c r="ECF42" s="154"/>
      <c r="ECG42" s="154"/>
      <c r="ECH42" s="154"/>
      <c r="ECI42" s="154"/>
      <c r="ECJ42" s="154"/>
      <c r="ECK42" s="154"/>
      <c r="ECL42" s="154"/>
      <c r="ECM42" s="154"/>
      <c r="ECN42" s="154"/>
      <c r="ECO42" s="154"/>
      <c r="ECP42" s="154"/>
      <c r="ECQ42" s="154"/>
      <c r="ECR42" s="154"/>
      <c r="ECS42" s="154"/>
      <c r="ECT42" s="154"/>
      <c r="ECU42" s="154"/>
      <c r="ECV42" s="154"/>
      <c r="ECW42" s="154"/>
      <c r="ECX42" s="154"/>
      <c r="ECY42" s="154"/>
      <c r="ECZ42" s="154"/>
      <c r="EDA42" s="154"/>
      <c r="EDB42" s="154"/>
      <c r="EDC42" s="154"/>
      <c r="EDD42" s="154"/>
      <c r="EDE42" s="154"/>
      <c r="EDF42" s="154"/>
      <c r="EDG42" s="154"/>
      <c r="EDH42" s="154"/>
      <c r="EDI42" s="154"/>
      <c r="EDJ42" s="154"/>
      <c r="EDK42" s="154"/>
      <c r="EDL42" s="154"/>
      <c r="EDM42" s="154"/>
      <c r="EDN42" s="154"/>
      <c r="EDO42" s="154"/>
      <c r="EDP42" s="154"/>
      <c r="EDQ42" s="154"/>
      <c r="EDR42" s="154"/>
      <c r="EDS42" s="154"/>
      <c r="EDT42" s="154"/>
      <c r="EDU42" s="154"/>
      <c r="EDV42" s="154"/>
      <c r="EDW42" s="154"/>
      <c r="EDX42" s="154"/>
      <c r="EDY42" s="154"/>
      <c r="EDZ42" s="154"/>
      <c r="EEA42" s="154"/>
      <c r="EEB42" s="154"/>
      <c r="EEC42" s="154"/>
      <c r="EED42" s="154"/>
      <c r="EEE42" s="154"/>
      <c r="EEF42" s="154"/>
      <c r="EEG42" s="154"/>
      <c r="EEH42" s="154"/>
      <c r="EEI42" s="154"/>
      <c r="EEJ42" s="154"/>
      <c r="EEK42" s="154"/>
      <c r="EEL42" s="154"/>
      <c r="EEM42" s="154"/>
      <c r="EEN42" s="154"/>
      <c r="EEO42" s="154"/>
      <c r="EEP42" s="154"/>
      <c r="EEQ42" s="154"/>
      <c r="EER42" s="154"/>
      <c r="EES42" s="154"/>
      <c r="EET42" s="154"/>
      <c r="EEU42" s="154"/>
      <c r="EEV42" s="154"/>
      <c r="EEW42" s="154"/>
      <c r="EEX42" s="154"/>
      <c r="EEY42" s="154"/>
      <c r="EEZ42" s="154"/>
      <c r="EFA42" s="154"/>
      <c r="EFB42" s="154"/>
      <c r="EFC42" s="154"/>
      <c r="EFD42" s="154"/>
      <c r="EFE42" s="154"/>
      <c r="EFF42" s="154"/>
      <c r="EFG42" s="154"/>
      <c r="EFH42" s="154"/>
      <c r="EFI42" s="154"/>
      <c r="EFJ42" s="154"/>
      <c r="EFK42" s="154"/>
      <c r="EFL42" s="154"/>
      <c r="EFM42" s="154"/>
      <c r="EFN42" s="154"/>
      <c r="EFO42" s="154"/>
      <c r="EFP42" s="154"/>
      <c r="EFQ42" s="154"/>
      <c r="EFR42" s="154"/>
      <c r="EFS42" s="154"/>
      <c r="EFT42" s="154"/>
      <c r="EFU42" s="154"/>
      <c r="EFV42" s="154"/>
      <c r="EFW42" s="154"/>
      <c r="EFX42" s="154"/>
      <c r="EFY42" s="154"/>
      <c r="EFZ42" s="154"/>
      <c r="EGA42" s="154"/>
      <c r="EGB42" s="154"/>
      <c r="EGC42" s="154"/>
      <c r="EGD42" s="154"/>
      <c r="EGE42" s="154"/>
      <c r="EGF42" s="154"/>
      <c r="EGG42" s="154"/>
      <c r="EGH42" s="154"/>
      <c r="EGI42" s="154"/>
      <c r="EGJ42" s="154"/>
      <c r="EGK42" s="154"/>
      <c r="EGL42" s="154"/>
      <c r="EGM42" s="154"/>
      <c r="EGN42" s="154"/>
      <c r="EGO42" s="154"/>
      <c r="EGP42" s="154"/>
      <c r="EGQ42" s="154"/>
      <c r="EGR42" s="154"/>
      <c r="EGS42" s="154"/>
      <c r="EGT42" s="154"/>
      <c r="EGU42" s="154"/>
      <c r="EGV42" s="154"/>
      <c r="EGW42" s="154"/>
      <c r="EGX42" s="154"/>
      <c r="EGY42" s="154"/>
      <c r="EGZ42" s="154"/>
      <c r="EHA42" s="154"/>
      <c r="EHB42" s="154"/>
      <c r="EHC42" s="154"/>
      <c r="EHD42" s="154"/>
      <c r="EHE42" s="154"/>
      <c r="EHF42" s="154"/>
      <c r="EHG42" s="154"/>
      <c r="EHH42" s="154"/>
      <c r="EHI42" s="154"/>
      <c r="EHJ42" s="154"/>
      <c r="EHK42" s="154"/>
      <c r="EHL42" s="154"/>
      <c r="EHM42" s="154"/>
      <c r="EHN42" s="154"/>
      <c r="EHO42" s="154"/>
      <c r="EHP42" s="154"/>
      <c r="EHQ42" s="154"/>
      <c r="EHR42" s="154"/>
      <c r="EHS42" s="154"/>
      <c r="EHT42" s="154"/>
      <c r="EHU42" s="154"/>
      <c r="EHV42" s="154"/>
      <c r="EHW42" s="154"/>
      <c r="EHX42" s="154"/>
      <c r="EHY42" s="154"/>
      <c r="EHZ42" s="154"/>
      <c r="EIA42" s="154"/>
      <c r="EIB42" s="154"/>
      <c r="EIC42" s="154"/>
      <c r="EID42" s="154"/>
      <c r="EIE42" s="154"/>
      <c r="EIF42" s="154"/>
      <c r="EIG42" s="154"/>
      <c r="EIH42" s="154"/>
      <c r="EII42" s="154"/>
      <c r="EIJ42" s="154"/>
      <c r="EIK42" s="154"/>
      <c r="EIL42" s="154"/>
      <c r="EIM42" s="154"/>
      <c r="EIN42" s="154"/>
      <c r="EIO42" s="154"/>
      <c r="EIP42" s="154"/>
      <c r="EIQ42" s="154"/>
      <c r="EIR42" s="154"/>
      <c r="EIS42" s="154"/>
      <c r="EIT42" s="154"/>
      <c r="EIU42" s="154"/>
      <c r="EIV42" s="154"/>
      <c r="EIW42" s="154"/>
      <c r="EIX42" s="154"/>
      <c r="EIY42" s="154"/>
      <c r="EIZ42" s="154"/>
      <c r="EJA42" s="154"/>
      <c r="EJB42" s="154"/>
      <c r="EJC42" s="154"/>
      <c r="EJD42" s="154"/>
      <c r="EJE42" s="154"/>
      <c r="EJF42" s="154"/>
      <c r="EJG42" s="154"/>
      <c r="EJH42" s="154"/>
      <c r="EJI42" s="154"/>
      <c r="EJJ42" s="154"/>
      <c r="EJK42" s="154"/>
      <c r="EJL42" s="154"/>
      <c r="EJM42" s="154"/>
      <c r="EJN42" s="154"/>
      <c r="EJO42" s="154"/>
      <c r="EJP42" s="154"/>
      <c r="EJQ42" s="154"/>
      <c r="EJR42" s="154"/>
      <c r="EJS42" s="154"/>
      <c r="EJT42" s="154"/>
      <c r="EJU42" s="154"/>
      <c r="EJV42" s="154"/>
      <c r="EJW42" s="154"/>
      <c r="EJX42" s="154"/>
      <c r="EJY42" s="154"/>
      <c r="EJZ42" s="154"/>
      <c r="EKA42" s="154"/>
      <c r="EKB42" s="154"/>
      <c r="EKC42" s="154"/>
      <c r="EKD42" s="154"/>
      <c r="EKE42" s="154"/>
      <c r="EKF42" s="154"/>
      <c r="EKG42" s="154"/>
      <c r="EKH42" s="154"/>
      <c r="EKI42" s="154"/>
      <c r="EKJ42" s="154"/>
      <c r="EKK42" s="154"/>
      <c r="EKL42" s="154"/>
      <c r="EKM42" s="154"/>
      <c r="EKN42" s="154"/>
      <c r="EKO42" s="154"/>
      <c r="EKP42" s="154"/>
      <c r="EKQ42" s="154"/>
      <c r="EKR42" s="154"/>
      <c r="EKS42" s="154"/>
      <c r="EKT42" s="154"/>
      <c r="EKU42" s="154"/>
      <c r="EKV42" s="154"/>
      <c r="EKW42" s="154"/>
      <c r="EKX42" s="154"/>
      <c r="EKY42" s="154"/>
      <c r="EKZ42" s="154"/>
      <c r="ELA42" s="154"/>
      <c r="ELB42" s="154"/>
      <c r="ELC42" s="154"/>
      <c r="ELD42" s="154"/>
      <c r="ELE42" s="154"/>
      <c r="ELF42" s="154"/>
      <c r="ELG42" s="154"/>
      <c r="ELH42" s="154"/>
      <c r="ELI42" s="154"/>
      <c r="ELJ42" s="154"/>
      <c r="ELK42" s="154"/>
      <c r="ELL42" s="154"/>
      <c r="ELM42" s="154"/>
      <c r="ELN42" s="154"/>
      <c r="ELO42" s="154"/>
      <c r="ELP42" s="154"/>
      <c r="ELQ42" s="154"/>
      <c r="ELR42" s="154"/>
      <c r="ELS42" s="154"/>
      <c r="ELT42" s="154"/>
      <c r="ELU42" s="154"/>
      <c r="ELV42" s="154"/>
      <c r="ELW42" s="154"/>
      <c r="ELX42" s="154"/>
      <c r="ELY42" s="154"/>
      <c r="ELZ42" s="154"/>
      <c r="EMA42" s="154"/>
      <c r="EMB42" s="154"/>
      <c r="EMC42" s="154"/>
      <c r="EMD42" s="154"/>
      <c r="EME42" s="154"/>
      <c r="EMF42" s="154"/>
      <c r="EMG42" s="154"/>
      <c r="EMH42" s="154"/>
      <c r="EMI42" s="154"/>
      <c r="EMJ42" s="154"/>
      <c r="EMK42" s="154"/>
      <c r="EML42" s="154"/>
      <c r="EMM42" s="154"/>
      <c r="EMN42" s="154"/>
      <c r="EMO42" s="154"/>
      <c r="EMP42" s="154"/>
      <c r="EMQ42" s="154"/>
      <c r="EMR42" s="154"/>
      <c r="EMS42" s="154"/>
      <c r="EMT42" s="154"/>
      <c r="EMU42" s="154"/>
      <c r="EMV42" s="154"/>
      <c r="EMW42" s="154"/>
      <c r="EMX42" s="154"/>
      <c r="EMY42" s="154"/>
      <c r="EMZ42" s="154"/>
      <c r="ENA42" s="154"/>
      <c r="ENB42" s="154"/>
      <c r="ENC42" s="154"/>
      <c r="END42" s="154"/>
      <c r="ENE42" s="154"/>
      <c r="ENF42" s="154"/>
      <c r="ENG42" s="154"/>
      <c r="ENH42" s="154"/>
      <c r="ENI42" s="154"/>
      <c r="ENJ42" s="154"/>
      <c r="ENK42" s="154"/>
      <c r="ENL42" s="154"/>
      <c r="ENM42" s="154"/>
      <c r="ENN42" s="154"/>
      <c r="ENO42" s="154"/>
      <c r="ENP42" s="154"/>
      <c r="ENQ42" s="154"/>
      <c r="ENR42" s="154"/>
      <c r="ENS42" s="154"/>
      <c r="ENT42" s="154"/>
      <c r="ENU42" s="154"/>
      <c r="ENV42" s="154"/>
      <c r="ENW42" s="154"/>
      <c r="ENX42" s="154"/>
      <c r="ENY42" s="154"/>
      <c r="ENZ42" s="154"/>
      <c r="EOA42" s="154"/>
      <c r="EOB42" s="154"/>
      <c r="EOC42" s="154"/>
      <c r="EOD42" s="154"/>
      <c r="EOE42" s="154"/>
      <c r="EOF42" s="154"/>
      <c r="EOG42" s="154"/>
      <c r="EOH42" s="154"/>
      <c r="EOI42" s="154"/>
      <c r="EOJ42" s="154"/>
      <c r="EOK42" s="154"/>
      <c r="EOL42" s="154"/>
      <c r="EOM42" s="154"/>
      <c r="EON42" s="154"/>
      <c r="EOO42" s="154"/>
      <c r="EOP42" s="154"/>
      <c r="EOQ42" s="154"/>
      <c r="EOR42" s="154"/>
      <c r="EOS42" s="154"/>
      <c r="EOT42" s="154"/>
      <c r="EOU42" s="154"/>
      <c r="EOV42" s="154"/>
      <c r="EOW42" s="154"/>
      <c r="EOX42" s="154"/>
      <c r="EOY42" s="154"/>
      <c r="EOZ42" s="154"/>
      <c r="EPA42" s="154"/>
      <c r="EPB42" s="154"/>
      <c r="EPC42" s="154"/>
      <c r="EPD42" s="154"/>
      <c r="EPE42" s="154"/>
      <c r="EPF42" s="154"/>
      <c r="EPG42" s="154"/>
      <c r="EPH42" s="154"/>
      <c r="EPI42" s="154"/>
      <c r="EPJ42" s="154"/>
      <c r="EPK42" s="154"/>
      <c r="EPL42" s="154"/>
      <c r="EPM42" s="154"/>
      <c r="EPN42" s="154"/>
      <c r="EPO42" s="154"/>
      <c r="EPP42" s="154"/>
      <c r="EPQ42" s="154"/>
      <c r="EPR42" s="154"/>
      <c r="EPS42" s="154"/>
      <c r="EPT42" s="154"/>
      <c r="EPU42" s="154"/>
      <c r="EPV42" s="154"/>
      <c r="EPW42" s="154"/>
      <c r="EPX42" s="154"/>
      <c r="EPY42" s="154"/>
      <c r="EPZ42" s="154"/>
      <c r="EQA42" s="154"/>
      <c r="EQB42" s="154"/>
      <c r="EQC42" s="154"/>
      <c r="EQD42" s="154"/>
      <c r="EQE42" s="154"/>
      <c r="EQF42" s="154"/>
      <c r="EQG42" s="154"/>
      <c r="EQH42" s="154"/>
      <c r="EQI42" s="154"/>
      <c r="EQJ42" s="154"/>
      <c r="EQK42" s="154"/>
      <c r="EQL42" s="154"/>
      <c r="EQM42" s="154"/>
      <c r="EQN42" s="154"/>
      <c r="EQO42" s="154"/>
      <c r="EQP42" s="154"/>
      <c r="EQQ42" s="154"/>
      <c r="EQR42" s="154"/>
      <c r="EQS42" s="154"/>
      <c r="EQT42" s="154"/>
      <c r="EQU42" s="154"/>
      <c r="EQV42" s="154"/>
      <c r="EQW42" s="154"/>
      <c r="EQX42" s="154"/>
      <c r="EQY42" s="154"/>
      <c r="EQZ42" s="154"/>
      <c r="ERA42" s="154"/>
      <c r="ERB42" s="154"/>
      <c r="ERC42" s="154"/>
      <c r="ERD42" s="154"/>
      <c r="ERE42" s="154"/>
      <c r="ERF42" s="154"/>
      <c r="ERG42" s="154"/>
      <c r="ERH42" s="154"/>
      <c r="ERI42" s="154"/>
      <c r="ERJ42" s="154"/>
      <c r="ERK42" s="154"/>
      <c r="ERL42" s="154"/>
      <c r="ERM42" s="154"/>
      <c r="ERN42" s="154"/>
      <c r="ERO42" s="154"/>
      <c r="ERP42" s="154"/>
      <c r="ERQ42" s="154"/>
      <c r="ERR42" s="154"/>
      <c r="ERS42" s="154"/>
      <c r="ERT42" s="154"/>
      <c r="ERU42" s="154"/>
      <c r="ERV42" s="154"/>
      <c r="ERW42" s="154"/>
      <c r="ERX42" s="154"/>
      <c r="ERY42" s="154"/>
      <c r="ERZ42" s="154"/>
      <c r="ESA42" s="154"/>
      <c r="ESB42" s="154"/>
      <c r="ESC42" s="154"/>
      <c r="ESD42" s="154"/>
      <c r="ESE42" s="154"/>
      <c r="ESF42" s="154"/>
      <c r="ESG42" s="154"/>
      <c r="ESH42" s="154"/>
      <c r="ESI42" s="154"/>
      <c r="ESJ42" s="154"/>
      <c r="ESK42" s="154"/>
      <c r="ESL42" s="154"/>
      <c r="ESM42" s="154"/>
      <c r="ESN42" s="154"/>
      <c r="ESO42" s="154"/>
      <c r="ESP42" s="154"/>
      <c r="ESQ42" s="154"/>
      <c r="ESR42" s="154"/>
      <c r="ESS42" s="154"/>
      <c r="EST42" s="154"/>
      <c r="ESU42" s="154"/>
      <c r="ESV42" s="154"/>
      <c r="ESW42" s="154"/>
      <c r="ESX42" s="154"/>
      <c r="ESY42" s="154"/>
      <c r="ESZ42" s="154"/>
      <c r="ETA42" s="154"/>
      <c r="ETB42" s="154"/>
      <c r="ETC42" s="154"/>
      <c r="ETD42" s="154"/>
      <c r="ETE42" s="154"/>
      <c r="ETF42" s="154"/>
      <c r="ETG42" s="154"/>
      <c r="ETH42" s="154"/>
      <c r="ETI42" s="154"/>
      <c r="ETJ42" s="154"/>
      <c r="ETK42" s="154"/>
      <c r="ETL42" s="154"/>
      <c r="ETM42" s="154"/>
      <c r="ETN42" s="154"/>
      <c r="ETO42" s="154"/>
      <c r="ETP42" s="154"/>
      <c r="ETQ42" s="154"/>
      <c r="ETR42" s="154"/>
      <c r="ETS42" s="154"/>
      <c r="ETT42" s="154"/>
      <c r="ETU42" s="154"/>
      <c r="ETV42" s="154"/>
      <c r="ETW42" s="154"/>
      <c r="ETX42" s="154"/>
      <c r="ETY42" s="154"/>
      <c r="ETZ42" s="154"/>
      <c r="EUA42" s="154"/>
      <c r="EUB42" s="154"/>
      <c r="EUC42" s="154"/>
      <c r="EUD42" s="154"/>
      <c r="EUE42" s="154"/>
      <c r="EUF42" s="154"/>
      <c r="EUG42" s="154"/>
      <c r="EUH42" s="154"/>
      <c r="EUI42" s="154"/>
      <c r="EUJ42" s="154"/>
      <c r="EUK42" s="154"/>
      <c r="EUL42" s="154"/>
      <c r="EUM42" s="154"/>
      <c r="EUN42" s="154"/>
      <c r="EUO42" s="154"/>
      <c r="EUP42" s="154"/>
      <c r="EUQ42" s="154"/>
      <c r="EUR42" s="154"/>
      <c r="EUS42" s="154"/>
      <c r="EUT42" s="154"/>
      <c r="EUU42" s="154"/>
      <c r="EUV42" s="154"/>
      <c r="EUW42" s="154"/>
      <c r="EUX42" s="154"/>
      <c r="EUY42" s="154"/>
      <c r="EUZ42" s="154"/>
      <c r="EVA42" s="154"/>
      <c r="EVB42" s="154"/>
      <c r="EVC42" s="154"/>
      <c r="EVD42" s="154"/>
      <c r="EVE42" s="154"/>
      <c r="EVF42" s="154"/>
      <c r="EVG42" s="154"/>
      <c r="EVH42" s="154"/>
      <c r="EVI42" s="154"/>
      <c r="EVJ42" s="154"/>
      <c r="EVK42" s="154"/>
      <c r="EVL42" s="154"/>
      <c r="EVM42" s="154"/>
      <c r="EVN42" s="154"/>
      <c r="EVO42" s="154"/>
      <c r="EVP42" s="154"/>
      <c r="EVQ42" s="154"/>
      <c r="EVR42" s="154"/>
      <c r="EVS42" s="154"/>
      <c r="EVT42" s="154"/>
      <c r="EVU42" s="154"/>
      <c r="EVV42" s="154"/>
      <c r="EVW42" s="154"/>
      <c r="EVX42" s="154"/>
      <c r="EVY42" s="154"/>
      <c r="EVZ42" s="154"/>
      <c r="EWA42" s="154"/>
      <c r="EWB42" s="154"/>
      <c r="EWC42" s="154"/>
      <c r="EWD42" s="154"/>
      <c r="EWE42" s="154"/>
      <c r="EWF42" s="154"/>
      <c r="EWG42" s="154"/>
      <c r="EWH42" s="154"/>
      <c r="EWI42" s="154"/>
      <c r="EWJ42" s="154"/>
      <c r="EWK42" s="154"/>
      <c r="EWL42" s="154"/>
      <c r="EWM42" s="154"/>
      <c r="EWN42" s="154"/>
      <c r="EWO42" s="154"/>
      <c r="EWP42" s="154"/>
      <c r="EWQ42" s="154"/>
      <c r="EWR42" s="154"/>
      <c r="EWS42" s="154"/>
      <c r="EWT42" s="154"/>
      <c r="EWU42" s="154"/>
      <c r="EWV42" s="154"/>
      <c r="EWW42" s="154"/>
      <c r="EWX42" s="154"/>
      <c r="EWY42" s="154"/>
      <c r="EWZ42" s="154"/>
      <c r="EXA42" s="154"/>
      <c r="EXB42" s="154"/>
      <c r="EXC42" s="154"/>
      <c r="EXD42" s="154"/>
      <c r="EXE42" s="154"/>
      <c r="EXF42" s="154"/>
      <c r="EXG42" s="154"/>
      <c r="EXH42" s="154"/>
      <c r="EXI42" s="154"/>
      <c r="EXJ42" s="154"/>
      <c r="EXK42" s="154"/>
      <c r="EXL42" s="154"/>
      <c r="EXM42" s="154"/>
      <c r="EXN42" s="154"/>
      <c r="EXO42" s="154"/>
      <c r="EXP42" s="154"/>
      <c r="EXQ42" s="154"/>
      <c r="EXR42" s="154"/>
      <c r="EXS42" s="154"/>
      <c r="EXT42" s="154"/>
      <c r="EXU42" s="154"/>
      <c r="EXV42" s="154"/>
      <c r="EXW42" s="154"/>
      <c r="EXX42" s="154"/>
      <c r="EXY42" s="154"/>
      <c r="EXZ42" s="154"/>
      <c r="EYA42" s="154"/>
      <c r="EYB42" s="154"/>
      <c r="EYC42" s="154"/>
      <c r="EYD42" s="154"/>
      <c r="EYE42" s="154"/>
      <c r="EYF42" s="154"/>
      <c r="EYG42" s="154"/>
      <c r="EYH42" s="154"/>
      <c r="EYI42" s="154"/>
      <c r="EYJ42" s="154"/>
      <c r="EYK42" s="154"/>
      <c r="EYL42" s="154"/>
      <c r="EYM42" s="154"/>
      <c r="EYN42" s="154"/>
      <c r="EYO42" s="154"/>
      <c r="EYP42" s="154"/>
      <c r="EYQ42" s="154"/>
      <c r="EYR42" s="154"/>
      <c r="EYS42" s="154"/>
      <c r="EYT42" s="154"/>
      <c r="EYU42" s="154"/>
      <c r="EYV42" s="154"/>
      <c r="EYW42" s="154"/>
      <c r="EYX42" s="154"/>
      <c r="EYY42" s="154"/>
      <c r="EYZ42" s="154"/>
      <c r="EZA42" s="154"/>
      <c r="EZB42" s="154"/>
      <c r="EZC42" s="154"/>
      <c r="EZD42" s="154"/>
      <c r="EZE42" s="154"/>
      <c r="EZF42" s="154"/>
      <c r="EZG42" s="154"/>
      <c r="EZH42" s="154"/>
      <c r="EZI42" s="154"/>
      <c r="EZJ42" s="154"/>
      <c r="EZK42" s="154"/>
      <c r="EZL42" s="154"/>
      <c r="EZM42" s="154"/>
      <c r="EZN42" s="154"/>
      <c r="EZO42" s="154"/>
      <c r="EZP42" s="154"/>
      <c r="EZQ42" s="154"/>
      <c r="EZR42" s="154"/>
      <c r="EZS42" s="154"/>
      <c r="EZT42" s="154"/>
      <c r="EZU42" s="154"/>
      <c r="EZV42" s="154"/>
      <c r="EZW42" s="154"/>
      <c r="EZX42" s="154"/>
      <c r="EZY42" s="154"/>
      <c r="EZZ42" s="154"/>
      <c r="FAA42" s="154"/>
      <c r="FAB42" s="154"/>
      <c r="FAC42" s="154"/>
      <c r="FAD42" s="154"/>
      <c r="FAE42" s="154"/>
      <c r="FAF42" s="154"/>
      <c r="FAG42" s="154"/>
      <c r="FAH42" s="154"/>
      <c r="FAI42" s="154"/>
      <c r="FAJ42" s="154"/>
      <c r="FAK42" s="154"/>
      <c r="FAL42" s="154"/>
      <c r="FAM42" s="154"/>
      <c r="FAN42" s="154"/>
      <c r="FAO42" s="154"/>
      <c r="FAP42" s="154"/>
      <c r="FAQ42" s="154"/>
      <c r="FAR42" s="154"/>
      <c r="FAS42" s="154"/>
      <c r="FAT42" s="154"/>
      <c r="FAU42" s="154"/>
      <c r="FAV42" s="154"/>
      <c r="FAW42" s="154"/>
      <c r="FAX42" s="154"/>
      <c r="FAY42" s="154"/>
      <c r="FAZ42" s="154"/>
      <c r="FBA42" s="154"/>
      <c r="FBB42" s="154"/>
      <c r="FBC42" s="154"/>
      <c r="FBD42" s="154"/>
      <c r="FBE42" s="154"/>
      <c r="FBF42" s="154"/>
      <c r="FBG42" s="154"/>
      <c r="FBH42" s="154"/>
      <c r="FBI42" s="154"/>
      <c r="FBJ42" s="154"/>
      <c r="FBK42" s="154"/>
      <c r="FBL42" s="154"/>
      <c r="FBM42" s="154"/>
      <c r="FBN42" s="154"/>
      <c r="FBO42" s="154"/>
      <c r="FBP42" s="154"/>
      <c r="FBQ42" s="154"/>
      <c r="FBR42" s="154"/>
      <c r="FBS42" s="154"/>
      <c r="FBT42" s="154"/>
      <c r="FBU42" s="154"/>
      <c r="FBV42" s="154"/>
      <c r="FBW42" s="154"/>
      <c r="FBX42" s="154"/>
      <c r="FBY42" s="154"/>
      <c r="FBZ42" s="154"/>
      <c r="FCA42" s="154"/>
      <c r="FCB42" s="154"/>
      <c r="FCC42" s="154"/>
      <c r="FCD42" s="154"/>
      <c r="FCE42" s="154"/>
      <c r="FCF42" s="154"/>
      <c r="FCG42" s="154"/>
      <c r="FCH42" s="154"/>
      <c r="FCI42" s="154"/>
      <c r="FCJ42" s="154"/>
      <c r="FCK42" s="154"/>
      <c r="FCL42" s="154"/>
      <c r="FCM42" s="154"/>
      <c r="FCN42" s="154"/>
      <c r="FCO42" s="154"/>
      <c r="FCP42" s="154"/>
      <c r="FCQ42" s="154"/>
      <c r="FCR42" s="154"/>
      <c r="FCS42" s="154"/>
      <c r="FCT42" s="154"/>
      <c r="FCU42" s="154"/>
      <c r="FCV42" s="154"/>
      <c r="FCW42" s="154"/>
      <c r="FCX42" s="154"/>
      <c r="FCY42" s="154"/>
      <c r="FCZ42" s="154"/>
      <c r="FDA42" s="154"/>
      <c r="FDB42" s="154"/>
      <c r="FDC42" s="154"/>
      <c r="FDD42" s="154"/>
      <c r="FDE42" s="154"/>
      <c r="FDF42" s="154"/>
      <c r="FDG42" s="154"/>
      <c r="FDH42" s="154"/>
      <c r="FDI42" s="154"/>
      <c r="FDJ42" s="154"/>
      <c r="FDK42" s="154"/>
      <c r="FDL42" s="154"/>
      <c r="FDM42" s="154"/>
      <c r="FDN42" s="154"/>
      <c r="FDO42" s="154"/>
      <c r="FDP42" s="154"/>
      <c r="FDQ42" s="154"/>
      <c r="FDR42" s="154"/>
      <c r="FDS42" s="154"/>
      <c r="FDT42" s="154"/>
      <c r="FDU42" s="154"/>
      <c r="FDV42" s="154"/>
      <c r="FDW42" s="154"/>
      <c r="FDX42" s="154"/>
      <c r="FDY42" s="154"/>
      <c r="FDZ42" s="154"/>
      <c r="FEA42" s="154"/>
      <c r="FEB42" s="154"/>
      <c r="FEC42" s="154"/>
      <c r="FED42" s="154"/>
      <c r="FEE42" s="154"/>
      <c r="FEF42" s="154"/>
      <c r="FEG42" s="154"/>
      <c r="FEH42" s="154"/>
      <c r="FEI42" s="154"/>
      <c r="FEJ42" s="154"/>
      <c r="FEK42" s="154"/>
      <c r="FEL42" s="154"/>
      <c r="FEM42" s="154"/>
      <c r="FEN42" s="154"/>
      <c r="FEO42" s="154"/>
      <c r="FEP42" s="154"/>
      <c r="FEQ42" s="154"/>
      <c r="FER42" s="154"/>
      <c r="FES42" s="154"/>
      <c r="FET42" s="154"/>
      <c r="FEU42" s="154"/>
      <c r="FEV42" s="154"/>
      <c r="FEW42" s="154"/>
      <c r="FEX42" s="154"/>
      <c r="FEY42" s="154"/>
      <c r="FEZ42" s="154"/>
      <c r="FFA42" s="154"/>
      <c r="FFB42" s="154"/>
      <c r="FFC42" s="154"/>
      <c r="FFD42" s="154"/>
      <c r="FFE42" s="154"/>
      <c r="FFF42" s="154"/>
      <c r="FFG42" s="154"/>
      <c r="FFH42" s="154"/>
      <c r="FFI42" s="154"/>
      <c r="FFJ42" s="154"/>
      <c r="FFK42" s="154"/>
      <c r="FFL42" s="154"/>
      <c r="FFM42" s="154"/>
      <c r="FFN42" s="154"/>
      <c r="FFO42" s="154"/>
      <c r="FFP42" s="154"/>
      <c r="FFQ42" s="154"/>
      <c r="FFR42" s="154"/>
      <c r="FFS42" s="154"/>
      <c r="FFT42" s="154"/>
      <c r="FFU42" s="154"/>
      <c r="FFV42" s="154"/>
      <c r="FFW42" s="154"/>
      <c r="FFX42" s="154"/>
      <c r="FFY42" s="154"/>
      <c r="FFZ42" s="154"/>
      <c r="FGA42" s="154"/>
      <c r="FGB42" s="154"/>
      <c r="FGC42" s="154"/>
      <c r="FGD42" s="154"/>
      <c r="FGE42" s="154"/>
      <c r="FGF42" s="154"/>
      <c r="FGG42" s="154"/>
      <c r="FGH42" s="154"/>
      <c r="FGI42" s="154"/>
      <c r="FGJ42" s="154"/>
      <c r="FGK42" s="154"/>
      <c r="FGL42" s="154"/>
      <c r="FGM42" s="154"/>
      <c r="FGN42" s="154"/>
      <c r="FGO42" s="154"/>
      <c r="FGP42" s="154"/>
      <c r="FGQ42" s="154"/>
      <c r="FGR42" s="154"/>
      <c r="FGS42" s="154"/>
      <c r="FGT42" s="154"/>
      <c r="FGU42" s="154"/>
      <c r="FGV42" s="154"/>
      <c r="FGW42" s="154"/>
      <c r="FGX42" s="154"/>
      <c r="FGY42" s="154"/>
      <c r="FGZ42" s="154"/>
      <c r="FHA42" s="154"/>
      <c r="FHB42" s="154"/>
      <c r="FHC42" s="154"/>
      <c r="FHD42" s="154"/>
      <c r="FHE42" s="154"/>
      <c r="FHF42" s="154"/>
      <c r="FHG42" s="154"/>
      <c r="FHH42" s="154"/>
      <c r="FHI42" s="154"/>
      <c r="FHJ42" s="154"/>
      <c r="FHK42" s="154"/>
      <c r="FHL42" s="154"/>
      <c r="FHM42" s="154"/>
      <c r="FHN42" s="154"/>
      <c r="FHO42" s="154"/>
      <c r="FHP42" s="154"/>
      <c r="FHQ42" s="154"/>
      <c r="FHR42" s="154"/>
      <c r="FHS42" s="154"/>
      <c r="FHT42" s="154"/>
      <c r="FHU42" s="154"/>
      <c r="FHV42" s="154"/>
      <c r="FHW42" s="154"/>
      <c r="FHX42" s="154"/>
      <c r="FHY42" s="154"/>
      <c r="FHZ42" s="154"/>
      <c r="FIA42" s="154"/>
      <c r="FIB42" s="154"/>
      <c r="FIC42" s="154"/>
      <c r="FID42" s="154"/>
      <c r="FIE42" s="154"/>
      <c r="FIF42" s="154"/>
      <c r="FIG42" s="154"/>
      <c r="FIH42" s="154"/>
      <c r="FII42" s="154"/>
      <c r="FIJ42" s="154"/>
      <c r="FIK42" s="154"/>
      <c r="FIL42" s="154"/>
      <c r="FIM42" s="154"/>
      <c r="FIN42" s="154"/>
      <c r="FIO42" s="154"/>
      <c r="FIP42" s="154"/>
      <c r="FIQ42" s="154"/>
      <c r="FIR42" s="154"/>
      <c r="FIS42" s="154"/>
      <c r="FIT42" s="154"/>
      <c r="FIU42" s="154"/>
      <c r="FIV42" s="154"/>
      <c r="FIW42" s="154"/>
      <c r="FIX42" s="154"/>
      <c r="FIY42" s="154"/>
      <c r="FIZ42" s="154"/>
      <c r="FJA42" s="154"/>
      <c r="FJB42" s="154"/>
      <c r="FJC42" s="154"/>
      <c r="FJD42" s="154"/>
      <c r="FJE42" s="154"/>
      <c r="FJF42" s="154"/>
      <c r="FJG42" s="154"/>
      <c r="FJH42" s="154"/>
      <c r="FJI42" s="154"/>
      <c r="FJJ42" s="154"/>
      <c r="FJK42" s="154"/>
      <c r="FJL42" s="154"/>
      <c r="FJM42" s="154"/>
      <c r="FJN42" s="154"/>
      <c r="FJO42" s="154"/>
      <c r="FJP42" s="154"/>
      <c r="FJQ42" s="154"/>
      <c r="FJR42" s="154"/>
      <c r="FJS42" s="154"/>
      <c r="FJT42" s="154"/>
      <c r="FJU42" s="154"/>
      <c r="FJV42" s="154"/>
      <c r="FJW42" s="154"/>
      <c r="FJX42" s="154"/>
      <c r="FJY42" s="154"/>
      <c r="FJZ42" s="154"/>
      <c r="FKA42" s="154"/>
      <c r="FKB42" s="154"/>
      <c r="FKC42" s="154"/>
      <c r="FKD42" s="154"/>
      <c r="FKE42" s="154"/>
      <c r="FKF42" s="154"/>
      <c r="FKG42" s="154"/>
      <c r="FKH42" s="154"/>
      <c r="FKI42" s="154"/>
      <c r="FKJ42" s="154"/>
      <c r="FKK42" s="154"/>
      <c r="FKL42" s="154"/>
      <c r="FKM42" s="154"/>
      <c r="FKN42" s="154"/>
      <c r="FKO42" s="154"/>
      <c r="FKP42" s="154"/>
      <c r="FKQ42" s="154"/>
      <c r="FKR42" s="154"/>
      <c r="FKS42" s="154"/>
      <c r="FKT42" s="154"/>
      <c r="FKU42" s="154"/>
      <c r="FKV42" s="154"/>
      <c r="FKW42" s="154"/>
      <c r="FKX42" s="154"/>
      <c r="FKY42" s="154"/>
      <c r="FKZ42" s="154"/>
      <c r="FLA42" s="154"/>
      <c r="FLB42" s="154"/>
      <c r="FLC42" s="154"/>
      <c r="FLD42" s="154"/>
      <c r="FLE42" s="154"/>
      <c r="FLF42" s="154"/>
      <c r="FLG42" s="154"/>
      <c r="FLH42" s="154"/>
      <c r="FLI42" s="154"/>
      <c r="FLJ42" s="154"/>
      <c r="FLK42" s="154"/>
      <c r="FLL42" s="154"/>
      <c r="FLM42" s="154"/>
      <c r="FLN42" s="154"/>
      <c r="FLO42" s="154"/>
      <c r="FLP42" s="154"/>
      <c r="FLQ42" s="154"/>
      <c r="FLR42" s="154"/>
      <c r="FLS42" s="154"/>
      <c r="FLT42" s="154"/>
      <c r="FLU42" s="154"/>
      <c r="FLV42" s="154"/>
      <c r="FLW42" s="154"/>
      <c r="FLX42" s="154"/>
      <c r="FLY42" s="154"/>
      <c r="FLZ42" s="154"/>
      <c r="FMA42" s="154"/>
      <c r="FMB42" s="154"/>
      <c r="FMC42" s="154"/>
      <c r="FMD42" s="154"/>
      <c r="FME42" s="154"/>
      <c r="FMF42" s="154"/>
      <c r="FMG42" s="154"/>
      <c r="FMH42" s="154"/>
      <c r="FMI42" s="154"/>
      <c r="FMJ42" s="154"/>
      <c r="FMK42" s="154"/>
      <c r="FML42" s="154"/>
      <c r="FMM42" s="154"/>
      <c r="FMN42" s="154"/>
      <c r="FMO42" s="154"/>
      <c r="FMP42" s="154"/>
      <c r="FMQ42" s="154"/>
      <c r="FMR42" s="154"/>
      <c r="FMS42" s="154"/>
      <c r="FMT42" s="154"/>
      <c r="FMU42" s="154"/>
      <c r="FMV42" s="154"/>
      <c r="FMW42" s="154"/>
      <c r="FMX42" s="154"/>
      <c r="FMY42" s="154"/>
      <c r="FMZ42" s="154"/>
      <c r="FNA42" s="154"/>
      <c r="FNB42" s="154"/>
      <c r="FNC42" s="154"/>
      <c r="FND42" s="154"/>
      <c r="FNE42" s="154"/>
      <c r="FNF42" s="154"/>
      <c r="FNG42" s="154"/>
      <c r="FNH42" s="154"/>
      <c r="FNI42" s="154"/>
      <c r="FNJ42" s="154"/>
      <c r="FNK42" s="154"/>
      <c r="FNL42" s="154"/>
      <c r="FNM42" s="154"/>
      <c r="FNN42" s="154"/>
      <c r="FNO42" s="154"/>
      <c r="FNP42" s="154"/>
      <c r="FNQ42" s="154"/>
      <c r="FNR42" s="154"/>
      <c r="FNS42" s="154"/>
      <c r="FNT42" s="154"/>
      <c r="FNU42" s="154"/>
      <c r="FNV42" s="154"/>
      <c r="FNW42" s="154"/>
      <c r="FNX42" s="154"/>
      <c r="FNY42" s="154"/>
      <c r="FNZ42" s="154"/>
      <c r="FOA42" s="154"/>
      <c r="FOB42" s="154"/>
      <c r="FOC42" s="154"/>
      <c r="FOD42" s="154"/>
      <c r="FOE42" s="154"/>
      <c r="FOF42" s="154"/>
      <c r="FOG42" s="154"/>
      <c r="FOH42" s="154"/>
      <c r="FOI42" s="154"/>
      <c r="FOJ42" s="154"/>
      <c r="FOK42" s="154"/>
      <c r="FOL42" s="154"/>
      <c r="FOM42" s="154"/>
      <c r="FON42" s="154"/>
      <c r="FOO42" s="154"/>
      <c r="FOP42" s="154"/>
      <c r="FOQ42" s="154"/>
      <c r="FOR42" s="154"/>
      <c r="FOS42" s="154"/>
      <c r="FOT42" s="154"/>
      <c r="FOU42" s="154"/>
      <c r="FOV42" s="154"/>
      <c r="FOW42" s="154"/>
      <c r="FOX42" s="154"/>
      <c r="FOY42" s="154"/>
      <c r="FOZ42" s="154"/>
      <c r="FPA42" s="154"/>
      <c r="FPB42" s="154"/>
      <c r="FPC42" s="154"/>
      <c r="FPD42" s="154"/>
      <c r="FPE42" s="154"/>
      <c r="FPF42" s="154"/>
      <c r="FPG42" s="154"/>
      <c r="FPH42" s="154"/>
      <c r="FPI42" s="154"/>
      <c r="FPJ42" s="154"/>
      <c r="FPK42" s="154"/>
      <c r="FPL42" s="154"/>
      <c r="FPM42" s="154"/>
      <c r="FPN42" s="154"/>
      <c r="FPO42" s="154"/>
      <c r="FPP42" s="154"/>
      <c r="FPQ42" s="154"/>
      <c r="FPR42" s="154"/>
      <c r="FPS42" s="154"/>
      <c r="FPT42" s="154"/>
      <c r="FPU42" s="154"/>
      <c r="FPV42" s="154"/>
      <c r="FPW42" s="154"/>
      <c r="FPX42" s="154"/>
      <c r="FPY42" s="154"/>
      <c r="FPZ42" s="154"/>
      <c r="FQA42" s="154"/>
      <c r="FQB42" s="154"/>
      <c r="FQC42" s="154"/>
      <c r="FQD42" s="154"/>
      <c r="FQE42" s="154"/>
      <c r="FQF42" s="154"/>
      <c r="FQG42" s="154"/>
      <c r="FQH42" s="154"/>
      <c r="FQI42" s="154"/>
      <c r="FQJ42" s="154"/>
      <c r="FQK42" s="154"/>
      <c r="FQL42" s="154"/>
      <c r="FQM42" s="154"/>
      <c r="FQN42" s="154"/>
      <c r="FQO42" s="154"/>
      <c r="FQP42" s="154"/>
      <c r="FQQ42" s="154"/>
      <c r="FQR42" s="154"/>
      <c r="FQS42" s="154"/>
      <c r="FQT42" s="154"/>
      <c r="FQU42" s="154"/>
      <c r="FQV42" s="154"/>
      <c r="FQW42" s="154"/>
      <c r="FQX42" s="154"/>
      <c r="FQY42" s="154"/>
      <c r="FQZ42" s="154"/>
      <c r="FRA42" s="154"/>
      <c r="FRB42" s="154"/>
      <c r="FRC42" s="154"/>
      <c r="FRD42" s="154"/>
      <c r="FRE42" s="154"/>
      <c r="FRF42" s="154"/>
      <c r="FRG42" s="154"/>
      <c r="FRH42" s="154"/>
      <c r="FRI42" s="154"/>
      <c r="FRJ42" s="154"/>
      <c r="FRK42" s="154"/>
      <c r="FRL42" s="154"/>
      <c r="FRM42" s="154"/>
      <c r="FRN42" s="154"/>
      <c r="FRO42" s="154"/>
      <c r="FRP42" s="154"/>
      <c r="FRQ42" s="154"/>
      <c r="FRR42" s="154"/>
      <c r="FRS42" s="154"/>
      <c r="FRT42" s="154"/>
      <c r="FRU42" s="154"/>
      <c r="FRV42" s="154"/>
      <c r="FRW42" s="154"/>
      <c r="FRX42" s="154"/>
      <c r="FRY42" s="154"/>
      <c r="FRZ42" s="154"/>
      <c r="FSA42" s="154"/>
      <c r="FSB42" s="154"/>
      <c r="FSC42" s="154"/>
      <c r="FSD42" s="154"/>
      <c r="FSE42" s="154"/>
      <c r="FSF42" s="154"/>
      <c r="FSG42" s="154"/>
      <c r="FSH42" s="154"/>
      <c r="FSI42" s="154"/>
      <c r="FSJ42" s="154"/>
      <c r="FSK42" s="154"/>
      <c r="FSL42" s="154"/>
      <c r="FSM42" s="154"/>
      <c r="FSN42" s="154"/>
      <c r="FSO42" s="154"/>
      <c r="FSP42" s="154"/>
      <c r="FSQ42" s="154"/>
      <c r="FSR42" s="154"/>
      <c r="FSS42" s="154"/>
      <c r="FST42" s="154"/>
      <c r="FSU42" s="154"/>
      <c r="FSV42" s="154"/>
      <c r="FSW42" s="154"/>
      <c r="FSX42" s="154"/>
      <c r="FSY42" s="154"/>
      <c r="FSZ42" s="154"/>
      <c r="FTA42" s="154"/>
      <c r="FTB42" s="154"/>
      <c r="FTC42" s="154"/>
      <c r="FTD42" s="154"/>
      <c r="FTE42" s="154"/>
      <c r="FTF42" s="154"/>
      <c r="FTG42" s="154"/>
      <c r="FTH42" s="154"/>
      <c r="FTI42" s="154"/>
      <c r="FTJ42" s="154"/>
      <c r="FTK42" s="154"/>
      <c r="FTL42" s="154"/>
      <c r="FTM42" s="154"/>
      <c r="FTN42" s="154"/>
      <c r="FTO42" s="154"/>
      <c r="FTP42" s="154"/>
      <c r="FTQ42" s="154"/>
      <c r="FTR42" s="154"/>
      <c r="FTS42" s="154"/>
      <c r="FTT42" s="154"/>
      <c r="FTU42" s="154"/>
      <c r="FTV42" s="154"/>
      <c r="FTW42" s="154"/>
      <c r="FTX42" s="154"/>
      <c r="FTY42" s="154"/>
      <c r="FTZ42" s="154"/>
      <c r="FUA42" s="154"/>
      <c r="FUB42" s="154"/>
      <c r="FUC42" s="154"/>
      <c r="FUD42" s="154"/>
      <c r="FUE42" s="154"/>
      <c r="FUF42" s="154"/>
      <c r="FUG42" s="154"/>
      <c r="FUH42" s="154"/>
      <c r="FUI42" s="154"/>
      <c r="FUJ42" s="154"/>
      <c r="FUK42" s="154"/>
      <c r="FUL42" s="154"/>
      <c r="FUM42" s="154"/>
      <c r="FUN42" s="154"/>
      <c r="FUO42" s="154"/>
      <c r="FUP42" s="154"/>
      <c r="FUQ42" s="154"/>
      <c r="FUR42" s="154"/>
      <c r="FUS42" s="154"/>
      <c r="FUT42" s="154"/>
      <c r="FUU42" s="154"/>
      <c r="FUV42" s="154"/>
      <c r="FUW42" s="154"/>
      <c r="FUX42" s="154"/>
      <c r="FUY42" s="154"/>
      <c r="FUZ42" s="154"/>
      <c r="FVA42" s="154"/>
      <c r="FVB42" s="154"/>
      <c r="FVC42" s="154"/>
      <c r="FVD42" s="154"/>
      <c r="FVE42" s="154"/>
      <c r="FVF42" s="154"/>
      <c r="FVG42" s="154"/>
      <c r="FVH42" s="154"/>
      <c r="FVI42" s="154"/>
      <c r="FVJ42" s="154"/>
      <c r="FVK42" s="154"/>
      <c r="FVL42" s="154"/>
      <c r="FVM42" s="154"/>
      <c r="FVN42" s="154"/>
      <c r="FVO42" s="154"/>
      <c r="FVP42" s="154"/>
      <c r="FVQ42" s="154"/>
      <c r="FVR42" s="154"/>
      <c r="FVS42" s="154"/>
      <c r="FVT42" s="154"/>
      <c r="FVU42" s="154"/>
      <c r="FVV42" s="154"/>
      <c r="FVW42" s="154"/>
      <c r="FVX42" s="154"/>
      <c r="FVY42" s="154"/>
      <c r="FVZ42" s="154"/>
      <c r="FWA42" s="154"/>
      <c r="FWB42" s="154"/>
      <c r="FWC42" s="154"/>
      <c r="FWD42" s="154"/>
      <c r="FWE42" s="154"/>
      <c r="FWF42" s="154"/>
      <c r="FWG42" s="154"/>
      <c r="FWH42" s="154"/>
      <c r="FWI42" s="154"/>
      <c r="FWJ42" s="154"/>
      <c r="FWK42" s="154"/>
      <c r="FWL42" s="154"/>
      <c r="FWM42" s="154"/>
      <c r="FWN42" s="154"/>
      <c r="FWO42" s="154"/>
      <c r="FWP42" s="154"/>
      <c r="FWQ42" s="154"/>
      <c r="FWR42" s="154"/>
      <c r="FWS42" s="154"/>
      <c r="FWT42" s="154"/>
      <c r="FWU42" s="154"/>
      <c r="FWV42" s="154"/>
      <c r="FWW42" s="154"/>
      <c r="FWX42" s="154"/>
      <c r="FWY42" s="154"/>
      <c r="FWZ42" s="154"/>
      <c r="FXA42" s="154"/>
      <c r="FXB42" s="154"/>
      <c r="FXC42" s="154"/>
      <c r="FXD42" s="154"/>
      <c r="FXE42" s="154"/>
      <c r="FXF42" s="154"/>
      <c r="FXG42" s="154"/>
      <c r="FXH42" s="154"/>
      <c r="FXI42" s="154"/>
      <c r="FXJ42" s="154"/>
      <c r="FXK42" s="154"/>
      <c r="FXL42" s="154"/>
      <c r="FXM42" s="154"/>
      <c r="FXN42" s="154"/>
      <c r="FXO42" s="154"/>
      <c r="FXP42" s="154"/>
      <c r="FXQ42" s="154"/>
      <c r="FXR42" s="154"/>
      <c r="FXS42" s="154"/>
      <c r="FXT42" s="154"/>
      <c r="FXU42" s="154"/>
      <c r="FXV42" s="154"/>
      <c r="FXW42" s="154"/>
      <c r="FXX42" s="154"/>
      <c r="FXY42" s="154"/>
      <c r="FXZ42" s="154"/>
      <c r="FYA42" s="154"/>
      <c r="FYB42" s="154"/>
      <c r="FYC42" s="154"/>
      <c r="FYD42" s="154"/>
      <c r="FYE42" s="154"/>
      <c r="FYF42" s="154"/>
      <c r="FYG42" s="154"/>
      <c r="FYH42" s="154"/>
      <c r="FYI42" s="154"/>
      <c r="FYJ42" s="154"/>
      <c r="FYK42" s="154"/>
      <c r="FYL42" s="154"/>
      <c r="FYM42" s="154"/>
      <c r="FYN42" s="154"/>
      <c r="FYO42" s="154"/>
      <c r="FYP42" s="154"/>
      <c r="FYQ42" s="154"/>
      <c r="FYR42" s="154"/>
      <c r="FYS42" s="154"/>
      <c r="FYT42" s="154"/>
      <c r="FYU42" s="154"/>
      <c r="FYV42" s="154"/>
      <c r="FYW42" s="154"/>
      <c r="FYX42" s="154"/>
      <c r="FYY42" s="154"/>
      <c r="FYZ42" s="154"/>
      <c r="FZA42" s="154"/>
      <c r="FZB42" s="154"/>
      <c r="FZC42" s="154"/>
      <c r="FZD42" s="154"/>
      <c r="FZE42" s="154"/>
      <c r="FZF42" s="154"/>
      <c r="FZG42" s="154"/>
      <c r="FZH42" s="154"/>
      <c r="FZI42" s="154"/>
      <c r="FZJ42" s="154"/>
      <c r="FZK42" s="154"/>
      <c r="FZL42" s="154"/>
      <c r="FZM42" s="154"/>
      <c r="FZN42" s="154"/>
      <c r="FZO42" s="154"/>
      <c r="FZP42" s="154"/>
      <c r="FZQ42" s="154"/>
      <c r="FZR42" s="154"/>
      <c r="FZS42" s="154"/>
      <c r="FZT42" s="154"/>
      <c r="FZU42" s="154"/>
      <c r="FZV42" s="154"/>
      <c r="FZW42" s="154"/>
      <c r="FZX42" s="154"/>
      <c r="FZY42" s="154"/>
      <c r="FZZ42" s="154"/>
      <c r="GAA42" s="154"/>
      <c r="GAB42" s="154"/>
      <c r="GAC42" s="154"/>
      <c r="GAD42" s="154"/>
      <c r="GAE42" s="154"/>
      <c r="GAF42" s="154"/>
      <c r="GAG42" s="154"/>
      <c r="GAH42" s="154"/>
      <c r="GAI42" s="154"/>
      <c r="GAJ42" s="154"/>
      <c r="GAK42" s="154"/>
      <c r="GAL42" s="154"/>
      <c r="GAM42" s="154"/>
      <c r="GAN42" s="154"/>
      <c r="GAO42" s="154"/>
      <c r="GAP42" s="154"/>
      <c r="GAQ42" s="154"/>
      <c r="GAR42" s="154"/>
      <c r="GAS42" s="154"/>
      <c r="GAT42" s="154"/>
      <c r="GAU42" s="154"/>
      <c r="GAV42" s="154"/>
      <c r="GAW42" s="154"/>
      <c r="GAX42" s="154"/>
      <c r="GAY42" s="154"/>
      <c r="GAZ42" s="154"/>
      <c r="GBA42" s="154"/>
      <c r="GBB42" s="154"/>
      <c r="GBC42" s="154"/>
      <c r="GBD42" s="154"/>
      <c r="GBE42" s="154"/>
      <c r="GBF42" s="154"/>
      <c r="GBG42" s="154"/>
      <c r="GBH42" s="154"/>
      <c r="GBI42" s="154"/>
      <c r="GBJ42" s="154"/>
      <c r="GBK42" s="154"/>
      <c r="GBL42" s="154"/>
      <c r="GBM42" s="154"/>
      <c r="GBN42" s="154"/>
      <c r="GBO42" s="154"/>
      <c r="GBP42" s="154"/>
      <c r="GBQ42" s="154"/>
      <c r="GBR42" s="154"/>
      <c r="GBS42" s="154"/>
      <c r="GBT42" s="154"/>
      <c r="GBU42" s="154"/>
      <c r="GBV42" s="154"/>
      <c r="GBW42" s="154"/>
      <c r="GBX42" s="154"/>
      <c r="GBY42" s="154"/>
      <c r="GBZ42" s="154"/>
      <c r="GCA42" s="154"/>
      <c r="GCB42" s="154"/>
      <c r="GCC42" s="154"/>
      <c r="GCD42" s="154"/>
      <c r="GCE42" s="154"/>
      <c r="GCF42" s="154"/>
      <c r="GCG42" s="154"/>
      <c r="GCH42" s="154"/>
      <c r="GCI42" s="154"/>
      <c r="GCJ42" s="154"/>
      <c r="GCK42" s="154"/>
      <c r="GCL42" s="154"/>
      <c r="GCM42" s="154"/>
      <c r="GCN42" s="154"/>
      <c r="GCO42" s="154"/>
      <c r="GCP42" s="154"/>
      <c r="GCQ42" s="154"/>
      <c r="GCR42" s="154"/>
      <c r="GCS42" s="154"/>
      <c r="GCT42" s="154"/>
      <c r="GCU42" s="154"/>
      <c r="GCV42" s="154"/>
      <c r="GCW42" s="154"/>
      <c r="GCX42" s="154"/>
      <c r="GCY42" s="154"/>
      <c r="GCZ42" s="154"/>
      <c r="GDA42" s="154"/>
      <c r="GDB42" s="154"/>
      <c r="GDC42" s="154"/>
      <c r="GDD42" s="154"/>
      <c r="GDE42" s="154"/>
      <c r="GDF42" s="154"/>
      <c r="GDG42" s="154"/>
      <c r="GDH42" s="154"/>
      <c r="GDI42" s="154"/>
      <c r="GDJ42" s="154"/>
      <c r="GDK42" s="154"/>
      <c r="GDL42" s="154"/>
      <c r="GDM42" s="154"/>
      <c r="GDN42" s="154"/>
      <c r="GDO42" s="154"/>
      <c r="GDP42" s="154"/>
      <c r="GDQ42" s="154"/>
      <c r="GDR42" s="154"/>
      <c r="GDS42" s="154"/>
      <c r="GDT42" s="154"/>
      <c r="GDU42" s="154"/>
      <c r="GDV42" s="154"/>
      <c r="GDW42" s="154"/>
      <c r="GDX42" s="154"/>
      <c r="GDY42" s="154"/>
      <c r="GDZ42" s="154"/>
      <c r="GEA42" s="154"/>
      <c r="GEB42" s="154"/>
      <c r="GEC42" s="154"/>
      <c r="GED42" s="154"/>
      <c r="GEE42" s="154"/>
      <c r="GEF42" s="154"/>
      <c r="GEG42" s="154"/>
      <c r="GEH42" s="154"/>
      <c r="GEI42" s="154"/>
      <c r="GEJ42" s="154"/>
      <c r="GEK42" s="154"/>
      <c r="GEL42" s="154"/>
      <c r="GEM42" s="154"/>
      <c r="GEN42" s="154"/>
      <c r="GEO42" s="154"/>
      <c r="GEP42" s="154"/>
      <c r="GEQ42" s="154"/>
      <c r="GER42" s="154"/>
      <c r="GES42" s="154"/>
      <c r="GET42" s="154"/>
      <c r="GEU42" s="154"/>
      <c r="GEV42" s="154"/>
      <c r="GEW42" s="154"/>
      <c r="GEX42" s="154"/>
      <c r="GEY42" s="154"/>
      <c r="GEZ42" s="154"/>
      <c r="GFA42" s="154"/>
      <c r="GFB42" s="154"/>
      <c r="GFC42" s="154"/>
      <c r="GFD42" s="154"/>
      <c r="GFE42" s="154"/>
      <c r="GFF42" s="154"/>
      <c r="GFG42" s="154"/>
      <c r="GFH42" s="154"/>
      <c r="GFI42" s="154"/>
      <c r="GFJ42" s="154"/>
      <c r="GFK42" s="154"/>
      <c r="GFL42" s="154"/>
      <c r="GFM42" s="154"/>
      <c r="GFN42" s="154"/>
      <c r="GFO42" s="154"/>
      <c r="GFP42" s="154"/>
      <c r="GFQ42" s="154"/>
      <c r="GFR42" s="154"/>
      <c r="GFS42" s="154"/>
      <c r="GFT42" s="154"/>
      <c r="GFU42" s="154"/>
      <c r="GFV42" s="154"/>
      <c r="GFW42" s="154"/>
      <c r="GFX42" s="154"/>
      <c r="GFY42" s="154"/>
      <c r="GFZ42" s="154"/>
      <c r="GGA42" s="154"/>
      <c r="GGB42" s="154"/>
      <c r="GGC42" s="154"/>
      <c r="GGD42" s="154"/>
      <c r="GGE42" s="154"/>
      <c r="GGF42" s="154"/>
      <c r="GGG42" s="154"/>
      <c r="GGH42" s="154"/>
      <c r="GGI42" s="154"/>
      <c r="GGJ42" s="154"/>
      <c r="GGK42" s="154"/>
      <c r="GGL42" s="154"/>
      <c r="GGM42" s="154"/>
      <c r="GGN42" s="154"/>
      <c r="GGO42" s="154"/>
      <c r="GGP42" s="154"/>
      <c r="GGQ42" s="154"/>
      <c r="GGR42" s="154"/>
      <c r="GGS42" s="154"/>
      <c r="GGT42" s="154"/>
      <c r="GGU42" s="154"/>
      <c r="GGV42" s="154"/>
      <c r="GGW42" s="154"/>
      <c r="GGX42" s="154"/>
      <c r="GGY42" s="154"/>
      <c r="GGZ42" s="154"/>
      <c r="GHA42" s="154"/>
      <c r="GHB42" s="154"/>
      <c r="GHC42" s="154"/>
      <c r="GHD42" s="154"/>
      <c r="GHE42" s="154"/>
      <c r="GHF42" s="154"/>
      <c r="GHG42" s="154"/>
      <c r="GHH42" s="154"/>
      <c r="GHI42" s="154"/>
      <c r="GHJ42" s="154"/>
      <c r="GHK42" s="154"/>
      <c r="GHL42" s="154"/>
      <c r="GHM42" s="154"/>
      <c r="GHN42" s="154"/>
      <c r="GHO42" s="154"/>
      <c r="GHP42" s="154"/>
      <c r="GHQ42" s="154"/>
      <c r="GHR42" s="154"/>
      <c r="GHS42" s="154"/>
      <c r="GHT42" s="154"/>
      <c r="GHU42" s="154"/>
      <c r="GHV42" s="154"/>
      <c r="GHW42" s="154"/>
      <c r="GHX42" s="154"/>
      <c r="GHY42" s="154"/>
      <c r="GHZ42" s="154"/>
      <c r="GIA42" s="154"/>
      <c r="GIB42" s="154"/>
      <c r="GIC42" s="154"/>
      <c r="GID42" s="154"/>
      <c r="GIE42" s="154"/>
      <c r="GIF42" s="154"/>
      <c r="GIG42" s="154"/>
      <c r="GIH42" s="154"/>
      <c r="GII42" s="154"/>
      <c r="GIJ42" s="154"/>
      <c r="GIK42" s="154"/>
      <c r="GIL42" s="154"/>
      <c r="GIM42" s="154"/>
      <c r="GIN42" s="154"/>
      <c r="GIO42" s="154"/>
      <c r="GIP42" s="154"/>
      <c r="GIQ42" s="154"/>
      <c r="GIR42" s="154"/>
      <c r="GIS42" s="154"/>
      <c r="GIT42" s="154"/>
      <c r="GIU42" s="154"/>
      <c r="GIV42" s="154"/>
      <c r="GIW42" s="154"/>
      <c r="GIX42" s="154"/>
      <c r="GIY42" s="154"/>
      <c r="GIZ42" s="154"/>
      <c r="GJA42" s="154"/>
      <c r="GJB42" s="154"/>
      <c r="GJC42" s="154"/>
      <c r="GJD42" s="154"/>
      <c r="GJE42" s="154"/>
      <c r="GJF42" s="154"/>
      <c r="GJG42" s="154"/>
      <c r="GJH42" s="154"/>
      <c r="GJI42" s="154"/>
      <c r="GJJ42" s="154"/>
      <c r="GJK42" s="154"/>
      <c r="GJL42" s="154"/>
      <c r="GJM42" s="154"/>
      <c r="GJN42" s="154"/>
      <c r="GJO42" s="154"/>
      <c r="GJP42" s="154"/>
      <c r="GJQ42" s="154"/>
      <c r="GJR42" s="154"/>
      <c r="GJS42" s="154"/>
      <c r="GJT42" s="154"/>
      <c r="GJU42" s="154"/>
      <c r="GJV42" s="154"/>
      <c r="GJW42" s="154"/>
      <c r="GJX42" s="154"/>
      <c r="GJY42" s="154"/>
      <c r="GJZ42" s="154"/>
      <c r="GKA42" s="154"/>
      <c r="GKB42" s="154"/>
      <c r="GKC42" s="154"/>
      <c r="GKD42" s="154"/>
      <c r="GKE42" s="154"/>
      <c r="GKF42" s="154"/>
      <c r="GKG42" s="154"/>
      <c r="GKH42" s="154"/>
      <c r="GKI42" s="154"/>
      <c r="GKJ42" s="154"/>
      <c r="GKK42" s="154"/>
      <c r="GKL42" s="154"/>
      <c r="GKM42" s="154"/>
      <c r="GKN42" s="154"/>
      <c r="GKO42" s="154"/>
      <c r="GKP42" s="154"/>
      <c r="GKQ42" s="154"/>
      <c r="GKR42" s="154"/>
      <c r="GKS42" s="154"/>
      <c r="GKT42" s="154"/>
      <c r="GKU42" s="154"/>
      <c r="GKV42" s="154"/>
      <c r="GKW42" s="154"/>
      <c r="GKX42" s="154"/>
      <c r="GKY42" s="154"/>
      <c r="GKZ42" s="154"/>
      <c r="GLA42" s="154"/>
      <c r="GLB42" s="154"/>
      <c r="GLC42" s="154"/>
      <c r="GLD42" s="154"/>
      <c r="GLE42" s="154"/>
      <c r="GLF42" s="154"/>
      <c r="GLG42" s="154"/>
      <c r="GLH42" s="154"/>
      <c r="GLI42" s="154"/>
      <c r="GLJ42" s="154"/>
      <c r="GLK42" s="154"/>
      <c r="GLL42" s="154"/>
      <c r="GLM42" s="154"/>
      <c r="GLN42" s="154"/>
      <c r="GLO42" s="154"/>
      <c r="GLP42" s="154"/>
      <c r="GLQ42" s="154"/>
      <c r="GLR42" s="154"/>
      <c r="GLS42" s="154"/>
      <c r="GLT42" s="154"/>
      <c r="GLU42" s="154"/>
      <c r="GLV42" s="154"/>
      <c r="GLW42" s="154"/>
      <c r="GLX42" s="154"/>
      <c r="GLY42" s="154"/>
      <c r="GLZ42" s="154"/>
      <c r="GMA42" s="154"/>
      <c r="GMB42" s="154"/>
      <c r="GMC42" s="154"/>
      <c r="GMD42" s="154"/>
      <c r="GME42" s="154"/>
      <c r="GMF42" s="154"/>
      <c r="GMG42" s="154"/>
      <c r="GMH42" s="154"/>
      <c r="GMI42" s="154"/>
      <c r="GMJ42" s="154"/>
      <c r="GMK42" s="154"/>
      <c r="GML42" s="154"/>
      <c r="GMM42" s="154"/>
      <c r="GMN42" s="154"/>
      <c r="GMO42" s="154"/>
      <c r="GMP42" s="154"/>
      <c r="GMQ42" s="154"/>
      <c r="GMR42" s="154"/>
      <c r="GMS42" s="154"/>
      <c r="GMT42" s="154"/>
      <c r="GMU42" s="154"/>
      <c r="GMV42" s="154"/>
      <c r="GMW42" s="154"/>
      <c r="GMX42" s="154"/>
      <c r="GMY42" s="154"/>
      <c r="GMZ42" s="154"/>
      <c r="GNA42" s="154"/>
      <c r="GNB42" s="154"/>
      <c r="GNC42" s="154"/>
      <c r="GND42" s="154"/>
      <c r="GNE42" s="154"/>
      <c r="GNF42" s="154"/>
      <c r="GNG42" s="154"/>
      <c r="GNH42" s="154"/>
      <c r="GNI42" s="154"/>
      <c r="GNJ42" s="154"/>
      <c r="GNK42" s="154"/>
      <c r="GNL42" s="154"/>
      <c r="GNM42" s="154"/>
      <c r="GNN42" s="154"/>
      <c r="GNO42" s="154"/>
      <c r="GNP42" s="154"/>
      <c r="GNQ42" s="154"/>
      <c r="GNR42" s="154"/>
      <c r="GNS42" s="154"/>
      <c r="GNT42" s="154"/>
      <c r="GNU42" s="154"/>
      <c r="GNV42" s="154"/>
      <c r="GNW42" s="154"/>
      <c r="GNX42" s="154"/>
      <c r="GNY42" s="154"/>
      <c r="GNZ42" s="154"/>
      <c r="GOA42" s="154"/>
      <c r="GOB42" s="154"/>
      <c r="GOC42" s="154"/>
      <c r="GOD42" s="154"/>
      <c r="GOE42" s="154"/>
      <c r="GOF42" s="154"/>
      <c r="GOG42" s="154"/>
      <c r="GOH42" s="154"/>
      <c r="GOI42" s="154"/>
      <c r="GOJ42" s="154"/>
      <c r="GOK42" s="154"/>
      <c r="GOL42" s="154"/>
      <c r="GOM42" s="154"/>
      <c r="GON42" s="154"/>
      <c r="GOO42" s="154"/>
      <c r="GOP42" s="154"/>
      <c r="GOQ42" s="154"/>
      <c r="GOR42" s="154"/>
      <c r="GOS42" s="154"/>
      <c r="GOT42" s="154"/>
      <c r="GOU42" s="154"/>
      <c r="GOV42" s="154"/>
      <c r="GOW42" s="154"/>
      <c r="GOX42" s="154"/>
      <c r="GOY42" s="154"/>
      <c r="GOZ42" s="154"/>
      <c r="GPA42" s="154"/>
      <c r="GPB42" s="154"/>
      <c r="GPC42" s="154"/>
      <c r="GPD42" s="154"/>
      <c r="GPE42" s="154"/>
      <c r="GPF42" s="154"/>
      <c r="GPG42" s="154"/>
      <c r="GPH42" s="154"/>
      <c r="GPI42" s="154"/>
      <c r="GPJ42" s="154"/>
      <c r="GPK42" s="154"/>
      <c r="GPL42" s="154"/>
      <c r="GPM42" s="154"/>
      <c r="GPN42" s="154"/>
      <c r="GPO42" s="154"/>
      <c r="GPP42" s="154"/>
      <c r="GPQ42" s="154"/>
      <c r="GPR42" s="154"/>
      <c r="GPS42" s="154"/>
      <c r="GPT42" s="154"/>
      <c r="GPU42" s="154"/>
      <c r="GPV42" s="154"/>
      <c r="GPW42" s="154"/>
      <c r="GPX42" s="154"/>
      <c r="GPY42" s="154"/>
      <c r="GPZ42" s="154"/>
      <c r="GQA42" s="154"/>
      <c r="GQB42" s="154"/>
      <c r="GQC42" s="154"/>
      <c r="GQD42" s="154"/>
      <c r="GQE42" s="154"/>
      <c r="GQF42" s="154"/>
      <c r="GQG42" s="154"/>
      <c r="GQH42" s="154"/>
      <c r="GQI42" s="154"/>
      <c r="GQJ42" s="154"/>
      <c r="GQK42" s="154"/>
      <c r="GQL42" s="154"/>
      <c r="GQM42" s="154"/>
      <c r="GQN42" s="154"/>
      <c r="GQO42" s="154"/>
      <c r="GQP42" s="154"/>
      <c r="GQQ42" s="154"/>
      <c r="GQR42" s="154"/>
      <c r="GQS42" s="154"/>
      <c r="GQT42" s="154"/>
      <c r="GQU42" s="154"/>
      <c r="GQV42" s="154"/>
      <c r="GQW42" s="154"/>
      <c r="GQX42" s="154"/>
      <c r="GQY42" s="154"/>
      <c r="GQZ42" s="154"/>
      <c r="GRA42" s="154"/>
      <c r="GRB42" s="154"/>
      <c r="GRC42" s="154"/>
      <c r="GRD42" s="154"/>
      <c r="GRE42" s="154"/>
      <c r="GRF42" s="154"/>
      <c r="GRG42" s="154"/>
      <c r="GRH42" s="154"/>
      <c r="GRI42" s="154"/>
      <c r="GRJ42" s="154"/>
      <c r="GRK42" s="154"/>
      <c r="GRL42" s="154"/>
      <c r="GRM42" s="154"/>
      <c r="GRN42" s="154"/>
      <c r="GRO42" s="154"/>
      <c r="GRP42" s="154"/>
      <c r="GRQ42" s="154"/>
      <c r="GRR42" s="154"/>
      <c r="GRS42" s="154"/>
      <c r="GRT42" s="154"/>
      <c r="GRU42" s="154"/>
      <c r="GRV42" s="154"/>
      <c r="GRW42" s="154"/>
      <c r="GRX42" s="154"/>
      <c r="GRY42" s="154"/>
      <c r="GRZ42" s="154"/>
      <c r="GSA42" s="154"/>
      <c r="GSB42" s="154"/>
      <c r="GSC42" s="154"/>
      <c r="GSD42" s="154"/>
      <c r="GSE42" s="154"/>
      <c r="GSF42" s="154"/>
      <c r="GSG42" s="154"/>
      <c r="GSH42" s="154"/>
      <c r="GSI42" s="154"/>
      <c r="GSJ42" s="154"/>
      <c r="GSK42" s="154"/>
      <c r="GSL42" s="154"/>
      <c r="GSM42" s="154"/>
      <c r="GSN42" s="154"/>
      <c r="GSO42" s="154"/>
      <c r="GSP42" s="154"/>
      <c r="GSQ42" s="154"/>
      <c r="GSR42" s="154"/>
      <c r="GSS42" s="154"/>
      <c r="GST42" s="154"/>
      <c r="GSU42" s="154"/>
      <c r="GSV42" s="154"/>
      <c r="GSW42" s="154"/>
      <c r="GSX42" s="154"/>
      <c r="GSY42" s="154"/>
      <c r="GSZ42" s="154"/>
      <c r="GTA42" s="154"/>
      <c r="GTB42" s="154"/>
      <c r="GTC42" s="154"/>
      <c r="GTD42" s="154"/>
      <c r="GTE42" s="154"/>
      <c r="GTF42" s="154"/>
      <c r="GTG42" s="154"/>
      <c r="GTH42" s="154"/>
      <c r="GTI42" s="154"/>
      <c r="GTJ42" s="154"/>
      <c r="GTK42" s="154"/>
      <c r="GTL42" s="154"/>
      <c r="GTM42" s="154"/>
      <c r="GTN42" s="154"/>
      <c r="GTO42" s="154"/>
      <c r="GTP42" s="154"/>
      <c r="GTQ42" s="154"/>
      <c r="GTR42" s="154"/>
      <c r="GTS42" s="154"/>
      <c r="GTT42" s="154"/>
      <c r="GTU42" s="154"/>
      <c r="GTV42" s="154"/>
      <c r="GTW42" s="154"/>
      <c r="GTX42" s="154"/>
      <c r="GTY42" s="154"/>
      <c r="GTZ42" s="154"/>
      <c r="GUA42" s="154"/>
      <c r="GUB42" s="154"/>
      <c r="GUC42" s="154"/>
      <c r="GUD42" s="154"/>
      <c r="GUE42" s="154"/>
      <c r="GUF42" s="154"/>
      <c r="GUG42" s="154"/>
      <c r="GUH42" s="154"/>
      <c r="GUI42" s="154"/>
      <c r="GUJ42" s="154"/>
      <c r="GUK42" s="154"/>
      <c r="GUL42" s="154"/>
      <c r="GUM42" s="154"/>
      <c r="GUN42" s="154"/>
      <c r="GUO42" s="154"/>
      <c r="GUP42" s="154"/>
      <c r="GUQ42" s="154"/>
      <c r="GUR42" s="154"/>
      <c r="GUS42" s="154"/>
      <c r="GUT42" s="154"/>
      <c r="GUU42" s="154"/>
      <c r="GUV42" s="154"/>
      <c r="GUW42" s="154"/>
      <c r="GUX42" s="154"/>
      <c r="GUY42" s="154"/>
      <c r="GUZ42" s="154"/>
      <c r="GVA42" s="154"/>
      <c r="GVB42" s="154"/>
      <c r="GVC42" s="154"/>
      <c r="GVD42" s="154"/>
      <c r="GVE42" s="154"/>
      <c r="GVF42" s="154"/>
      <c r="GVG42" s="154"/>
      <c r="GVH42" s="154"/>
      <c r="GVI42" s="154"/>
      <c r="GVJ42" s="154"/>
      <c r="GVK42" s="154"/>
      <c r="GVL42" s="154"/>
      <c r="GVM42" s="154"/>
      <c r="GVN42" s="154"/>
      <c r="GVO42" s="154"/>
      <c r="GVP42" s="154"/>
      <c r="GVQ42" s="154"/>
      <c r="GVR42" s="154"/>
      <c r="GVS42" s="154"/>
      <c r="GVT42" s="154"/>
      <c r="GVU42" s="154"/>
      <c r="GVV42" s="154"/>
      <c r="GVW42" s="154"/>
      <c r="GVX42" s="154"/>
      <c r="GVY42" s="154"/>
      <c r="GVZ42" s="154"/>
      <c r="GWA42" s="154"/>
      <c r="GWB42" s="154"/>
      <c r="GWC42" s="154"/>
      <c r="GWD42" s="154"/>
      <c r="GWE42" s="154"/>
      <c r="GWF42" s="154"/>
      <c r="GWG42" s="154"/>
      <c r="GWH42" s="154"/>
      <c r="GWI42" s="154"/>
      <c r="GWJ42" s="154"/>
      <c r="GWK42" s="154"/>
      <c r="GWL42" s="154"/>
      <c r="GWM42" s="154"/>
      <c r="GWN42" s="154"/>
      <c r="GWO42" s="154"/>
      <c r="GWP42" s="154"/>
      <c r="GWQ42" s="154"/>
      <c r="GWR42" s="154"/>
      <c r="GWS42" s="154"/>
      <c r="GWT42" s="154"/>
      <c r="GWU42" s="154"/>
      <c r="GWV42" s="154"/>
      <c r="GWW42" s="154"/>
      <c r="GWX42" s="154"/>
      <c r="GWY42" s="154"/>
      <c r="GWZ42" s="154"/>
      <c r="GXA42" s="154"/>
      <c r="GXB42" s="154"/>
      <c r="GXC42" s="154"/>
      <c r="GXD42" s="154"/>
      <c r="GXE42" s="154"/>
      <c r="GXF42" s="154"/>
      <c r="GXG42" s="154"/>
      <c r="GXH42" s="154"/>
      <c r="GXI42" s="154"/>
      <c r="GXJ42" s="154"/>
      <c r="GXK42" s="154"/>
      <c r="GXL42" s="154"/>
      <c r="GXM42" s="154"/>
      <c r="GXN42" s="154"/>
      <c r="GXO42" s="154"/>
      <c r="GXP42" s="154"/>
      <c r="GXQ42" s="154"/>
      <c r="GXR42" s="154"/>
      <c r="GXS42" s="154"/>
      <c r="GXT42" s="154"/>
      <c r="GXU42" s="154"/>
      <c r="GXV42" s="154"/>
      <c r="GXW42" s="154"/>
      <c r="GXX42" s="154"/>
      <c r="GXY42" s="154"/>
      <c r="GXZ42" s="154"/>
      <c r="GYA42" s="154"/>
      <c r="GYB42" s="154"/>
      <c r="GYC42" s="154"/>
      <c r="GYD42" s="154"/>
      <c r="GYE42" s="154"/>
      <c r="GYF42" s="154"/>
      <c r="GYG42" s="154"/>
      <c r="GYH42" s="154"/>
      <c r="GYI42" s="154"/>
      <c r="GYJ42" s="154"/>
      <c r="GYK42" s="154"/>
      <c r="GYL42" s="154"/>
      <c r="GYM42" s="154"/>
      <c r="GYN42" s="154"/>
      <c r="GYO42" s="154"/>
      <c r="GYP42" s="154"/>
      <c r="GYQ42" s="154"/>
      <c r="GYR42" s="154"/>
      <c r="GYS42" s="154"/>
      <c r="GYT42" s="154"/>
      <c r="GYU42" s="154"/>
      <c r="GYV42" s="154"/>
      <c r="GYW42" s="154"/>
      <c r="GYX42" s="154"/>
      <c r="GYY42" s="154"/>
      <c r="GYZ42" s="154"/>
      <c r="GZA42" s="154"/>
      <c r="GZB42" s="154"/>
      <c r="GZC42" s="154"/>
      <c r="GZD42" s="154"/>
      <c r="GZE42" s="154"/>
      <c r="GZF42" s="154"/>
      <c r="GZG42" s="154"/>
      <c r="GZH42" s="154"/>
      <c r="GZI42" s="154"/>
      <c r="GZJ42" s="154"/>
      <c r="GZK42" s="154"/>
      <c r="GZL42" s="154"/>
      <c r="GZM42" s="154"/>
      <c r="GZN42" s="154"/>
      <c r="GZO42" s="154"/>
      <c r="GZP42" s="154"/>
      <c r="GZQ42" s="154"/>
      <c r="GZR42" s="154"/>
      <c r="GZS42" s="154"/>
      <c r="GZT42" s="154"/>
      <c r="GZU42" s="154"/>
      <c r="GZV42" s="154"/>
      <c r="GZW42" s="154"/>
      <c r="GZX42" s="154"/>
      <c r="GZY42" s="154"/>
      <c r="GZZ42" s="154"/>
      <c r="HAA42" s="154"/>
      <c r="HAB42" s="154"/>
      <c r="HAC42" s="154"/>
      <c r="HAD42" s="154"/>
      <c r="HAE42" s="154"/>
      <c r="HAF42" s="154"/>
      <c r="HAG42" s="154"/>
      <c r="HAH42" s="154"/>
      <c r="HAI42" s="154"/>
      <c r="HAJ42" s="154"/>
      <c r="HAK42" s="154"/>
      <c r="HAL42" s="154"/>
      <c r="HAM42" s="154"/>
      <c r="HAN42" s="154"/>
      <c r="HAO42" s="154"/>
      <c r="HAP42" s="154"/>
      <c r="HAQ42" s="154"/>
      <c r="HAR42" s="154"/>
      <c r="HAS42" s="154"/>
      <c r="HAT42" s="154"/>
      <c r="HAU42" s="154"/>
      <c r="HAV42" s="154"/>
      <c r="HAW42" s="154"/>
      <c r="HAX42" s="154"/>
      <c r="HAY42" s="154"/>
      <c r="HAZ42" s="154"/>
      <c r="HBA42" s="154"/>
      <c r="HBB42" s="154"/>
      <c r="HBC42" s="154"/>
      <c r="HBD42" s="154"/>
      <c r="HBE42" s="154"/>
      <c r="HBF42" s="154"/>
      <c r="HBG42" s="154"/>
      <c r="HBH42" s="154"/>
      <c r="HBI42" s="154"/>
      <c r="HBJ42" s="154"/>
      <c r="HBK42" s="154"/>
      <c r="HBL42" s="154"/>
      <c r="HBM42" s="154"/>
      <c r="HBN42" s="154"/>
      <c r="HBO42" s="154"/>
      <c r="HBP42" s="154"/>
      <c r="HBQ42" s="154"/>
      <c r="HBR42" s="154"/>
      <c r="HBS42" s="154"/>
      <c r="HBT42" s="154"/>
      <c r="HBU42" s="154"/>
      <c r="HBV42" s="154"/>
      <c r="HBW42" s="154"/>
      <c r="HBX42" s="154"/>
      <c r="HBY42" s="154"/>
      <c r="HBZ42" s="154"/>
      <c r="HCA42" s="154"/>
      <c r="HCB42" s="154"/>
      <c r="HCC42" s="154"/>
      <c r="HCD42" s="154"/>
      <c r="HCE42" s="154"/>
      <c r="HCF42" s="154"/>
      <c r="HCG42" s="154"/>
      <c r="HCH42" s="154"/>
      <c r="HCI42" s="154"/>
      <c r="HCJ42" s="154"/>
      <c r="HCK42" s="154"/>
      <c r="HCL42" s="154"/>
      <c r="HCM42" s="154"/>
      <c r="HCN42" s="154"/>
      <c r="HCO42" s="154"/>
      <c r="HCP42" s="154"/>
      <c r="HCQ42" s="154"/>
      <c r="HCR42" s="154"/>
      <c r="HCS42" s="154"/>
      <c r="HCT42" s="154"/>
      <c r="HCU42" s="154"/>
      <c r="HCV42" s="154"/>
      <c r="HCW42" s="154"/>
      <c r="HCX42" s="154"/>
      <c r="HCY42" s="154"/>
      <c r="HCZ42" s="154"/>
      <c r="HDA42" s="154"/>
      <c r="HDB42" s="154"/>
      <c r="HDC42" s="154"/>
      <c r="HDD42" s="154"/>
      <c r="HDE42" s="154"/>
      <c r="HDF42" s="154"/>
      <c r="HDG42" s="154"/>
      <c r="HDH42" s="154"/>
      <c r="HDI42" s="154"/>
      <c r="HDJ42" s="154"/>
      <c r="HDK42" s="154"/>
      <c r="HDL42" s="154"/>
      <c r="HDM42" s="154"/>
      <c r="HDN42" s="154"/>
      <c r="HDO42" s="154"/>
      <c r="HDP42" s="154"/>
      <c r="HDQ42" s="154"/>
      <c r="HDR42" s="154"/>
      <c r="HDS42" s="154"/>
      <c r="HDT42" s="154"/>
      <c r="HDU42" s="154"/>
      <c r="HDV42" s="154"/>
      <c r="HDW42" s="154"/>
      <c r="HDX42" s="154"/>
      <c r="HDY42" s="154"/>
      <c r="HDZ42" s="154"/>
      <c r="HEA42" s="154"/>
      <c r="HEB42" s="154"/>
      <c r="HEC42" s="154"/>
      <c r="HED42" s="154"/>
      <c r="HEE42" s="154"/>
      <c r="HEF42" s="154"/>
      <c r="HEG42" s="154"/>
      <c r="HEH42" s="154"/>
      <c r="HEI42" s="154"/>
      <c r="HEJ42" s="154"/>
      <c r="HEK42" s="154"/>
      <c r="HEL42" s="154"/>
      <c r="HEM42" s="154"/>
      <c r="HEN42" s="154"/>
      <c r="HEO42" s="154"/>
      <c r="HEP42" s="154"/>
      <c r="HEQ42" s="154"/>
      <c r="HER42" s="154"/>
      <c r="HES42" s="154"/>
      <c r="HET42" s="154"/>
      <c r="HEU42" s="154"/>
      <c r="HEV42" s="154"/>
      <c r="HEW42" s="154"/>
      <c r="HEX42" s="154"/>
      <c r="HEY42" s="154"/>
      <c r="HEZ42" s="154"/>
      <c r="HFA42" s="154"/>
      <c r="HFB42" s="154"/>
      <c r="HFC42" s="154"/>
      <c r="HFD42" s="154"/>
      <c r="HFE42" s="154"/>
      <c r="HFF42" s="154"/>
      <c r="HFG42" s="154"/>
      <c r="HFH42" s="154"/>
      <c r="HFI42" s="154"/>
      <c r="HFJ42" s="154"/>
      <c r="HFK42" s="154"/>
      <c r="HFL42" s="154"/>
      <c r="HFM42" s="154"/>
      <c r="HFN42" s="154"/>
      <c r="HFO42" s="154"/>
      <c r="HFP42" s="154"/>
      <c r="HFQ42" s="154"/>
      <c r="HFR42" s="154"/>
      <c r="HFS42" s="154"/>
      <c r="HFT42" s="154"/>
      <c r="HFU42" s="154"/>
      <c r="HFV42" s="154"/>
      <c r="HFW42" s="154"/>
      <c r="HFX42" s="154"/>
      <c r="HFY42" s="154"/>
      <c r="HFZ42" s="154"/>
      <c r="HGA42" s="154"/>
      <c r="HGB42" s="154"/>
      <c r="HGC42" s="154"/>
      <c r="HGD42" s="154"/>
      <c r="HGE42" s="154"/>
      <c r="HGF42" s="154"/>
      <c r="HGG42" s="154"/>
      <c r="HGH42" s="154"/>
      <c r="HGI42" s="154"/>
      <c r="HGJ42" s="154"/>
      <c r="HGK42" s="154"/>
      <c r="HGL42" s="154"/>
      <c r="HGM42" s="154"/>
      <c r="HGN42" s="154"/>
      <c r="HGO42" s="154"/>
      <c r="HGP42" s="154"/>
      <c r="HGQ42" s="154"/>
      <c r="HGR42" s="154"/>
      <c r="HGS42" s="154"/>
      <c r="HGT42" s="154"/>
      <c r="HGU42" s="154"/>
      <c r="HGV42" s="154"/>
      <c r="HGW42" s="154"/>
      <c r="HGX42" s="154"/>
      <c r="HGY42" s="154"/>
      <c r="HGZ42" s="154"/>
      <c r="HHA42" s="154"/>
      <c r="HHB42" s="154"/>
      <c r="HHC42" s="154"/>
      <c r="HHD42" s="154"/>
      <c r="HHE42" s="154"/>
      <c r="HHF42" s="154"/>
      <c r="HHG42" s="154"/>
      <c r="HHH42" s="154"/>
      <c r="HHI42" s="154"/>
      <c r="HHJ42" s="154"/>
      <c r="HHK42" s="154"/>
      <c r="HHL42" s="154"/>
      <c r="HHM42" s="154"/>
      <c r="HHN42" s="154"/>
      <c r="HHO42" s="154"/>
      <c r="HHP42" s="154"/>
      <c r="HHQ42" s="154"/>
      <c r="HHR42" s="154"/>
      <c r="HHS42" s="154"/>
      <c r="HHT42" s="154"/>
      <c r="HHU42" s="154"/>
      <c r="HHV42" s="154"/>
      <c r="HHW42" s="154"/>
      <c r="HHX42" s="154"/>
      <c r="HHY42" s="154"/>
      <c r="HHZ42" s="154"/>
      <c r="HIA42" s="154"/>
      <c r="HIB42" s="154"/>
      <c r="HIC42" s="154"/>
      <c r="HID42" s="154"/>
      <c r="HIE42" s="154"/>
      <c r="HIF42" s="154"/>
      <c r="HIG42" s="154"/>
      <c r="HIH42" s="154"/>
      <c r="HII42" s="154"/>
      <c r="HIJ42" s="154"/>
      <c r="HIK42" s="154"/>
      <c r="HIL42" s="154"/>
      <c r="HIM42" s="154"/>
      <c r="HIN42" s="154"/>
      <c r="HIO42" s="154"/>
      <c r="HIP42" s="154"/>
      <c r="HIQ42" s="154"/>
      <c r="HIR42" s="154"/>
      <c r="HIS42" s="154"/>
      <c r="HIT42" s="154"/>
      <c r="HIU42" s="154"/>
      <c r="HIV42" s="154"/>
      <c r="HIW42" s="154"/>
      <c r="HIX42" s="154"/>
      <c r="HIY42" s="154"/>
      <c r="HIZ42" s="154"/>
      <c r="HJA42" s="154"/>
      <c r="HJB42" s="154"/>
      <c r="HJC42" s="154"/>
      <c r="HJD42" s="154"/>
      <c r="HJE42" s="154"/>
      <c r="HJF42" s="154"/>
      <c r="HJG42" s="154"/>
      <c r="HJH42" s="154"/>
      <c r="HJI42" s="154"/>
      <c r="HJJ42" s="154"/>
      <c r="HJK42" s="154"/>
      <c r="HJL42" s="154"/>
      <c r="HJM42" s="154"/>
      <c r="HJN42" s="154"/>
      <c r="HJO42" s="154"/>
      <c r="HJP42" s="154"/>
      <c r="HJQ42" s="154"/>
      <c r="HJR42" s="154"/>
      <c r="HJS42" s="154"/>
      <c r="HJT42" s="154"/>
      <c r="HJU42" s="154"/>
      <c r="HJV42" s="154"/>
      <c r="HJW42" s="154"/>
      <c r="HJX42" s="154"/>
      <c r="HJY42" s="154"/>
      <c r="HJZ42" s="154"/>
      <c r="HKA42" s="154"/>
      <c r="HKB42" s="154"/>
      <c r="HKC42" s="154"/>
      <c r="HKD42" s="154"/>
      <c r="HKE42" s="154"/>
      <c r="HKF42" s="154"/>
      <c r="HKG42" s="154"/>
      <c r="HKH42" s="154"/>
      <c r="HKI42" s="154"/>
      <c r="HKJ42" s="154"/>
      <c r="HKK42" s="154"/>
      <c r="HKL42" s="154"/>
      <c r="HKM42" s="154"/>
      <c r="HKN42" s="154"/>
      <c r="HKO42" s="154"/>
      <c r="HKP42" s="154"/>
      <c r="HKQ42" s="154"/>
      <c r="HKR42" s="154"/>
      <c r="HKS42" s="154"/>
      <c r="HKT42" s="154"/>
      <c r="HKU42" s="154"/>
      <c r="HKV42" s="154"/>
      <c r="HKW42" s="154"/>
      <c r="HKX42" s="154"/>
      <c r="HKY42" s="154"/>
      <c r="HKZ42" s="154"/>
      <c r="HLA42" s="154"/>
      <c r="HLB42" s="154"/>
      <c r="HLC42" s="154"/>
      <c r="HLD42" s="154"/>
      <c r="HLE42" s="154"/>
      <c r="HLF42" s="154"/>
      <c r="HLG42" s="154"/>
      <c r="HLH42" s="154"/>
      <c r="HLI42" s="154"/>
      <c r="HLJ42" s="154"/>
      <c r="HLK42" s="154"/>
      <c r="HLL42" s="154"/>
      <c r="HLM42" s="154"/>
      <c r="HLN42" s="154"/>
      <c r="HLO42" s="154"/>
      <c r="HLP42" s="154"/>
      <c r="HLQ42" s="154"/>
      <c r="HLR42" s="154"/>
      <c r="HLS42" s="154"/>
      <c r="HLT42" s="154"/>
      <c r="HLU42" s="154"/>
      <c r="HLV42" s="154"/>
      <c r="HLW42" s="154"/>
      <c r="HLX42" s="154"/>
      <c r="HLY42" s="154"/>
      <c r="HLZ42" s="154"/>
      <c r="HMA42" s="154"/>
      <c r="HMB42" s="154"/>
      <c r="HMC42" s="154"/>
      <c r="HMD42" s="154"/>
      <c r="HME42" s="154"/>
      <c r="HMF42" s="154"/>
      <c r="HMG42" s="154"/>
      <c r="HMH42" s="154"/>
      <c r="HMI42" s="154"/>
      <c r="HMJ42" s="154"/>
      <c r="HMK42" s="154"/>
      <c r="HML42" s="154"/>
      <c r="HMM42" s="154"/>
      <c r="HMN42" s="154"/>
      <c r="HMO42" s="154"/>
      <c r="HMP42" s="154"/>
      <c r="HMQ42" s="154"/>
      <c r="HMR42" s="154"/>
      <c r="HMS42" s="154"/>
      <c r="HMT42" s="154"/>
      <c r="HMU42" s="154"/>
      <c r="HMV42" s="154"/>
      <c r="HMW42" s="154"/>
      <c r="HMX42" s="154"/>
      <c r="HMY42" s="154"/>
      <c r="HMZ42" s="154"/>
      <c r="HNA42" s="154"/>
      <c r="HNB42" s="154"/>
      <c r="HNC42" s="154"/>
      <c r="HND42" s="154"/>
      <c r="HNE42" s="154"/>
      <c r="HNF42" s="154"/>
      <c r="HNG42" s="154"/>
      <c r="HNH42" s="154"/>
      <c r="HNI42" s="154"/>
      <c r="HNJ42" s="154"/>
      <c r="HNK42" s="154"/>
      <c r="HNL42" s="154"/>
      <c r="HNM42" s="154"/>
      <c r="HNN42" s="154"/>
      <c r="HNO42" s="154"/>
      <c r="HNP42" s="154"/>
      <c r="HNQ42" s="154"/>
      <c r="HNR42" s="154"/>
      <c r="HNS42" s="154"/>
      <c r="HNT42" s="154"/>
      <c r="HNU42" s="154"/>
      <c r="HNV42" s="154"/>
      <c r="HNW42" s="154"/>
      <c r="HNX42" s="154"/>
      <c r="HNY42" s="154"/>
      <c r="HNZ42" s="154"/>
      <c r="HOA42" s="154"/>
      <c r="HOB42" s="154"/>
      <c r="HOC42" s="154"/>
      <c r="HOD42" s="154"/>
      <c r="HOE42" s="154"/>
      <c r="HOF42" s="154"/>
      <c r="HOG42" s="154"/>
      <c r="HOH42" s="154"/>
      <c r="HOI42" s="154"/>
      <c r="HOJ42" s="154"/>
      <c r="HOK42" s="154"/>
      <c r="HOL42" s="154"/>
      <c r="HOM42" s="154"/>
      <c r="HON42" s="154"/>
      <c r="HOO42" s="154"/>
      <c r="HOP42" s="154"/>
      <c r="HOQ42" s="154"/>
      <c r="HOR42" s="154"/>
      <c r="HOS42" s="154"/>
      <c r="HOT42" s="154"/>
      <c r="HOU42" s="154"/>
      <c r="HOV42" s="154"/>
      <c r="HOW42" s="154"/>
      <c r="HOX42" s="154"/>
      <c r="HOY42" s="154"/>
      <c r="HOZ42" s="154"/>
      <c r="HPA42" s="154"/>
      <c r="HPB42" s="154"/>
      <c r="HPC42" s="154"/>
      <c r="HPD42" s="154"/>
      <c r="HPE42" s="154"/>
      <c r="HPF42" s="154"/>
      <c r="HPG42" s="154"/>
      <c r="HPH42" s="154"/>
      <c r="HPI42" s="154"/>
      <c r="HPJ42" s="154"/>
      <c r="HPK42" s="154"/>
      <c r="HPL42" s="154"/>
      <c r="HPM42" s="154"/>
      <c r="HPN42" s="154"/>
      <c r="HPO42" s="154"/>
      <c r="HPP42" s="154"/>
      <c r="HPQ42" s="154"/>
      <c r="HPR42" s="154"/>
      <c r="HPS42" s="154"/>
      <c r="HPT42" s="154"/>
      <c r="HPU42" s="154"/>
      <c r="HPV42" s="154"/>
      <c r="HPW42" s="154"/>
      <c r="HPX42" s="154"/>
      <c r="HPY42" s="154"/>
      <c r="HPZ42" s="154"/>
      <c r="HQA42" s="154"/>
      <c r="HQB42" s="154"/>
      <c r="HQC42" s="154"/>
      <c r="HQD42" s="154"/>
      <c r="HQE42" s="154"/>
      <c r="HQF42" s="154"/>
      <c r="HQG42" s="154"/>
      <c r="HQH42" s="154"/>
      <c r="HQI42" s="154"/>
      <c r="HQJ42" s="154"/>
      <c r="HQK42" s="154"/>
      <c r="HQL42" s="154"/>
      <c r="HQM42" s="154"/>
      <c r="HQN42" s="154"/>
      <c r="HQO42" s="154"/>
      <c r="HQP42" s="154"/>
      <c r="HQQ42" s="154"/>
      <c r="HQR42" s="154"/>
      <c r="HQS42" s="154"/>
      <c r="HQT42" s="154"/>
      <c r="HQU42" s="154"/>
      <c r="HQV42" s="154"/>
      <c r="HQW42" s="154"/>
      <c r="HQX42" s="154"/>
      <c r="HQY42" s="154"/>
      <c r="HQZ42" s="154"/>
      <c r="HRA42" s="154"/>
      <c r="HRB42" s="154"/>
      <c r="HRC42" s="154"/>
      <c r="HRD42" s="154"/>
      <c r="HRE42" s="154"/>
      <c r="HRF42" s="154"/>
      <c r="HRG42" s="154"/>
      <c r="HRH42" s="154"/>
      <c r="HRI42" s="154"/>
      <c r="HRJ42" s="154"/>
      <c r="HRK42" s="154"/>
      <c r="HRL42" s="154"/>
      <c r="HRM42" s="154"/>
      <c r="HRN42" s="154"/>
      <c r="HRO42" s="154"/>
      <c r="HRP42" s="154"/>
      <c r="HRQ42" s="154"/>
      <c r="HRR42" s="154"/>
      <c r="HRS42" s="154"/>
      <c r="HRT42" s="154"/>
      <c r="HRU42" s="154"/>
      <c r="HRV42" s="154"/>
      <c r="HRW42" s="154"/>
      <c r="HRX42" s="154"/>
      <c r="HRY42" s="154"/>
      <c r="HRZ42" s="154"/>
      <c r="HSA42" s="154"/>
      <c r="HSB42" s="154"/>
      <c r="HSC42" s="154"/>
      <c r="HSD42" s="154"/>
      <c r="HSE42" s="154"/>
      <c r="HSF42" s="154"/>
      <c r="HSG42" s="154"/>
      <c r="HSH42" s="154"/>
      <c r="HSI42" s="154"/>
      <c r="HSJ42" s="154"/>
      <c r="HSK42" s="154"/>
      <c r="HSL42" s="154"/>
      <c r="HSM42" s="154"/>
      <c r="HSN42" s="154"/>
      <c r="HSO42" s="154"/>
      <c r="HSP42" s="154"/>
      <c r="HSQ42" s="154"/>
      <c r="HSR42" s="154"/>
      <c r="HSS42" s="154"/>
      <c r="HST42" s="154"/>
      <c r="HSU42" s="154"/>
      <c r="HSV42" s="154"/>
      <c r="HSW42" s="154"/>
      <c r="HSX42" s="154"/>
      <c r="HSY42" s="154"/>
      <c r="HSZ42" s="154"/>
      <c r="HTA42" s="154"/>
      <c r="HTB42" s="154"/>
      <c r="HTC42" s="154"/>
      <c r="HTD42" s="154"/>
      <c r="HTE42" s="154"/>
      <c r="HTF42" s="154"/>
      <c r="HTG42" s="154"/>
      <c r="HTH42" s="154"/>
      <c r="HTI42" s="154"/>
      <c r="HTJ42" s="154"/>
      <c r="HTK42" s="154"/>
      <c r="HTL42" s="154"/>
      <c r="HTM42" s="154"/>
      <c r="HTN42" s="154"/>
      <c r="HTO42" s="154"/>
      <c r="HTP42" s="154"/>
      <c r="HTQ42" s="154"/>
      <c r="HTR42" s="154"/>
      <c r="HTS42" s="154"/>
      <c r="HTT42" s="154"/>
      <c r="HTU42" s="154"/>
      <c r="HTV42" s="154"/>
      <c r="HTW42" s="154"/>
      <c r="HTX42" s="154"/>
      <c r="HTY42" s="154"/>
      <c r="HTZ42" s="154"/>
      <c r="HUA42" s="154"/>
      <c r="HUB42" s="154"/>
      <c r="HUC42" s="154"/>
      <c r="HUD42" s="154"/>
      <c r="HUE42" s="154"/>
      <c r="HUF42" s="154"/>
      <c r="HUG42" s="154"/>
      <c r="HUH42" s="154"/>
      <c r="HUI42" s="154"/>
      <c r="HUJ42" s="154"/>
      <c r="HUK42" s="154"/>
      <c r="HUL42" s="154"/>
      <c r="HUM42" s="154"/>
      <c r="HUN42" s="154"/>
      <c r="HUO42" s="154"/>
      <c r="HUP42" s="154"/>
      <c r="HUQ42" s="154"/>
      <c r="HUR42" s="154"/>
      <c r="HUS42" s="154"/>
      <c r="HUT42" s="154"/>
      <c r="HUU42" s="154"/>
      <c r="HUV42" s="154"/>
      <c r="HUW42" s="154"/>
      <c r="HUX42" s="154"/>
      <c r="HUY42" s="154"/>
      <c r="HUZ42" s="154"/>
      <c r="HVA42" s="154"/>
      <c r="HVB42" s="154"/>
      <c r="HVC42" s="154"/>
      <c r="HVD42" s="154"/>
      <c r="HVE42" s="154"/>
      <c r="HVF42" s="154"/>
      <c r="HVG42" s="154"/>
      <c r="HVH42" s="154"/>
      <c r="HVI42" s="154"/>
      <c r="HVJ42" s="154"/>
      <c r="HVK42" s="154"/>
      <c r="HVL42" s="154"/>
      <c r="HVM42" s="154"/>
      <c r="HVN42" s="154"/>
      <c r="HVO42" s="154"/>
      <c r="HVP42" s="154"/>
      <c r="HVQ42" s="154"/>
      <c r="HVR42" s="154"/>
      <c r="HVS42" s="154"/>
      <c r="HVT42" s="154"/>
      <c r="HVU42" s="154"/>
      <c r="HVV42" s="154"/>
      <c r="HVW42" s="154"/>
      <c r="HVX42" s="154"/>
      <c r="HVY42" s="154"/>
      <c r="HVZ42" s="154"/>
      <c r="HWA42" s="154"/>
      <c r="HWB42" s="154"/>
      <c r="HWC42" s="154"/>
      <c r="HWD42" s="154"/>
      <c r="HWE42" s="154"/>
      <c r="HWF42" s="154"/>
      <c r="HWG42" s="154"/>
      <c r="HWH42" s="154"/>
      <c r="HWI42" s="154"/>
      <c r="HWJ42" s="154"/>
      <c r="HWK42" s="154"/>
      <c r="HWL42" s="154"/>
      <c r="HWM42" s="154"/>
      <c r="HWN42" s="154"/>
      <c r="HWO42" s="154"/>
      <c r="HWP42" s="154"/>
      <c r="HWQ42" s="154"/>
      <c r="HWR42" s="154"/>
      <c r="HWS42" s="154"/>
      <c r="HWT42" s="154"/>
      <c r="HWU42" s="154"/>
      <c r="HWV42" s="154"/>
      <c r="HWW42" s="154"/>
      <c r="HWX42" s="154"/>
      <c r="HWY42" s="154"/>
      <c r="HWZ42" s="154"/>
      <c r="HXA42" s="154"/>
      <c r="HXB42" s="154"/>
      <c r="HXC42" s="154"/>
      <c r="HXD42" s="154"/>
      <c r="HXE42" s="154"/>
      <c r="HXF42" s="154"/>
      <c r="HXG42" s="154"/>
      <c r="HXH42" s="154"/>
      <c r="HXI42" s="154"/>
      <c r="HXJ42" s="154"/>
      <c r="HXK42" s="154"/>
      <c r="HXL42" s="154"/>
      <c r="HXM42" s="154"/>
      <c r="HXN42" s="154"/>
      <c r="HXO42" s="154"/>
      <c r="HXP42" s="154"/>
      <c r="HXQ42" s="154"/>
      <c r="HXR42" s="154"/>
      <c r="HXS42" s="154"/>
      <c r="HXT42" s="154"/>
      <c r="HXU42" s="154"/>
      <c r="HXV42" s="154"/>
      <c r="HXW42" s="154"/>
      <c r="HXX42" s="154"/>
      <c r="HXY42" s="154"/>
      <c r="HXZ42" s="154"/>
      <c r="HYA42" s="154"/>
      <c r="HYB42" s="154"/>
      <c r="HYC42" s="154"/>
      <c r="HYD42" s="154"/>
      <c r="HYE42" s="154"/>
      <c r="HYF42" s="154"/>
      <c r="HYG42" s="154"/>
      <c r="HYH42" s="154"/>
      <c r="HYI42" s="154"/>
      <c r="HYJ42" s="154"/>
      <c r="HYK42" s="154"/>
      <c r="HYL42" s="154"/>
      <c r="HYM42" s="154"/>
      <c r="HYN42" s="154"/>
      <c r="HYO42" s="154"/>
      <c r="HYP42" s="154"/>
      <c r="HYQ42" s="154"/>
      <c r="HYR42" s="154"/>
      <c r="HYS42" s="154"/>
      <c r="HYT42" s="154"/>
      <c r="HYU42" s="154"/>
      <c r="HYV42" s="154"/>
      <c r="HYW42" s="154"/>
      <c r="HYX42" s="154"/>
      <c r="HYY42" s="154"/>
      <c r="HYZ42" s="154"/>
      <c r="HZA42" s="154"/>
      <c r="HZB42" s="154"/>
      <c r="HZC42" s="154"/>
      <c r="HZD42" s="154"/>
      <c r="HZE42" s="154"/>
      <c r="HZF42" s="154"/>
      <c r="HZG42" s="154"/>
      <c r="HZH42" s="154"/>
      <c r="HZI42" s="154"/>
      <c r="HZJ42" s="154"/>
      <c r="HZK42" s="154"/>
      <c r="HZL42" s="154"/>
      <c r="HZM42" s="154"/>
      <c r="HZN42" s="154"/>
      <c r="HZO42" s="154"/>
      <c r="HZP42" s="154"/>
      <c r="HZQ42" s="154"/>
      <c r="HZR42" s="154"/>
      <c r="HZS42" s="154"/>
      <c r="HZT42" s="154"/>
      <c r="HZU42" s="154"/>
      <c r="HZV42" s="154"/>
      <c r="HZW42" s="154"/>
      <c r="HZX42" s="154"/>
      <c r="HZY42" s="154"/>
      <c r="HZZ42" s="154"/>
      <c r="IAA42" s="154"/>
      <c r="IAB42" s="154"/>
      <c r="IAC42" s="154"/>
      <c r="IAD42" s="154"/>
      <c r="IAE42" s="154"/>
      <c r="IAF42" s="154"/>
      <c r="IAG42" s="154"/>
      <c r="IAH42" s="154"/>
      <c r="IAI42" s="154"/>
      <c r="IAJ42" s="154"/>
      <c r="IAK42" s="154"/>
      <c r="IAL42" s="154"/>
      <c r="IAM42" s="154"/>
      <c r="IAN42" s="154"/>
      <c r="IAO42" s="154"/>
      <c r="IAP42" s="154"/>
      <c r="IAQ42" s="154"/>
      <c r="IAR42" s="154"/>
      <c r="IAS42" s="154"/>
      <c r="IAT42" s="154"/>
      <c r="IAU42" s="154"/>
      <c r="IAV42" s="154"/>
      <c r="IAW42" s="154"/>
      <c r="IAX42" s="154"/>
      <c r="IAY42" s="154"/>
      <c r="IAZ42" s="154"/>
      <c r="IBA42" s="154"/>
      <c r="IBB42" s="154"/>
      <c r="IBC42" s="154"/>
      <c r="IBD42" s="154"/>
      <c r="IBE42" s="154"/>
      <c r="IBF42" s="154"/>
      <c r="IBG42" s="154"/>
      <c r="IBH42" s="154"/>
      <c r="IBI42" s="154"/>
      <c r="IBJ42" s="154"/>
      <c r="IBK42" s="154"/>
      <c r="IBL42" s="154"/>
      <c r="IBM42" s="154"/>
      <c r="IBN42" s="154"/>
      <c r="IBO42" s="154"/>
      <c r="IBP42" s="154"/>
      <c r="IBQ42" s="154"/>
      <c r="IBR42" s="154"/>
      <c r="IBS42" s="154"/>
      <c r="IBT42" s="154"/>
      <c r="IBU42" s="154"/>
      <c r="IBV42" s="154"/>
      <c r="IBW42" s="154"/>
      <c r="IBX42" s="154"/>
      <c r="IBY42" s="154"/>
      <c r="IBZ42" s="154"/>
      <c r="ICA42" s="154"/>
      <c r="ICB42" s="154"/>
      <c r="ICC42" s="154"/>
      <c r="ICD42" s="154"/>
      <c r="ICE42" s="154"/>
      <c r="ICF42" s="154"/>
      <c r="ICG42" s="154"/>
      <c r="ICH42" s="154"/>
      <c r="ICI42" s="154"/>
      <c r="ICJ42" s="154"/>
      <c r="ICK42" s="154"/>
      <c r="ICL42" s="154"/>
      <c r="ICM42" s="154"/>
      <c r="ICN42" s="154"/>
      <c r="ICO42" s="154"/>
      <c r="ICP42" s="154"/>
      <c r="ICQ42" s="154"/>
      <c r="ICR42" s="154"/>
      <c r="ICS42" s="154"/>
      <c r="ICT42" s="154"/>
      <c r="ICU42" s="154"/>
      <c r="ICV42" s="154"/>
      <c r="ICW42" s="154"/>
      <c r="ICX42" s="154"/>
      <c r="ICY42" s="154"/>
      <c r="ICZ42" s="154"/>
      <c r="IDA42" s="154"/>
      <c r="IDB42" s="154"/>
      <c r="IDC42" s="154"/>
      <c r="IDD42" s="154"/>
      <c r="IDE42" s="154"/>
      <c r="IDF42" s="154"/>
      <c r="IDG42" s="154"/>
      <c r="IDH42" s="154"/>
      <c r="IDI42" s="154"/>
      <c r="IDJ42" s="154"/>
      <c r="IDK42" s="154"/>
      <c r="IDL42" s="154"/>
      <c r="IDM42" s="154"/>
      <c r="IDN42" s="154"/>
      <c r="IDO42" s="154"/>
      <c r="IDP42" s="154"/>
      <c r="IDQ42" s="154"/>
      <c r="IDR42" s="154"/>
      <c r="IDS42" s="154"/>
      <c r="IDT42" s="154"/>
      <c r="IDU42" s="154"/>
      <c r="IDV42" s="154"/>
      <c r="IDW42" s="154"/>
      <c r="IDX42" s="154"/>
      <c r="IDY42" s="154"/>
      <c r="IDZ42" s="154"/>
      <c r="IEA42" s="154"/>
      <c r="IEB42" s="154"/>
      <c r="IEC42" s="154"/>
      <c r="IED42" s="154"/>
      <c r="IEE42" s="154"/>
      <c r="IEF42" s="154"/>
      <c r="IEG42" s="154"/>
      <c r="IEH42" s="154"/>
      <c r="IEI42" s="154"/>
      <c r="IEJ42" s="154"/>
      <c r="IEK42" s="154"/>
      <c r="IEL42" s="154"/>
      <c r="IEM42" s="154"/>
      <c r="IEN42" s="154"/>
      <c r="IEO42" s="154"/>
      <c r="IEP42" s="154"/>
      <c r="IEQ42" s="154"/>
      <c r="IER42" s="154"/>
      <c r="IES42" s="154"/>
      <c r="IET42" s="154"/>
      <c r="IEU42" s="154"/>
      <c r="IEV42" s="154"/>
      <c r="IEW42" s="154"/>
      <c r="IEX42" s="154"/>
      <c r="IEY42" s="154"/>
      <c r="IEZ42" s="154"/>
      <c r="IFA42" s="154"/>
      <c r="IFB42" s="154"/>
      <c r="IFC42" s="154"/>
      <c r="IFD42" s="154"/>
      <c r="IFE42" s="154"/>
      <c r="IFF42" s="154"/>
      <c r="IFG42" s="154"/>
      <c r="IFH42" s="154"/>
      <c r="IFI42" s="154"/>
      <c r="IFJ42" s="154"/>
      <c r="IFK42" s="154"/>
      <c r="IFL42" s="154"/>
      <c r="IFM42" s="154"/>
      <c r="IFN42" s="154"/>
      <c r="IFO42" s="154"/>
      <c r="IFP42" s="154"/>
      <c r="IFQ42" s="154"/>
      <c r="IFR42" s="154"/>
      <c r="IFS42" s="154"/>
      <c r="IFT42" s="154"/>
      <c r="IFU42" s="154"/>
      <c r="IFV42" s="154"/>
      <c r="IFW42" s="154"/>
      <c r="IFX42" s="154"/>
      <c r="IFY42" s="154"/>
      <c r="IFZ42" s="154"/>
      <c r="IGA42" s="154"/>
      <c r="IGB42" s="154"/>
      <c r="IGC42" s="154"/>
      <c r="IGD42" s="154"/>
      <c r="IGE42" s="154"/>
      <c r="IGF42" s="154"/>
      <c r="IGG42" s="154"/>
      <c r="IGH42" s="154"/>
      <c r="IGI42" s="154"/>
      <c r="IGJ42" s="154"/>
      <c r="IGK42" s="154"/>
      <c r="IGL42" s="154"/>
      <c r="IGM42" s="154"/>
      <c r="IGN42" s="154"/>
      <c r="IGO42" s="154"/>
      <c r="IGP42" s="154"/>
      <c r="IGQ42" s="154"/>
      <c r="IGR42" s="154"/>
      <c r="IGS42" s="154"/>
      <c r="IGT42" s="154"/>
      <c r="IGU42" s="154"/>
      <c r="IGV42" s="154"/>
      <c r="IGW42" s="154"/>
      <c r="IGX42" s="154"/>
      <c r="IGY42" s="154"/>
      <c r="IGZ42" s="154"/>
      <c r="IHA42" s="154"/>
      <c r="IHB42" s="154"/>
      <c r="IHC42" s="154"/>
      <c r="IHD42" s="154"/>
      <c r="IHE42" s="154"/>
      <c r="IHF42" s="154"/>
      <c r="IHG42" s="154"/>
      <c r="IHH42" s="154"/>
      <c r="IHI42" s="154"/>
      <c r="IHJ42" s="154"/>
      <c r="IHK42" s="154"/>
      <c r="IHL42" s="154"/>
      <c r="IHM42" s="154"/>
      <c r="IHN42" s="154"/>
      <c r="IHO42" s="154"/>
      <c r="IHP42" s="154"/>
      <c r="IHQ42" s="154"/>
      <c r="IHR42" s="154"/>
      <c r="IHS42" s="154"/>
      <c r="IHT42" s="154"/>
      <c r="IHU42" s="154"/>
      <c r="IHV42" s="154"/>
      <c r="IHW42" s="154"/>
      <c r="IHX42" s="154"/>
      <c r="IHY42" s="154"/>
      <c r="IHZ42" s="154"/>
      <c r="IIA42" s="154"/>
      <c r="IIB42" s="154"/>
      <c r="IIC42" s="154"/>
      <c r="IID42" s="154"/>
      <c r="IIE42" s="154"/>
      <c r="IIF42" s="154"/>
      <c r="IIG42" s="154"/>
      <c r="IIH42" s="154"/>
      <c r="III42" s="154"/>
      <c r="IIJ42" s="154"/>
      <c r="IIK42" s="154"/>
      <c r="IIL42" s="154"/>
      <c r="IIM42" s="154"/>
      <c r="IIN42" s="154"/>
      <c r="IIO42" s="154"/>
      <c r="IIP42" s="154"/>
      <c r="IIQ42" s="154"/>
      <c r="IIR42" s="154"/>
      <c r="IIS42" s="154"/>
      <c r="IIT42" s="154"/>
      <c r="IIU42" s="154"/>
      <c r="IIV42" s="154"/>
      <c r="IIW42" s="154"/>
      <c r="IIX42" s="154"/>
      <c r="IIY42" s="154"/>
      <c r="IIZ42" s="154"/>
      <c r="IJA42" s="154"/>
      <c r="IJB42" s="154"/>
      <c r="IJC42" s="154"/>
      <c r="IJD42" s="154"/>
      <c r="IJE42" s="154"/>
      <c r="IJF42" s="154"/>
      <c r="IJG42" s="154"/>
      <c r="IJH42" s="154"/>
      <c r="IJI42" s="154"/>
      <c r="IJJ42" s="154"/>
      <c r="IJK42" s="154"/>
      <c r="IJL42" s="154"/>
      <c r="IJM42" s="154"/>
      <c r="IJN42" s="154"/>
      <c r="IJO42" s="154"/>
      <c r="IJP42" s="154"/>
      <c r="IJQ42" s="154"/>
      <c r="IJR42" s="154"/>
      <c r="IJS42" s="154"/>
      <c r="IJT42" s="154"/>
      <c r="IJU42" s="154"/>
      <c r="IJV42" s="154"/>
      <c r="IJW42" s="154"/>
      <c r="IJX42" s="154"/>
      <c r="IJY42" s="154"/>
      <c r="IJZ42" s="154"/>
      <c r="IKA42" s="154"/>
      <c r="IKB42" s="154"/>
      <c r="IKC42" s="154"/>
      <c r="IKD42" s="154"/>
      <c r="IKE42" s="154"/>
      <c r="IKF42" s="154"/>
      <c r="IKG42" s="154"/>
      <c r="IKH42" s="154"/>
      <c r="IKI42" s="154"/>
      <c r="IKJ42" s="154"/>
      <c r="IKK42" s="154"/>
      <c r="IKL42" s="154"/>
      <c r="IKM42" s="154"/>
      <c r="IKN42" s="154"/>
      <c r="IKO42" s="154"/>
      <c r="IKP42" s="154"/>
      <c r="IKQ42" s="154"/>
      <c r="IKR42" s="154"/>
      <c r="IKS42" s="154"/>
      <c r="IKT42" s="154"/>
      <c r="IKU42" s="154"/>
      <c r="IKV42" s="154"/>
      <c r="IKW42" s="154"/>
      <c r="IKX42" s="154"/>
      <c r="IKY42" s="154"/>
      <c r="IKZ42" s="154"/>
      <c r="ILA42" s="154"/>
      <c r="ILB42" s="154"/>
      <c r="ILC42" s="154"/>
      <c r="ILD42" s="154"/>
      <c r="ILE42" s="154"/>
      <c r="ILF42" s="154"/>
      <c r="ILG42" s="154"/>
      <c r="ILH42" s="154"/>
      <c r="ILI42" s="154"/>
      <c r="ILJ42" s="154"/>
      <c r="ILK42" s="154"/>
      <c r="ILL42" s="154"/>
      <c r="ILM42" s="154"/>
      <c r="ILN42" s="154"/>
      <c r="ILO42" s="154"/>
      <c r="ILP42" s="154"/>
      <c r="ILQ42" s="154"/>
      <c r="ILR42" s="154"/>
      <c r="ILS42" s="154"/>
      <c r="ILT42" s="154"/>
      <c r="ILU42" s="154"/>
      <c r="ILV42" s="154"/>
      <c r="ILW42" s="154"/>
      <c r="ILX42" s="154"/>
      <c r="ILY42" s="154"/>
      <c r="ILZ42" s="154"/>
      <c r="IMA42" s="154"/>
      <c r="IMB42" s="154"/>
      <c r="IMC42" s="154"/>
      <c r="IMD42" s="154"/>
      <c r="IME42" s="154"/>
      <c r="IMF42" s="154"/>
      <c r="IMG42" s="154"/>
      <c r="IMH42" s="154"/>
      <c r="IMI42" s="154"/>
      <c r="IMJ42" s="154"/>
      <c r="IMK42" s="154"/>
      <c r="IML42" s="154"/>
      <c r="IMM42" s="154"/>
      <c r="IMN42" s="154"/>
      <c r="IMO42" s="154"/>
      <c r="IMP42" s="154"/>
      <c r="IMQ42" s="154"/>
      <c r="IMR42" s="154"/>
      <c r="IMS42" s="154"/>
      <c r="IMT42" s="154"/>
      <c r="IMU42" s="154"/>
      <c r="IMV42" s="154"/>
      <c r="IMW42" s="154"/>
      <c r="IMX42" s="154"/>
      <c r="IMY42" s="154"/>
      <c r="IMZ42" s="154"/>
      <c r="INA42" s="154"/>
      <c r="INB42" s="154"/>
      <c r="INC42" s="154"/>
      <c r="IND42" s="154"/>
      <c r="INE42" s="154"/>
      <c r="INF42" s="154"/>
      <c r="ING42" s="154"/>
      <c r="INH42" s="154"/>
      <c r="INI42" s="154"/>
      <c r="INJ42" s="154"/>
      <c r="INK42" s="154"/>
      <c r="INL42" s="154"/>
      <c r="INM42" s="154"/>
      <c r="INN42" s="154"/>
      <c r="INO42" s="154"/>
      <c r="INP42" s="154"/>
      <c r="INQ42" s="154"/>
      <c r="INR42" s="154"/>
      <c r="INS42" s="154"/>
      <c r="INT42" s="154"/>
      <c r="INU42" s="154"/>
      <c r="INV42" s="154"/>
      <c r="INW42" s="154"/>
      <c r="INX42" s="154"/>
      <c r="INY42" s="154"/>
      <c r="INZ42" s="154"/>
      <c r="IOA42" s="154"/>
      <c r="IOB42" s="154"/>
      <c r="IOC42" s="154"/>
      <c r="IOD42" s="154"/>
      <c r="IOE42" s="154"/>
      <c r="IOF42" s="154"/>
      <c r="IOG42" s="154"/>
      <c r="IOH42" s="154"/>
      <c r="IOI42" s="154"/>
      <c r="IOJ42" s="154"/>
      <c r="IOK42" s="154"/>
      <c r="IOL42" s="154"/>
      <c r="IOM42" s="154"/>
      <c r="ION42" s="154"/>
      <c r="IOO42" s="154"/>
      <c r="IOP42" s="154"/>
      <c r="IOQ42" s="154"/>
      <c r="IOR42" s="154"/>
      <c r="IOS42" s="154"/>
      <c r="IOT42" s="154"/>
      <c r="IOU42" s="154"/>
      <c r="IOV42" s="154"/>
      <c r="IOW42" s="154"/>
      <c r="IOX42" s="154"/>
      <c r="IOY42" s="154"/>
      <c r="IOZ42" s="154"/>
      <c r="IPA42" s="154"/>
      <c r="IPB42" s="154"/>
      <c r="IPC42" s="154"/>
      <c r="IPD42" s="154"/>
      <c r="IPE42" s="154"/>
      <c r="IPF42" s="154"/>
      <c r="IPG42" s="154"/>
      <c r="IPH42" s="154"/>
      <c r="IPI42" s="154"/>
      <c r="IPJ42" s="154"/>
      <c r="IPK42" s="154"/>
      <c r="IPL42" s="154"/>
      <c r="IPM42" s="154"/>
      <c r="IPN42" s="154"/>
      <c r="IPO42" s="154"/>
      <c r="IPP42" s="154"/>
      <c r="IPQ42" s="154"/>
      <c r="IPR42" s="154"/>
      <c r="IPS42" s="154"/>
      <c r="IPT42" s="154"/>
      <c r="IPU42" s="154"/>
      <c r="IPV42" s="154"/>
      <c r="IPW42" s="154"/>
      <c r="IPX42" s="154"/>
      <c r="IPY42" s="154"/>
      <c r="IPZ42" s="154"/>
      <c r="IQA42" s="154"/>
      <c r="IQB42" s="154"/>
      <c r="IQC42" s="154"/>
      <c r="IQD42" s="154"/>
      <c r="IQE42" s="154"/>
      <c r="IQF42" s="154"/>
      <c r="IQG42" s="154"/>
      <c r="IQH42" s="154"/>
      <c r="IQI42" s="154"/>
      <c r="IQJ42" s="154"/>
      <c r="IQK42" s="154"/>
      <c r="IQL42" s="154"/>
      <c r="IQM42" s="154"/>
      <c r="IQN42" s="154"/>
      <c r="IQO42" s="154"/>
      <c r="IQP42" s="154"/>
      <c r="IQQ42" s="154"/>
      <c r="IQR42" s="154"/>
      <c r="IQS42" s="154"/>
      <c r="IQT42" s="154"/>
      <c r="IQU42" s="154"/>
      <c r="IQV42" s="154"/>
      <c r="IQW42" s="154"/>
      <c r="IQX42" s="154"/>
      <c r="IQY42" s="154"/>
      <c r="IQZ42" s="154"/>
      <c r="IRA42" s="154"/>
      <c r="IRB42" s="154"/>
      <c r="IRC42" s="154"/>
      <c r="IRD42" s="154"/>
      <c r="IRE42" s="154"/>
      <c r="IRF42" s="154"/>
      <c r="IRG42" s="154"/>
      <c r="IRH42" s="154"/>
      <c r="IRI42" s="154"/>
      <c r="IRJ42" s="154"/>
      <c r="IRK42" s="154"/>
      <c r="IRL42" s="154"/>
      <c r="IRM42" s="154"/>
      <c r="IRN42" s="154"/>
      <c r="IRO42" s="154"/>
      <c r="IRP42" s="154"/>
      <c r="IRQ42" s="154"/>
      <c r="IRR42" s="154"/>
      <c r="IRS42" s="154"/>
      <c r="IRT42" s="154"/>
      <c r="IRU42" s="154"/>
      <c r="IRV42" s="154"/>
      <c r="IRW42" s="154"/>
      <c r="IRX42" s="154"/>
      <c r="IRY42" s="154"/>
      <c r="IRZ42" s="154"/>
      <c r="ISA42" s="154"/>
      <c r="ISB42" s="154"/>
      <c r="ISC42" s="154"/>
      <c r="ISD42" s="154"/>
      <c r="ISE42" s="154"/>
      <c r="ISF42" s="154"/>
      <c r="ISG42" s="154"/>
      <c r="ISH42" s="154"/>
      <c r="ISI42" s="154"/>
      <c r="ISJ42" s="154"/>
      <c r="ISK42" s="154"/>
      <c r="ISL42" s="154"/>
      <c r="ISM42" s="154"/>
      <c r="ISN42" s="154"/>
      <c r="ISO42" s="154"/>
      <c r="ISP42" s="154"/>
      <c r="ISQ42" s="154"/>
      <c r="ISR42" s="154"/>
      <c r="ISS42" s="154"/>
      <c r="IST42" s="154"/>
      <c r="ISU42" s="154"/>
      <c r="ISV42" s="154"/>
      <c r="ISW42" s="154"/>
      <c r="ISX42" s="154"/>
      <c r="ISY42" s="154"/>
      <c r="ISZ42" s="154"/>
      <c r="ITA42" s="154"/>
      <c r="ITB42" s="154"/>
      <c r="ITC42" s="154"/>
      <c r="ITD42" s="154"/>
      <c r="ITE42" s="154"/>
      <c r="ITF42" s="154"/>
      <c r="ITG42" s="154"/>
      <c r="ITH42" s="154"/>
      <c r="ITI42" s="154"/>
      <c r="ITJ42" s="154"/>
      <c r="ITK42" s="154"/>
      <c r="ITL42" s="154"/>
      <c r="ITM42" s="154"/>
      <c r="ITN42" s="154"/>
      <c r="ITO42" s="154"/>
      <c r="ITP42" s="154"/>
      <c r="ITQ42" s="154"/>
      <c r="ITR42" s="154"/>
      <c r="ITS42" s="154"/>
      <c r="ITT42" s="154"/>
      <c r="ITU42" s="154"/>
      <c r="ITV42" s="154"/>
      <c r="ITW42" s="154"/>
      <c r="ITX42" s="154"/>
      <c r="ITY42" s="154"/>
      <c r="ITZ42" s="154"/>
      <c r="IUA42" s="154"/>
      <c r="IUB42" s="154"/>
      <c r="IUC42" s="154"/>
      <c r="IUD42" s="154"/>
      <c r="IUE42" s="154"/>
      <c r="IUF42" s="154"/>
      <c r="IUG42" s="154"/>
      <c r="IUH42" s="154"/>
      <c r="IUI42" s="154"/>
      <c r="IUJ42" s="154"/>
      <c r="IUK42" s="154"/>
      <c r="IUL42" s="154"/>
      <c r="IUM42" s="154"/>
      <c r="IUN42" s="154"/>
      <c r="IUO42" s="154"/>
      <c r="IUP42" s="154"/>
      <c r="IUQ42" s="154"/>
      <c r="IUR42" s="154"/>
      <c r="IUS42" s="154"/>
      <c r="IUT42" s="154"/>
      <c r="IUU42" s="154"/>
      <c r="IUV42" s="154"/>
      <c r="IUW42" s="154"/>
      <c r="IUX42" s="154"/>
      <c r="IUY42" s="154"/>
      <c r="IUZ42" s="154"/>
      <c r="IVA42" s="154"/>
      <c r="IVB42" s="154"/>
      <c r="IVC42" s="154"/>
      <c r="IVD42" s="154"/>
      <c r="IVE42" s="154"/>
      <c r="IVF42" s="154"/>
      <c r="IVG42" s="154"/>
      <c r="IVH42" s="154"/>
      <c r="IVI42" s="154"/>
      <c r="IVJ42" s="154"/>
      <c r="IVK42" s="154"/>
      <c r="IVL42" s="154"/>
      <c r="IVM42" s="154"/>
      <c r="IVN42" s="154"/>
      <c r="IVO42" s="154"/>
      <c r="IVP42" s="154"/>
      <c r="IVQ42" s="154"/>
      <c r="IVR42" s="154"/>
      <c r="IVS42" s="154"/>
      <c r="IVT42" s="154"/>
      <c r="IVU42" s="154"/>
      <c r="IVV42" s="154"/>
      <c r="IVW42" s="154"/>
      <c r="IVX42" s="154"/>
      <c r="IVY42" s="154"/>
      <c r="IVZ42" s="154"/>
      <c r="IWA42" s="154"/>
      <c r="IWB42" s="154"/>
      <c r="IWC42" s="154"/>
      <c r="IWD42" s="154"/>
      <c r="IWE42" s="154"/>
      <c r="IWF42" s="154"/>
      <c r="IWG42" s="154"/>
      <c r="IWH42" s="154"/>
      <c r="IWI42" s="154"/>
      <c r="IWJ42" s="154"/>
      <c r="IWK42" s="154"/>
      <c r="IWL42" s="154"/>
      <c r="IWM42" s="154"/>
      <c r="IWN42" s="154"/>
      <c r="IWO42" s="154"/>
      <c r="IWP42" s="154"/>
      <c r="IWQ42" s="154"/>
      <c r="IWR42" s="154"/>
      <c r="IWS42" s="154"/>
      <c r="IWT42" s="154"/>
      <c r="IWU42" s="154"/>
      <c r="IWV42" s="154"/>
      <c r="IWW42" s="154"/>
      <c r="IWX42" s="154"/>
      <c r="IWY42" s="154"/>
      <c r="IWZ42" s="154"/>
      <c r="IXA42" s="154"/>
      <c r="IXB42" s="154"/>
      <c r="IXC42" s="154"/>
      <c r="IXD42" s="154"/>
      <c r="IXE42" s="154"/>
      <c r="IXF42" s="154"/>
      <c r="IXG42" s="154"/>
      <c r="IXH42" s="154"/>
      <c r="IXI42" s="154"/>
      <c r="IXJ42" s="154"/>
      <c r="IXK42" s="154"/>
      <c r="IXL42" s="154"/>
      <c r="IXM42" s="154"/>
      <c r="IXN42" s="154"/>
      <c r="IXO42" s="154"/>
      <c r="IXP42" s="154"/>
      <c r="IXQ42" s="154"/>
      <c r="IXR42" s="154"/>
      <c r="IXS42" s="154"/>
      <c r="IXT42" s="154"/>
      <c r="IXU42" s="154"/>
      <c r="IXV42" s="154"/>
      <c r="IXW42" s="154"/>
      <c r="IXX42" s="154"/>
      <c r="IXY42" s="154"/>
      <c r="IXZ42" s="154"/>
      <c r="IYA42" s="154"/>
      <c r="IYB42" s="154"/>
      <c r="IYC42" s="154"/>
      <c r="IYD42" s="154"/>
      <c r="IYE42" s="154"/>
      <c r="IYF42" s="154"/>
      <c r="IYG42" s="154"/>
      <c r="IYH42" s="154"/>
      <c r="IYI42" s="154"/>
      <c r="IYJ42" s="154"/>
      <c r="IYK42" s="154"/>
      <c r="IYL42" s="154"/>
      <c r="IYM42" s="154"/>
      <c r="IYN42" s="154"/>
      <c r="IYO42" s="154"/>
      <c r="IYP42" s="154"/>
      <c r="IYQ42" s="154"/>
      <c r="IYR42" s="154"/>
      <c r="IYS42" s="154"/>
      <c r="IYT42" s="154"/>
      <c r="IYU42" s="154"/>
      <c r="IYV42" s="154"/>
      <c r="IYW42" s="154"/>
      <c r="IYX42" s="154"/>
      <c r="IYY42" s="154"/>
      <c r="IYZ42" s="154"/>
      <c r="IZA42" s="154"/>
      <c r="IZB42" s="154"/>
      <c r="IZC42" s="154"/>
      <c r="IZD42" s="154"/>
      <c r="IZE42" s="154"/>
      <c r="IZF42" s="154"/>
      <c r="IZG42" s="154"/>
      <c r="IZH42" s="154"/>
      <c r="IZI42" s="154"/>
      <c r="IZJ42" s="154"/>
      <c r="IZK42" s="154"/>
      <c r="IZL42" s="154"/>
      <c r="IZM42" s="154"/>
      <c r="IZN42" s="154"/>
      <c r="IZO42" s="154"/>
      <c r="IZP42" s="154"/>
      <c r="IZQ42" s="154"/>
      <c r="IZR42" s="154"/>
      <c r="IZS42" s="154"/>
      <c r="IZT42" s="154"/>
      <c r="IZU42" s="154"/>
      <c r="IZV42" s="154"/>
      <c r="IZW42" s="154"/>
      <c r="IZX42" s="154"/>
      <c r="IZY42" s="154"/>
      <c r="IZZ42" s="154"/>
      <c r="JAA42" s="154"/>
      <c r="JAB42" s="154"/>
      <c r="JAC42" s="154"/>
      <c r="JAD42" s="154"/>
      <c r="JAE42" s="154"/>
      <c r="JAF42" s="154"/>
      <c r="JAG42" s="154"/>
      <c r="JAH42" s="154"/>
      <c r="JAI42" s="154"/>
      <c r="JAJ42" s="154"/>
      <c r="JAK42" s="154"/>
      <c r="JAL42" s="154"/>
      <c r="JAM42" s="154"/>
      <c r="JAN42" s="154"/>
      <c r="JAO42" s="154"/>
      <c r="JAP42" s="154"/>
      <c r="JAQ42" s="154"/>
      <c r="JAR42" s="154"/>
      <c r="JAS42" s="154"/>
      <c r="JAT42" s="154"/>
      <c r="JAU42" s="154"/>
      <c r="JAV42" s="154"/>
      <c r="JAW42" s="154"/>
      <c r="JAX42" s="154"/>
      <c r="JAY42" s="154"/>
      <c r="JAZ42" s="154"/>
      <c r="JBA42" s="154"/>
      <c r="JBB42" s="154"/>
      <c r="JBC42" s="154"/>
      <c r="JBD42" s="154"/>
      <c r="JBE42" s="154"/>
      <c r="JBF42" s="154"/>
      <c r="JBG42" s="154"/>
      <c r="JBH42" s="154"/>
      <c r="JBI42" s="154"/>
      <c r="JBJ42" s="154"/>
      <c r="JBK42" s="154"/>
      <c r="JBL42" s="154"/>
      <c r="JBM42" s="154"/>
      <c r="JBN42" s="154"/>
      <c r="JBO42" s="154"/>
      <c r="JBP42" s="154"/>
      <c r="JBQ42" s="154"/>
      <c r="JBR42" s="154"/>
      <c r="JBS42" s="154"/>
      <c r="JBT42" s="154"/>
      <c r="JBU42" s="154"/>
      <c r="JBV42" s="154"/>
      <c r="JBW42" s="154"/>
      <c r="JBX42" s="154"/>
      <c r="JBY42" s="154"/>
      <c r="JBZ42" s="154"/>
      <c r="JCA42" s="154"/>
      <c r="JCB42" s="154"/>
      <c r="JCC42" s="154"/>
      <c r="JCD42" s="154"/>
      <c r="JCE42" s="154"/>
      <c r="JCF42" s="154"/>
      <c r="JCG42" s="154"/>
      <c r="JCH42" s="154"/>
      <c r="JCI42" s="154"/>
      <c r="JCJ42" s="154"/>
      <c r="JCK42" s="154"/>
      <c r="JCL42" s="154"/>
      <c r="JCM42" s="154"/>
      <c r="JCN42" s="154"/>
      <c r="JCO42" s="154"/>
      <c r="JCP42" s="154"/>
      <c r="JCQ42" s="154"/>
      <c r="JCR42" s="154"/>
      <c r="JCS42" s="154"/>
      <c r="JCT42" s="154"/>
      <c r="JCU42" s="154"/>
      <c r="JCV42" s="154"/>
      <c r="JCW42" s="154"/>
      <c r="JCX42" s="154"/>
      <c r="JCY42" s="154"/>
      <c r="JCZ42" s="154"/>
      <c r="JDA42" s="154"/>
      <c r="JDB42" s="154"/>
      <c r="JDC42" s="154"/>
      <c r="JDD42" s="154"/>
      <c r="JDE42" s="154"/>
      <c r="JDF42" s="154"/>
      <c r="JDG42" s="154"/>
      <c r="JDH42" s="154"/>
      <c r="JDI42" s="154"/>
      <c r="JDJ42" s="154"/>
      <c r="JDK42" s="154"/>
      <c r="JDL42" s="154"/>
      <c r="JDM42" s="154"/>
      <c r="JDN42" s="154"/>
      <c r="JDO42" s="154"/>
      <c r="JDP42" s="154"/>
      <c r="JDQ42" s="154"/>
      <c r="JDR42" s="154"/>
      <c r="JDS42" s="154"/>
      <c r="JDT42" s="154"/>
      <c r="JDU42" s="154"/>
      <c r="JDV42" s="154"/>
      <c r="JDW42" s="154"/>
      <c r="JDX42" s="154"/>
      <c r="JDY42" s="154"/>
      <c r="JDZ42" s="154"/>
      <c r="JEA42" s="154"/>
      <c r="JEB42" s="154"/>
      <c r="JEC42" s="154"/>
      <c r="JED42" s="154"/>
      <c r="JEE42" s="154"/>
      <c r="JEF42" s="154"/>
      <c r="JEG42" s="154"/>
      <c r="JEH42" s="154"/>
      <c r="JEI42" s="154"/>
      <c r="JEJ42" s="154"/>
      <c r="JEK42" s="154"/>
      <c r="JEL42" s="154"/>
      <c r="JEM42" s="154"/>
      <c r="JEN42" s="154"/>
      <c r="JEO42" s="154"/>
      <c r="JEP42" s="154"/>
      <c r="JEQ42" s="154"/>
      <c r="JER42" s="154"/>
      <c r="JES42" s="154"/>
      <c r="JET42" s="154"/>
      <c r="JEU42" s="154"/>
      <c r="JEV42" s="154"/>
      <c r="JEW42" s="154"/>
      <c r="JEX42" s="154"/>
      <c r="JEY42" s="154"/>
      <c r="JEZ42" s="154"/>
      <c r="JFA42" s="154"/>
      <c r="JFB42" s="154"/>
      <c r="JFC42" s="154"/>
      <c r="JFD42" s="154"/>
      <c r="JFE42" s="154"/>
      <c r="JFF42" s="154"/>
      <c r="JFG42" s="154"/>
      <c r="JFH42" s="154"/>
      <c r="JFI42" s="154"/>
      <c r="JFJ42" s="154"/>
      <c r="JFK42" s="154"/>
      <c r="JFL42" s="154"/>
      <c r="JFM42" s="154"/>
      <c r="JFN42" s="154"/>
      <c r="JFO42" s="154"/>
      <c r="JFP42" s="154"/>
      <c r="JFQ42" s="154"/>
      <c r="JFR42" s="154"/>
      <c r="JFS42" s="154"/>
      <c r="JFT42" s="154"/>
      <c r="JFU42" s="154"/>
      <c r="JFV42" s="154"/>
      <c r="JFW42" s="154"/>
      <c r="JFX42" s="154"/>
      <c r="JFY42" s="154"/>
      <c r="JFZ42" s="154"/>
      <c r="JGA42" s="154"/>
      <c r="JGB42" s="154"/>
      <c r="JGC42" s="154"/>
      <c r="JGD42" s="154"/>
      <c r="JGE42" s="154"/>
      <c r="JGF42" s="154"/>
      <c r="JGG42" s="154"/>
      <c r="JGH42" s="154"/>
      <c r="JGI42" s="154"/>
      <c r="JGJ42" s="154"/>
      <c r="JGK42" s="154"/>
      <c r="JGL42" s="154"/>
      <c r="JGM42" s="154"/>
      <c r="JGN42" s="154"/>
      <c r="JGO42" s="154"/>
      <c r="JGP42" s="154"/>
      <c r="JGQ42" s="154"/>
      <c r="JGR42" s="154"/>
      <c r="JGS42" s="154"/>
      <c r="JGT42" s="154"/>
      <c r="JGU42" s="154"/>
      <c r="JGV42" s="154"/>
      <c r="JGW42" s="154"/>
      <c r="JGX42" s="154"/>
      <c r="JGY42" s="154"/>
      <c r="JGZ42" s="154"/>
      <c r="JHA42" s="154"/>
      <c r="JHB42" s="154"/>
      <c r="JHC42" s="154"/>
      <c r="JHD42" s="154"/>
      <c r="JHE42" s="154"/>
      <c r="JHF42" s="154"/>
      <c r="JHG42" s="154"/>
      <c r="JHH42" s="154"/>
      <c r="JHI42" s="154"/>
      <c r="JHJ42" s="154"/>
      <c r="JHK42" s="154"/>
      <c r="JHL42" s="154"/>
      <c r="JHM42" s="154"/>
      <c r="JHN42" s="154"/>
      <c r="JHO42" s="154"/>
      <c r="JHP42" s="154"/>
      <c r="JHQ42" s="154"/>
      <c r="JHR42" s="154"/>
      <c r="JHS42" s="154"/>
      <c r="JHT42" s="154"/>
      <c r="JHU42" s="154"/>
      <c r="JHV42" s="154"/>
      <c r="JHW42" s="154"/>
      <c r="JHX42" s="154"/>
      <c r="JHY42" s="154"/>
      <c r="JHZ42" s="154"/>
      <c r="JIA42" s="154"/>
      <c r="JIB42" s="154"/>
      <c r="JIC42" s="154"/>
      <c r="JID42" s="154"/>
      <c r="JIE42" s="154"/>
      <c r="JIF42" s="154"/>
      <c r="JIG42" s="154"/>
      <c r="JIH42" s="154"/>
      <c r="JII42" s="154"/>
      <c r="JIJ42" s="154"/>
      <c r="JIK42" s="154"/>
      <c r="JIL42" s="154"/>
      <c r="JIM42" s="154"/>
      <c r="JIN42" s="154"/>
      <c r="JIO42" s="154"/>
      <c r="JIP42" s="154"/>
      <c r="JIQ42" s="154"/>
      <c r="JIR42" s="154"/>
      <c r="JIS42" s="154"/>
      <c r="JIT42" s="154"/>
      <c r="JIU42" s="154"/>
      <c r="JIV42" s="154"/>
      <c r="JIW42" s="154"/>
      <c r="JIX42" s="154"/>
      <c r="JIY42" s="154"/>
      <c r="JIZ42" s="154"/>
      <c r="JJA42" s="154"/>
      <c r="JJB42" s="154"/>
      <c r="JJC42" s="154"/>
      <c r="JJD42" s="154"/>
      <c r="JJE42" s="154"/>
      <c r="JJF42" s="154"/>
      <c r="JJG42" s="154"/>
      <c r="JJH42" s="154"/>
      <c r="JJI42" s="154"/>
      <c r="JJJ42" s="154"/>
      <c r="JJK42" s="154"/>
      <c r="JJL42" s="154"/>
      <c r="JJM42" s="154"/>
      <c r="JJN42" s="154"/>
      <c r="JJO42" s="154"/>
      <c r="JJP42" s="154"/>
      <c r="JJQ42" s="154"/>
      <c r="JJR42" s="154"/>
      <c r="JJS42" s="154"/>
      <c r="JJT42" s="154"/>
      <c r="JJU42" s="154"/>
      <c r="JJV42" s="154"/>
      <c r="JJW42" s="154"/>
      <c r="JJX42" s="154"/>
      <c r="JJY42" s="154"/>
      <c r="JJZ42" s="154"/>
      <c r="JKA42" s="154"/>
      <c r="JKB42" s="154"/>
      <c r="JKC42" s="154"/>
      <c r="JKD42" s="154"/>
      <c r="JKE42" s="154"/>
      <c r="JKF42" s="154"/>
      <c r="JKG42" s="154"/>
      <c r="JKH42" s="154"/>
      <c r="JKI42" s="154"/>
      <c r="JKJ42" s="154"/>
      <c r="JKK42" s="154"/>
      <c r="JKL42" s="154"/>
      <c r="JKM42" s="154"/>
      <c r="JKN42" s="154"/>
      <c r="JKO42" s="154"/>
      <c r="JKP42" s="154"/>
      <c r="JKQ42" s="154"/>
      <c r="JKR42" s="154"/>
      <c r="JKS42" s="154"/>
      <c r="JKT42" s="154"/>
      <c r="JKU42" s="154"/>
      <c r="JKV42" s="154"/>
      <c r="JKW42" s="154"/>
      <c r="JKX42" s="154"/>
      <c r="JKY42" s="154"/>
      <c r="JKZ42" s="154"/>
      <c r="JLA42" s="154"/>
      <c r="JLB42" s="154"/>
      <c r="JLC42" s="154"/>
      <c r="JLD42" s="154"/>
      <c r="JLE42" s="154"/>
      <c r="JLF42" s="154"/>
      <c r="JLG42" s="154"/>
      <c r="JLH42" s="154"/>
      <c r="JLI42" s="154"/>
      <c r="JLJ42" s="154"/>
      <c r="JLK42" s="154"/>
      <c r="JLL42" s="154"/>
      <c r="JLM42" s="154"/>
      <c r="JLN42" s="154"/>
      <c r="JLO42" s="154"/>
      <c r="JLP42" s="154"/>
      <c r="JLQ42" s="154"/>
      <c r="JLR42" s="154"/>
      <c r="JLS42" s="154"/>
      <c r="JLT42" s="154"/>
      <c r="JLU42" s="154"/>
      <c r="JLV42" s="154"/>
      <c r="JLW42" s="154"/>
      <c r="JLX42" s="154"/>
      <c r="JLY42" s="154"/>
      <c r="JLZ42" s="154"/>
      <c r="JMA42" s="154"/>
      <c r="JMB42" s="154"/>
      <c r="JMC42" s="154"/>
      <c r="JMD42" s="154"/>
      <c r="JME42" s="154"/>
      <c r="JMF42" s="154"/>
      <c r="JMG42" s="154"/>
      <c r="JMH42" s="154"/>
      <c r="JMI42" s="154"/>
      <c r="JMJ42" s="154"/>
      <c r="JMK42" s="154"/>
      <c r="JML42" s="154"/>
      <c r="JMM42" s="154"/>
      <c r="JMN42" s="154"/>
      <c r="JMO42" s="154"/>
      <c r="JMP42" s="154"/>
      <c r="JMQ42" s="154"/>
      <c r="JMR42" s="154"/>
      <c r="JMS42" s="154"/>
      <c r="JMT42" s="154"/>
      <c r="JMU42" s="154"/>
      <c r="JMV42" s="154"/>
      <c r="JMW42" s="154"/>
      <c r="JMX42" s="154"/>
      <c r="JMY42" s="154"/>
      <c r="JMZ42" s="154"/>
      <c r="JNA42" s="154"/>
      <c r="JNB42" s="154"/>
      <c r="JNC42" s="154"/>
      <c r="JND42" s="154"/>
      <c r="JNE42" s="154"/>
      <c r="JNF42" s="154"/>
      <c r="JNG42" s="154"/>
      <c r="JNH42" s="154"/>
      <c r="JNI42" s="154"/>
      <c r="JNJ42" s="154"/>
      <c r="JNK42" s="154"/>
      <c r="JNL42" s="154"/>
      <c r="JNM42" s="154"/>
      <c r="JNN42" s="154"/>
      <c r="JNO42" s="154"/>
      <c r="JNP42" s="154"/>
      <c r="JNQ42" s="154"/>
      <c r="JNR42" s="154"/>
      <c r="JNS42" s="154"/>
      <c r="JNT42" s="154"/>
      <c r="JNU42" s="154"/>
      <c r="JNV42" s="154"/>
      <c r="JNW42" s="154"/>
      <c r="JNX42" s="154"/>
      <c r="JNY42" s="154"/>
      <c r="JNZ42" s="154"/>
      <c r="JOA42" s="154"/>
      <c r="JOB42" s="154"/>
      <c r="JOC42" s="154"/>
      <c r="JOD42" s="154"/>
      <c r="JOE42" s="154"/>
      <c r="JOF42" s="154"/>
      <c r="JOG42" s="154"/>
      <c r="JOH42" s="154"/>
      <c r="JOI42" s="154"/>
      <c r="JOJ42" s="154"/>
      <c r="JOK42" s="154"/>
      <c r="JOL42" s="154"/>
      <c r="JOM42" s="154"/>
      <c r="JON42" s="154"/>
      <c r="JOO42" s="154"/>
      <c r="JOP42" s="154"/>
      <c r="JOQ42" s="154"/>
      <c r="JOR42" s="154"/>
      <c r="JOS42" s="154"/>
      <c r="JOT42" s="154"/>
      <c r="JOU42" s="154"/>
      <c r="JOV42" s="154"/>
      <c r="JOW42" s="154"/>
      <c r="JOX42" s="154"/>
      <c r="JOY42" s="154"/>
      <c r="JOZ42" s="154"/>
      <c r="JPA42" s="154"/>
      <c r="JPB42" s="154"/>
      <c r="JPC42" s="154"/>
      <c r="JPD42" s="154"/>
      <c r="JPE42" s="154"/>
      <c r="JPF42" s="154"/>
      <c r="JPG42" s="154"/>
      <c r="JPH42" s="154"/>
      <c r="JPI42" s="154"/>
      <c r="JPJ42" s="154"/>
      <c r="JPK42" s="154"/>
      <c r="JPL42" s="154"/>
      <c r="JPM42" s="154"/>
      <c r="JPN42" s="154"/>
      <c r="JPO42" s="154"/>
      <c r="JPP42" s="154"/>
      <c r="JPQ42" s="154"/>
      <c r="JPR42" s="154"/>
      <c r="JPS42" s="154"/>
      <c r="JPT42" s="154"/>
      <c r="JPU42" s="154"/>
      <c r="JPV42" s="154"/>
      <c r="JPW42" s="154"/>
      <c r="JPX42" s="154"/>
      <c r="JPY42" s="154"/>
      <c r="JPZ42" s="154"/>
      <c r="JQA42" s="154"/>
      <c r="JQB42" s="154"/>
      <c r="JQC42" s="154"/>
      <c r="JQD42" s="154"/>
      <c r="JQE42" s="154"/>
      <c r="JQF42" s="154"/>
      <c r="JQG42" s="154"/>
      <c r="JQH42" s="154"/>
      <c r="JQI42" s="154"/>
      <c r="JQJ42" s="154"/>
      <c r="JQK42" s="154"/>
      <c r="JQL42" s="154"/>
      <c r="JQM42" s="154"/>
      <c r="JQN42" s="154"/>
      <c r="JQO42" s="154"/>
      <c r="JQP42" s="154"/>
      <c r="JQQ42" s="154"/>
      <c r="JQR42" s="154"/>
      <c r="JQS42" s="154"/>
      <c r="JQT42" s="154"/>
      <c r="JQU42" s="154"/>
      <c r="JQV42" s="154"/>
      <c r="JQW42" s="154"/>
      <c r="JQX42" s="154"/>
      <c r="JQY42" s="154"/>
      <c r="JQZ42" s="154"/>
      <c r="JRA42" s="154"/>
      <c r="JRB42" s="154"/>
      <c r="JRC42" s="154"/>
      <c r="JRD42" s="154"/>
      <c r="JRE42" s="154"/>
      <c r="JRF42" s="154"/>
      <c r="JRG42" s="154"/>
      <c r="JRH42" s="154"/>
      <c r="JRI42" s="154"/>
      <c r="JRJ42" s="154"/>
      <c r="JRK42" s="154"/>
      <c r="JRL42" s="154"/>
      <c r="JRM42" s="154"/>
      <c r="JRN42" s="154"/>
      <c r="JRO42" s="154"/>
      <c r="JRP42" s="154"/>
      <c r="JRQ42" s="154"/>
      <c r="JRR42" s="154"/>
      <c r="JRS42" s="154"/>
      <c r="JRT42" s="154"/>
      <c r="JRU42" s="154"/>
      <c r="JRV42" s="154"/>
      <c r="JRW42" s="154"/>
      <c r="JRX42" s="154"/>
      <c r="JRY42" s="154"/>
      <c r="JRZ42" s="154"/>
      <c r="JSA42" s="154"/>
      <c r="JSB42" s="154"/>
      <c r="JSC42" s="154"/>
      <c r="JSD42" s="154"/>
      <c r="JSE42" s="154"/>
      <c r="JSF42" s="154"/>
      <c r="JSG42" s="154"/>
      <c r="JSH42" s="154"/>
      <c r="JSI42" s="154"/>
      <c r="JSJ42" s="154"/>
      <c r="JSK42" s="154"/>
      <c r="JSL42" s="154"/>
      <c r="JSM42" s="154"/>
      <c r="JSN42" s="154"/>
      <c r="JSO42" s="154"/>
      <c r="JSP42" s="154"/>
      <c r="JSQ42" s="154"/>
      <c r="JSR42" s="154"/>
      <c r="JSS42" s="154"/>
      <c r="JST42" s="154"/>
      <c r="JSU42" s="154"/>
      <c r="JSV42" s="154"/>
      <c r="JSW42" s="154"/>
      <c r="JSX42" s="154"/>
      <c r="JSY42" s="154"/>
      <c r="JSZ42" s="154"/>
      <c r="JTA42" s="154"/>
      <c r="JTB42" s="154"/>
      <c r="JTC42" s="154"/>
      <c r="JTD42" s="154"/>
      <c r="JTE42" s="154"/>
      <c r="JTF42" s="154"/>
      <c r="JTG42" s="154"/>
      <c r="JTH42" s="154"/>
      <c r="JTI42" s="154"/>
      <c r="JTJ42" s="154"/>
      <c r="JTK42" s="154"/>
      <c r="JTL42" s="154"/>
      <c r="JTM42" s="154"/>
      <c r="JTN42" s="154"/>
      <c r="JTO42" s="154"/>
      <c r="JTP42" s="154"/>
      <c r="JTQ42" s="154"/>
      <c r="JTR42" s="154"/>
      <c r="JTS42" s="154"/>
      <c r="JTT42" s="154"/>
      <c r="JTU42" s="154"/>
      <c r="JTV42" s="154"/>
      <c r="JTW42" s="154"/>
      <c r="JTX42" s="154"/>
      <c r="JTY42" s="154"/>
      <c r="JTZ42" s="154"/>
      <c r="JUA42" s="154"/>
      <c r="JUB42" s="154"/>
      <c r="JUC42" s="154"/>
      <c r="JUD42" s="154"/>
      <c r="JUE42" s="154"/>
      <c r="JUF42" s="154"/>
      <c r="JUG42" s="154"/>
      <c r="JUH42" s="154"/>
      <c r="JUI42" s="154"/>
      <c r="JUJ42" s="154"/>
      <c r="JUK42" s="154"/>
      <c r="JUL42" s="154"/>
      <c r="JUM42" s="154"/>
      <c r="JUN42" s="154"/>
      <c r="JUO42" s="154"/>
      <c r="JUP42" s="154"/>
      <c r="JUQ42" s="154"/>
      <c r="JUR42" s="154"/>
      <c r="JUS42" s="154"/>
      <c r="JUT42" s="154"/>
      <c r="JUU42" s="154"/>
      <c r="JUV42" s="154"/>
      <c r="JUW42" s="154"/>
      <c r="JUX42" s="154"/>
      <c r="JUY42" s="154"/>
      <c r="JUZ42" s="154"/>
      <c r="JVA42" s="154"/>
      <c r="JVB42" s="154"/>
      <c r="JVC42" s="154"/>
      <c r="JVD42" s="154"/>
      <c r="JVE42" s="154"/>
      <c r="JVF42" s="154"/>
      <c r="JVG42" s="154"/>
      <c r="JVH42" s="154"/>
      <c r="JVI42" s="154"/>
      <c r="JVJ42" s="154"/>
      <c r="JVK42" s="154"/>
      <c r="JVL42" s="154"/>
      <c r="JVM42" s="154"/>
      <c r="JVN42" s="154"/>
      <c r="JVO42" s="154"/>
      <c r="JVP42" s="154"/>
      <c r="JVQ42" s="154"/>
      <c r="JVR42" s="154"/>
      <c r="JVS42" s="154"/>
      <c r="JVT42" s="154"/>
      <c r="JVU42" s="154"/>
      <c r="JVV42" s="154"/>
      <c r="JVW42" s="154"/>
      <c r="JVX42" s="154"/>
      <c r="JVY42" s="154"/>
      <c r="JVZ42" s="154"/>
      <c r="JWA42" s="154"/>
      <c r="JWB42" s="154"/>
      <c r="JWC42" s="154"/>
      <c r="JWD42" s="154"/>
      <c r="JWE42" s="154"/>
      <c r="JWF42" s="154"/>
      <c r="JWG42" s="154"/>
      <c r="JWH42" s="154"/>
      <c r="JWI42" s="154"/>
      <c r="JWJ42" s="154"/>
      <c r="JWK42" s="154"/>
      <c r="JWL42" s="154"/>
      <c r="JWM42" s="154"/>
      <c r="JWN42" s="154"/>
      <c r="JWO42" s="154"/>
      <c r="JWP42" s="154"/>
      <c r="JWQ42" s="154"/>
      <c r="JWR42" s="154"/>
      <c r="JWS42" s="154"/>
      <c r="JWT42" s="154"/>
      <c r="JWU42" s="154"/>
      <c r="JWV42" s="154"/>
      <c r="JWW42" s="154"/>
      <c r="JWX42" s="154"/>
      <c r="JWY42" s="154"/>
      <c r="JWZ42" s="154"/>
      <c r="JXA42" s="154"/>
      <c r="JXB42" s="154"/>
      <c r="JXC42" s="154"/>
      <c r="JXD42" s="154"/>
      <c r="JXE42" s="154"/>
      <c r="JXF42" s="154"/>
      <c r="JXG42" s="154"/>
      <c r="JXH42" s="154"/>
      <c r="JXI42" s="154"/>
      <c r="JXJ42" s="154"/>
      <c r="JXK42" s="154"/>
      <c r="JXL42" s="154"/>
      <c r="JXM42" s="154"/>
      <c r="JXN42" s="154"/>
      <c r="JXO42" s="154"/>
      <c r="JXP42" s="154"/>
      <c r="JXQ42" s="154"/>
      <c r="JXR42" s="154"/>
      <c r="JXS42" s="154"/>
      <c r="JXT42" s="154"/>
      <c r="JXU42" s="154"/>
      <c r="JXV42" s="154"/>
      <c r="JXW42" s="154"/>
      <c r="JXX42" s="154"/>
      <c r="JXY42" s="154"/>
      <c r="JXZ42" s="154"/>
      <c r="JYA42" s="154"/>
      <c r="JYB42" s="154"/>
      <c r="JYC42" s="154"/>
      <c r="JYD42" s="154"/>
      <c r="JYE42" s="154"/>
      <c r="JYF42" s="154"/>
      <c r="JYG42" s="154"/>
      <c r="JYH42" s="154"/>
      <c r="JYI42" s="154"/>
      <c r="JYJ42" s="154"/>
      <c r="JYK42" s="154"/>
      <c r="JYL42" s="154"/>
      <c r="JYM42" s="154"/>
      <c r="JYN42" s="154"/>
      <c r="JYO42" s="154"/>
      <c r="JYP42" s="154"/>
      <c r="JYQ42" s="154"/>
      <c r="JYR42" s="154"/>
      <c r="JYS42" s="154"/>
      <c r="JYT42" s="154"/>
      <c r="JYU42" s="154"/>
      <c r="JYV42" s="154"/>
      <c r="JYW42" s="154"/>
      <c r="JYX42" s="154"/>
      <c r="JYY42" s="154"/>
      <c r="JYZ42" s="154"/>
      <c r="JZA42" s="154"/>
      <c r="JZB42" s="154"/>
      <c r="JZC42" s="154"/>
      <c r="JZD42" s="154"/>
      <c r="JZE42" s="154"/>
      <c r="JZF42" s="154"/>
      <c r="JZG42" s="154"/>
      <c r="JZH42" s="154"/>
      <c r="JZI42" s="154"/>
      <c r="JZJ42" s="154"/>
      <c r="JZK42" s="154"/>
      <c r="JZL42" s="154"/>
      <c r="JZM42" s="154"/>
      <c r="JZN42" s="154"/>
      <c r="JZO42" s="154"/>
      <c r="JZP42" s="154"/>
      <c r="JZQ42" s="154"/>
      <c r="JZR42" s="154"/>
      <c r="JZS42" s="154"/>
      <c r="JZT42" s="154"/>
      <c r="JZU42" s="154"/>
      <c r="JZV42" s="154"/>
      <c r="JZW42" s="154"/>
      <c r="JZX42" s="154"/>
      <c r="JZY42" s="154"/>
      <c r="JZZ42" s="154"/>
      <c r="KAA42" s="154"/>
      <c r="KAB42" s="154"/>
      <c r="KAC42" s="154"/>
      <c r="KAD42" s="154"/>
      <c r="KAE42" s="154"/>
      <c r="KAF42" s="154"/>
      <c r="KAG42" s="154"/>
      <c r="KAH42" s="154"/>
      <c r="KAI42" s="154"/>
      <c r="KAJ42" s="154"/>
      <c r="KAK42" s="154"/>
      <c r="KAL42" s="154"/>
      <c r="KAM42" s="154"/>
      <c r="KAN42" s="154"/>
      <c r="KAO42" s="154"/>
      <c r="KAP42" s="154"/>
      <c r="KAQ42" s="154"/>
      <c r="KAR42" s="154"/>
      <c r="KAS42" s="154"/>
      <c r="KAT42" s="154"/>
      <c r="KAU42" s="154"/>
      <c r="KAV42" s="154"/>
      <c r="KAW42" s="154"/>
      <c r="KAX42" s="154"/>
      <c r="KAY42" s="154"/>
      <c r="KAZ42" s="154"/>
      <c r="KBA42" s="154"/>
      <c r="KBB42" s="154"/>
      <c r="KBC42" s="154"/>
      <c r="KBD42" s="154"/>
      <c r="KBE42" s="154"/>
      <c r="KBF42" s="154"/>
      <c r="KBG42" s="154"/>
      <c r="KBH42" s="154"/>
      <c r="KBI42" s="154"/>
      <c r="KBJ42" s="154"/>
      <c r="KBK42" s="154"/>
      <c r="KBL42" s="154"/>
      <c r="KBM42" s="154"/>
      <c r="KBN42" s="154"/>
      <c r="KBO42" s="154"/>
      <c r="KBP42" s="154"/>
      <c r="KBQ42" s="154"/>
      <c r="KBR42" s="154"/>
      <c r="KBS42" s="154"/>
      <c r="KBT42" s="154"/>
      <c r="KBU42" s="154"/>
      <c r="KBV42" s="154"/>
      <c r="KBW42" s="154"/>
      <c r="KBX42" s="154"/>
      <c r="KBY42" s="154"/>
      <c r="KBZ42" s="154"/>
      <c r="KCA42" s="154"/>
      <c r="KCB42" s="154"/>
      <c r="KCC42" s="154"/>
      <c r="KCD42" s="154"/>
      <c r="KCE42" s="154"/>
      <c r="KCF42" s="154"/>
      <c r="KCG42" s="154"/>
      <c r="KCH42" s="154"/>
      <c r="KCI42" s="154"/>
      <c r="KCJ42" s="154"/>
      <c r="KCK42" s="154"/>
      <c r="KCL42" s="154"/>
      <c r="KCM42" s="154"/>
      <c r="KCN42" s="154"/>
      <c r="KCO42" s="154"/>
      <c r="KCP42" s="154"/>
      <c r="KCQ42" s="154"/>
      <c r="KCR42" s="154"/>
      <c r="KCS42" s="154"/>
      <c r="KCT42" s="154"/>
      <c r="KCU42" s="154"/>
      <c r="KCV42" s="154"/>
      <c r="KCW42" s="154"/>
      <c r="KCX42" s="154"/>
      <c r="KCY42" s="154"/>
      <c r="KCZ42" s="154"/>
      <c r="KDA42" s="154"/>
      <c r="KDB42" s="154"/>
      <c r="KDC42" s="154"/>
      <c r="KDD42" s="154"/>
      <c r="KDE42" s="154"/>
      <c r="KDF42" s="154"/>
      <c r="KDG42" s="154"/>
      <c r="KDH42" s="154"/>
      <c r="KDI42" s="154"/>
      <c r="KDJ42" s="154"/>
      <c r="KDK42" s="154"/>
      <c r="KDL42" s="154"/>
      <c r="KDM42" s="154"/>
      <c r="KDN42" s="154"/>
      <c r="KDO42" s="154"/>
      <c r="KDP42" s="154"/>
      <c r="KDQ42" s="154"/>
      <c r="KDR42" s="154"/>
      <c r="KDS42" s="154"/>
      <c r="KDT42" s="154"/>
      <c r="KDU42" s="154"/>
      <c r="KDV42" s="154"/>
      <c r="KDW42" s="154"/>
      <c r="KDX42" s="154"/>
      <c r="KDY42" s="154"/>
      <c r="KDZ42" s="154"/>
      <c r="KEA42" s="154"/>
      <c r="KEB42" s="154"/>
      <c r="KEC42" s="154"/>
      <c r="KED42" s="154"/>
      <c r="KEE42" s="154"/>
      <c r="KEF42" s="154"/>
      <c r="KEG42" s="154"/>
      <c r="KEH42" s="154"/>
      <c r="KEI42" s="154"/>
      <c r="KEJ42" s="154"/>
      <c r="KEK42" s="154"/>
      <c r="KEL42" s="154"/>
      <c r="KEM42" s="154"/>
      <c r="KEN42" s="154"/>
      <c r="KEO42" s="154"/>
      <c r="KEP42" s="154"/>
      <c r="KEQ42" s="154"/>
      <c r="KER42" s="154"/>
      <c r="KES42" s="154"/>
      <c r="KET42" s="154"/>
      <c r="KEU42" s="154"/>
      <c r="KEV42" s="154"/>
      <c r="KEW42" s="154"/>
      <c r="KEX42" s="154"/>
      <c r="KEY42" s="154"/>
      <c r="KEZ42" s="154"/>
      <c r="KFA42" s="154"/>
      <c r="KFB42" s="154"/>
      <c r="KFC42" s="154"/>
      <c r="KFD42" s="154"/>
      <c r="KFE42" s="154"/>
      <c r="KFF42" s="154"/>
      <c r="KFG42" s="154"/>
      <c r="KFH42" s="154"/>
      <c r="KFI42" s="154"/>
      <c r="KFJ42" s="154"/>
      <c r="KFK42" s="154"/>
      <c r="KFL42" s="154"/>
      <c r="KFM42" s="154"/>
      <c r="KFN42" s="154"/>
      <c r="KFO42" s="154"/>
      <c r="KFP42" s="154"/>
      <c r="KFQ42" s="154"/>
      <c r="KFR42" s="154"/>
      <c r="KFS42" s="154"/>
      <c r="KFT42" s="154"/>
      <c r="KFU42" s="154"/>
      <c r="KFV42" s="154"/>
      <c r="KFW42" s="154"/>
      <c r="KFX42" s="154"/>
      <c r="KFY42" s="154"/>
      <c r="KFZ42" s="154"/>
      <c r="KGA42" s="154"/>
      <c r="KGB42" s="154"/>
      <c r="KGC42" s="154"/>
      <c r="KGD42" s="154"/>
      <c r="KGE42" s="154"/>
      <c r="KGF42" s="154"/>
      <c r="KGG42" s="154"/>
      <c r="KGH42" s="154"/>
      <c r="KGI42" s="154"/>
      <c r="KGJ42" s="154"/>
      <c r="KGK42" s="154"/>
      <c r="KGL42" s="154"/>
      <c r="KGM42" s="154"/>
      <c r="KGN42" s="154"/>
      <c r="KGO42" s="154"/>
      <c r="KGP42" s="154"/>
      <c r="KGQ42" s="154"/>
      <c r="KGR42" s="154"/>
      <c r="KGS42" s="154"/>
      <c r="KGT42" s="154"/>
      <c r="KGU42" s="154"/>
      <c r="KGV42" s="154"/>
      <c r="KGW42" s="154"/>
      <c r="KGX42" s="154"/>
      <c r="KGY42" s="154"/>
      <c r="KGZ42" s="154"/>
      <c r="KHA42" s="154"/>
      <c r="KHB42" s="154"/>
      <c r="KHC42" s="154"/>
      <c r="KHD42" s="154"/>
      <c r="KHE42" s="154"/>
      <c r="KHF42" s="154"/>
      <c r="KHG42" s="154"/>
      <c r="KHH42" s="154"/>
      <c r="KHI42" s="154"/>
      <c r="KHJ42" s="154"/>
      <c r="KHK42" s="154"/>
      <c r="KHL42" s="154"/>
      <c r="KHM42" s="154"/>
      <c r="KHN42" s="154"/>
      <c r="KHO42" s="154"/>
      <c r="KHP42" s="154"/>
      <c r="KHQ42" s="154"/>
      <c r="KHR42" s="154"/>
      <c r="KHS42" s="154"/>
      <c r="KHT42" s="154"/>
      <c r="KHU42" s="154"/>
      <c r="KHV42" s="154"/>
      <c r="KHW42" s="154"/>
      <c r="KHX42" s="154"/>
      <c r="KHY42" s="154"/>
      <c r="KHZ42" s="154"/>
      <c r="KIA42" s="154"/>
      <c r="KIB42" s="154"/>
      <c r="KIC42" s="154"/>
      <c r="KID42" s="154"/>
      <c r="KIE42" s="154"/>
      <c r="KIF42" s="154"/>
      <c r="KIG42" s="154"/>
      <c r="KIH42" s="154"/>
      <c r="KII42" s="154"/>
      <c r="KIJ42" s="154"/>
      <c r="KIK42" s="154"/>
      <c r="KIL42" s="154"/>
      <c r="KIM42" s="154"/>
      <c r="KIN42" s="154"/>
      <c r="KIO42" s="154"/>
      <c r="KIP42" s="154"/>
      <c r="KIQ42" s="154"/>
      <c r="KIR42" s="154"/>
      <c r="KIS42" s="154"/>
      <c r="KIT42" s="154"/>
      <c r="KIU42" s="154"/>
      <c r="KIV42" s="154"/>
      <c r="KIW42" s="154"/>
      <c r="KIX42" s="154"/>
      <c r="KIY42" s="154"/>
      <c r="KIZ42" s="154"/>
      <c r="KJA42" s="154"/>
      <c r="KJB42" s="154"/>
      <c r="KJC42" s="154"/>
      <c r="KJD42" s="154"/>
      <c r="KJE42" s="154"/>
      <c r="KJF42" s="154"/>
      <c r="KJG42" s="154"/>
      <c r="KJH42" s="154"/>
      <c r="KJI42" s="154"/>
      <c r="KJJ42" s="154"/>
      <c r="KJK42" s="154"/>
      <c r="KJL42" s="154"/>
      <c r="KJM42" s="154"/>
      <c r="KJN42" s="154"/>
      <c r="KJO42" s="154"/>
      <c r="KJP42" s="154"/>
      <c r="KJQ42" s="154"/>
      <c r="KJR42" s="154"/>
      <c r="KJS42" s="154"/>
      <c r="KJT42" s="154"/>
      <c r="KJU42" s="154"/>
      <c r="KJV42" s="154"/>
      <c r="KJW42" s="154"/>
      <c r="KJX42" s="154"/>
      <c r="KJY42" s="154"/>
      <c r="KJZ42" s="154"/>
      <c r="KKA42" s="154"/>
      <c r="KKB42" s="154"/>
      <c r="KKC42" s="154"/>
      <c r="KKD42" s="154"/>
      <c r="KKE42" s="154"/>
      <c r="KKF42" s="154"/>
      <c r="KKG42" s="154"/>
      <c r="KKH42" s="154"/>
      <c r="KKI42" s="154"/>
      <c r="KKJ42" s="154"/>
      <c r="KKK42" s="154"/>
      <c r="KKL42" s="154"/>
      <c r="KKM42" s="154"/>
      <c r="KKN42" s="154"/>
      <c r="KKO42" s="154"/>
      <c r="KKP42" s="154"/>
      <c r="KKQ42" s="154"/>
      <c r="KKR42" s="154"/>
      <c r="KKS42" s="154"/>
      <c r="KKT42" s="154"/>
      <c r="KKU42" s="154"/>
      <c r="KKV42" s="154"/>
      <c r="KKW42" s="154"/>
      <c r="KKX42" s="154"/>
      <c r="KKY42" s="154"/>
      <c r="KKZ42" s="154"/>
      <c r="KLA42" s="154"/>
      <c r="KLB42" s="154"/>
      <c r="KLC42" s="154"/>
      <c r="KLD42" s="154"/>
      <c r="KLE42" s="154"/>
      <c r="KLF42" s="154"/>
      <c r="KLG42" s="154"/>
      <c r="KLH42" s="154"/>
      <c r="KLI42" s="154"/>
      <c r="KLJ42" s="154"/>
      <c r="KLK42" s="154"/>
      <c r="KLL42" s="154"/>
      <c r="KLM42" s="154"/>
      <c r="KLN42" s="154"/>
      <c r="KLO42" s="154"/>
      <c r="KLP42" s="154"/>
      <c r="KLQ42" s="154"/>
      <c r="KLR42" s="154"/>
      <c r="KLS42" s="154"/>
      <c r="KLT42" s="154"/>
      <c r="KLU42" s="154"/>
      <c r="KLV42" s="154"/>
      <c r="KLW42" s="154"/>
      <c r="KLX42" s="154"/>
      <c r="KLY42" s="154"/>
      <c r="KLZ42" s="154"/>
      <c r="KMA42" s="154"/>
      <c r="KMB42" s="154"/>
      <c r="KMC42" s="154"/>
      <c r="KMD42" s="154"/>
      <c r="KME42" s="154"/>
      <c r="KMF42" s="154"/>
      <c r="KMG42" s="154"/>
      <c r="KMH42" s="154"/>
      <c r="KMI42" s="154"/>
      <c r="KMJ42" s="154"/>
      <c r="KMK42" s="154"/>
      <c r="KML42" s="154"/>
      <c r="KMM42" s="154"/>
      <c r="KMN42" s="154"/>
      <c r="KMO42" s="154"/>
      <c r="KMP42" s="154"/>
      <c r="KMQ42" s="154"/>
      <c r="KMR42" s="154"/>
      <c r="KMS42" s="154"/>
      <c r="KMT42" s="154"/>
      <c r="KMU42" s="154"/>
      <c r="KMV42" s="154"/>
      <c r="KMW42" s="154"/>
      <c r="KMX42" s="154"/>
      <c r="KMY42" s="154"/>
      <c r="KMZ42" s="154"/>
      <c r="KNA42" s="154"/>
      <c r="KNB42" s="154"/>
      <c r="KNC42" s="154"/>
      <c r="KND42" s="154"/>
      <c r="KNE42" s="154"/>
      <c r="KNF42" s="154"/>
      <c r="KNG42" s="154"/>
      <c r="KNH42" s="154"/>
      <c r="KNI42" s="154"/>
      <c r="KNJ42" s="154"/>
      <c r="KNK42" s="154"/>
      <c r="KNL42" s="154"/>
      <c r="KNM42" s="154"/>
      <c r="KNN42" s="154"/>
      <c r="KNO42" s="154"/>
      <c r="KNP42" s="154"/>
      <c r="KNQ42" s="154"/>
      <c r="KNR42" s="154"/>
      <c r="KNS42" s="154"/>
      <c r="KNT42" s="154"/>
      <c r="KNU42" s="154"/>
      <c r="KNV42" s="154"/>
      <c r="KNW42" s="154"/>
      <c r="KNX42" s="154"/>
      <c r="KNY42" s="154"/>
      <c r="KNZ42" s="154"/>
      <c r="KOA42" s="154"/>
      <c r="KOB42" s="154"/>
      <c r="KOC42" s="154"/>
      <c r="KOD42" s="154"/>
      <c r="KOE42" s="154"/>
      <c r="KOF42" s="154"/>
      <c r="KOG42" s="154"/>
      <c r="KOH42" s="154"/>
      <c r="KOI42" s="154"/>
      <c r="KOJ42" s="154"/>
      <c r="KOK42" s="154"/>
      <c r="KOL42" s="154"/>
      <c r="KOM42" s="154"/>
      <c r="KON42" s="154"/>
      <c r="KOO42" s="154"/>
      <c r="KOP42" s="154"/>
      <c r="KOQ42" s="154"/>
      <c r="KOR42" s="154"/>
      <c r="KOS42" s="154"/>
      <c r="KOT42" s="154"/>
      <c r="KOU42" s="154"/>
      <c r="KOV42" s="154"/>
      <c r="KOW42" s="154"/>
      <c r="KOX42" s="154"/>
      <c r="KOY42" s="154"/>
      <c r="KOZ42" s="154"/>
      <c r="KPA42" s="154"/>
      <c r="KPB42" s="154"/>
      <c r="KPC42" s="154"/>
      <c r="KPD42" s="154"/>
      <c r="KPE42" s="154"/>
      <c r="KPF42" s="154"/>
      <c r="KPG42" s="154"/>
      <c r="KPH42" s="154"/>
      <c r="KPI42" s="154"/>
      <c r="KPJ42" s="154"/>
      <c r="KPK42" s="154"/>
      <c r="KPL42" s="154"/>
      <c r="KPM42" s="154"/>
      <c r="KPN42" s="154"/>
      <c r="KPO42" s="154"/>
      <c r="KPP42" s="154"/>
      <c r="KPQ42" s="154"/>
      <c r="KPR42" s="154"/>
      <c r="KPS42" s="154"/>
      <c r="KPT42" s="154"/>
      <c r="KPU42" s="154"/>
      <c r="KPV42" s="154"/>
      <c r="KPW42" s="154"/>
      <c r="KPX42" s="154"/>
      <c r="KPY42" s="154"/>
      <c r="KPZ42" s="154"/>
      <c r="KQA42" s="154"/>
      <c r="KQB42" s="154"/>
      <c r="KQC42" s="154"/>
      <c r="KQD42" s="154"/>
      <c r="KQE42" s="154"/>
      <c r="KQF42" s="154"/>
      <c r="KQG42" s="154"/>
      <c r="KQH42" s="154"/>
      <c r="KQI42" s="154"/>
      <c r="KQJ42" s="154"/>
      <c r="KQK42" s="154"/>
      <c r="KQL42" s="154"/>
      <c r="KQM42" s="154"/>
      <c r="KQN42" s="154"/>
      <c r="KQO42" s="154"/>
      <c r="KQP42" s="154"/>
      <c r="KQQ42" s="154"/>
      <c r="KQR42" s="154"/>
      <c r="KQS42" s="154"/>
      <c r="KQT42" s="154"/>
      <c r="KQU42" s="154"/>
      <c r="KQV42" s="154"/>
      <c r="KQW42" s="154"/>
      <c r="KQX42" s="154"/>
      <c r="KQY42" s="154"/>
      <c r="KQZ42" s="154"/>
      <c r="KRA42" s="154"/>
      <c r="KRB42" s="154"/>
      <c r="KRC42" s="154"/>
      <c r="KRD42" s="154"/>
      <c r="KRE42" s="154"/>
      <c r="KRF42" s="154"/>
      <c r="KRG42" s="154"/>
      <c r="KRH42" s="154"/>
      <c r="KRI42" s="154"/>
      <c r="KRJ42" s="154"/>
      <c r="KRK42" s="154"/>
      <c r="KRL42" s="154"/>
      <c r="KRM42" s="154"/>
      <c r="KRN42" s="154"/>
      <c r="KRO42" s="154"/>
      <c r="KRP42" s="154"/>
      <c r="KRQ42" s="154"/>
      <c r="KRR42" s="154"/>
      <c r="KRS42" s="154"/>
      <c r="KRT42" s="154"/>
      <c r="KRU42" s="154"/>
      <c r="KRV42" s="154"/>
      <c r="KRW42" s="154"/>
      <c r="KRX42" s="154"/>
      <c r="KRY42" s="154"/>
      <c r="KRZ42" s="154"/>
      <c r="KSA42" s="154"/>
      <c r="KSB42" s="154"/>
      <c r="KSC42" s="154"/>
      <c r="KSD42" s="154"/>
      <c r="KSE42" s="154"/>
      <c r="KSF42" s="154"/>
      <c r="KSG42" s="154"/>
      <c r="KSH42" s="154"/>
      <c r="KSI42" s="154"/>
      <c r="KSJ42" s="154"/>
      <c r="KSK42" s="154"/>
      <c r="KSL42" s="154"/>
      <c r="KSM42" s="154"/>
      <c r="KSN42" s="154"/>
      <c r="KSO42" s="154"/>
      <c r="KSP42" s="154"/>
      <c r="KSQ42" s="154"/>
      <c r="KSR42" s="154"/>
      <c r="KSS42" s="154"/>
      <c r="KST42" s="154"/>
      <c r="KSU42" s="154"/>
      <c r="KSV42" s="154"/>
      <c r="KSW42" s="154"/>
      <c r="KSX42" s="154"/>
      <c r="KSY42" s="154"/>
      <c r="KSZ42" s="154"/>
      <c r="KTA42" s="154"/>
      <c r="KTB42" s="154"/>
      <c r="KTC42" s="154"/>
      <c r="KTD42" s="154"/>
      <c r="KTE42" s="154"/>
      <c r="KTF42" s="154"/>
      <c r="KTG42" s="154"/>
      <c r="KTH42" s="154"/>
      <c r="KTI42" s="154"/>
      <c r="KTJ42" s="154"/>
      <c r="KTK42" s="154"/>
      <c r="KTL42" s="154"/>
      <c r="KTM42" s="154"/>
      <c r="KTN42" s="154"/>
      <c r="KTO42" s="154"/>
      <c r="KTP42" s="154"/>
      <c r="KTQ42" s="154"/>
      <c r="KTR42" s="154"/>
      <c r="KTS42" s="154"/>
      <c r="KTT42" s="154"/>
      <c r="KTU42" s="154"/>
      <c r="KTV42" s="154"/>
      <c r="KTW42" s="154"/>
      <c r="KTX42" s="154"/>
      <c r="KTY42" s="154"/>
      <c r="KTZ42" s="154"/>
      <c r="KUA42" s="154"/>
      <c r="KUB42" s="154"/>
      <c r="KUC42" s="154"/>
      <c r="KUD42" s="154"/>
      <c r="KUE42" s="154"/>
      <c r="KUF42" s="154"/>
      <c r="KUG42" s="154"/>
      <c r="KUH42" s="154"/>
      <c r="KUI42" s="154"/>
      <c r="KUJ42" s="154"/>
      <c r="KUK42" s="154"/>
      <c r="KUL42" s="154"/>
      <c r="KUM42" s="154"/>
      <c r="KUN42" s="154"/>
      <c r="KUO42" s="154"/>
      <c r="KUP42" s="154"/>
      <c r="KUQ42" s="154"/>
      <c r="KUR42" s="154"/>
      <c r="KUS42" s="154"/>
      <c r="KUT42" s="154"/>
      <c r="KUU42" s="154"/>
      <c r="KUV42" s="154"/>
      <c r="KUW42" s="154"/>
      <c r="KUX42" s="154"/>
      <c r="KUY42" s="154"/>
      <c r="KUZ42" s="154"/>
      <c r="KVA42" s="154"/>
      <c r="KVB42" s="154"/>
      <c r="KVC42" s="154"/>
      <c r="KVD42" s="154"/>
      <c r="KVE42" s="154"/>
      <c r="KVF42" s="154"/>
      <c r="KVG42" s="154"/>
      <c r="KVH42" s="154"/>
      <c r="KVI42" s="154"/>
      <c r="KVJ42" s="154"/>
      <c r="KVK42" s="154"/>
      <c r="KVL42" s="154"/>
      <c r="KVM42" s="154"/>
      <c r="KVN42" s="154"/>
      <c r="KVO42" s="154"/>
      <c r="KVP42" s="154"/>
      <c r="KVQ42" s="154"/>
      <c r="KVR42" s="154"/>
      <c r="KVS42" s="154"/>
      <c r="KVT42" s="154"/>
      <c r="KVU42" s="154"/>
      <c r="KVV42" s="154"/>
      <c r="KVW42" s="154"/>
      <c r="KVX42" s="154"/>
      <c r="KVY42" s="154"/>
      <c r="KVZ42" s="154"/>
      <c r="KWA42" s="154"/>
      <c r="KWB42" s="154"/>
      <c r="KWC42" s="154"/>
      <c r="KWD42" s="154"/>
      <c r="KWE42" s="154"/>
      <c r="KWF42" s="154"/>
      <c r="KWG42" s="154"/>
      <c r="KWH42" s="154"/>
      <c r="KWI42" s="154"/>
      <c r="KWJ42" s="154"/>
      <c r="KWK42" s="154"/>
      <c r="KWL42" s="154"/>
      <c r="KWM42" s="154"/>
      <c r="KWN42" s="154"/>
      <c r="KWO42" s="154"/>
      <c r="KWP42" s="154"/>
      <c r="KWQ42" s="154"/>
      <c r="KWR42" s="154"/>
      <c r="KWS42" s="154"/>
      <c r="KWT42" s="154"/>
      <c r="KWU42" s="154"/>
      <c r="KWV42" s="154"/>
      <c r="KWW42" s="154"/>
      <c r="KWX42" s="154"/>
      <c r="KWY42" s="154"/>
      <c r="KWZ42" s="154"/>
      <c r="KXA42" s="154"/>
      <c r="KXB42" s="154"/>
      <c r="KXC42" s="154"/>
      <c r="KXD42" s="154"/>
      <c r="KXE42" s="154"/>
      <c r="KXF42" s="154"/>
      <c r="KXG42" s="154"/>
      <c r="KXH42" s="154"/>
      <c r="KXI42" s="154"/>
      <c r="KXJ42" s="154"/>
      <c r="KXK42" s="154"/>
      <c r="KXL42" s="154"/>
      <c r="KXM42" s="154"/>
      <c r="KXN42" s="154"/>
      <c r="KXO42" s="154"/>
      <c r="KXP42" s="154"/>
      <c r="KXQ42" s="154"/>
      <c r="KXR42" s="154"/>
      <c r="KXS42" s="154"/>
      <c r="KXT42" s="154"/>
      <c r="KXU42" s="154"/>
      <c r="KXV42" s="154"/>
      <c r="KXW42" s="154"/>
      <c r="KXX42" s="154"/>
      <c r="KXY42" s="154"/>
      <c r="KXZ42" s="154"/>
      <c r="KYA42" s="154"/>
      <c r="KYB42" s="154"/>
      <c r="KYC42" s="154"/>
      <c r="KYD42" s="154"/>
      <c r="KYE42" s="154"/>
      <c r="KYF42" s="154"/>
      <c r="KYG42" s="154"/>
      <c r="KYH42" s="154"/>
      <c r="KYI42" s="154"/>
      <c r="KYJ42" s="154"/>
      <c r="KYK42" s="154"/>
      <c r="KYL42" s="154"/>
      <c r="KYM42" s="154"/>
      <c r="KYN42" s="154"/>
      <c r="KYO42" s="154"/>
      <c r="KYP42" s="154"/>
      <c r="KYQ42" s="154"/>
      <c r="KYR42" s="154"/>
      <c r="KYS42" s="154"/>
      <c r="KYT42" s="154"/>
      <c r="KYU42" s="154"/>
      <c r="KYV42" s="154"/>
      <c r="KYW42" s="154"/>
      <c r="KYX42" s="154"/>
      <c r="KYY42" s="154"/>
      <c r="KYZ42" s="154"/>
      <c r="KZA42" s="154"/>
      <c r="KZB42" s="154"/>
      <c r="KZC42" s="154"/>
      <c r="KZD42" s="154"/>
      <c r="KZE42" s="154"/>
      <c r="KZF42" s="154"/>
      <c r="KZG42" s="154"/>
      <c r="KZH42" s="154"/>
      <c r="KZI42" s="154"/>
      <c r="KZJ42" s="154"/>
      <c r="KZK42" s="154"/>
      <c r="KZL42" s="154"/>
      <c r="KZM42" s="154"/>
      <c r="KZN42" s="154"/>
      <c r="KZO42" s="154"/>
      <c r="KZP42" s="154"/>
      <c r="KZQ42" s="154"/>
      <c r="KZR42" s="154"/>
      <c r="KZS42" s="154"/>
      <c r="KZT42" s="154"/>
      <c r="KZU42" s="154"/>
      <c r="KZV42" s="154"/>
      <c r="KZW42" s="154"/>
      <c r="KZX42" s="154"/>
      <c r="KZY42" s="154"/>
      <c r="KZZ42" s="154"/>
      <c r="LAA42" s="154"/>
      <c r="LAB42" s="154"/>
      <c r="LAC42" s="154"/>
      <c r="LAD42" s="154"/>
      <c r="LAE42" s="154"/>
      <c r="LAF42" s="154"/>
      <c r="LAG42" s="154"/>
      <c r="LAH42" s="154"/>
      <c r="LAI42" s="154"/>
      <c r="LAJ42" s="154"/>
      <c r="LAK42" s="154"/>
      <c r="LAL42" s="154"/>
      <c r="LAM42" s="154"/>
      <c r="LAN42" s="154"/>
      <c r="LAO42" s="154"/>
      <c r="LAP42" s="154"/>
      <c r="LAQ42" s="154"/>
      <c r="LAR42" s="154"/>
      <c r="LAS42" s="154"/>
      <c r="LAT42" s="154"/>
      <c r="LAU42" s="154"/>
      <c r="LAV42" s="154"/>
      <c r="LAW42" s="154"/>
      <c r="LAX42" s="154"/>
      <c r="LAY42" s="154"/>
      <c r="LAZ42" s="154"/>
      <c r="LBA42" s="154"/>
      <c r="LBB42" s="154"/>
      <c r="LBC42" s="154"/>
      <c r="LBD42" s="154"/>
      <c r="LBE42" s="154"/>
      <c r="LBF42" s="154"/>
      <c r="LBG42" s="154"/>
      <c r="LBH42" s="154"/>
      <c r="LBI42" s="154"/>
      <c r="LBJ42" s="154"/>
      <c r="LBK42" s="154"/>
      <c r="LBL42" s="154"/>
      <c r="LBM42" s="154"/>
      <c r="LBN42" s="154"/>
      <c r="LBO42" s="154"/>
      <c r="LBP42" s="154"/>
      <c r="LBQ42" s="154"/>
      <c r="LBR42" s="154"/>
      <c r="LBS42" s="154"/>
      <c r="LBT42" s="154"/>
      <c r="LBU42" s="154"/>
      <c r="LBV42" s="154"/>
      <c r="LBW42" s="154"/>
      <c r="LBX42" s="154"/>
      <c r="LBY42" s="154"/>
      <c r="LBZ42" s="154"/>
      <c r="LCA42" s="154"/>
      <c r="LCB42" s="154"/>
      <c r="LCC42" s="154"/>
      <c r="LCD42" s="154"/>
      <c r="LCE42" s="154"/>
      <c r="LCF42" s="154"/>
      <c r="LCG42" s="154"/>
      <c r="LCH42" s="154"/>
      <c r="LCI42" s="154"/>
      <c r="LCJ42" s="154"/>
      <c r="LCK42" s="154"/>
      <c r="LCL42" s="154"/>
      <c r="LCM42" s="154"/>
      <c r="LCN42" s="154"/>
      <c r="LCO42" s="154"/>
      <c r="LCP42" s="154"/>
      <c r="LCQ42" s="154"/>
      <c r="LCR42" s="154"/>
      <c r="LCS42" s="154"/>
      <c r="LCT42" s="154"/>
      <c r="LCU42" s="154"/>
      <c r="LCV42" s="154"/>
      <c r="LCW42" s="154"/>
      <c r="LCX42" s="154"/>
      <c r="LCY42" s="154"/>
      <c r="LCZ42" s="154"/>
      <c r="LDA42" s="154"/>
      <c r="LDB42" s="154"/>
      <c r="LDC42" s="154"/>
      <c r="LDD42" s="154"/>
      <c r="LDE42" s="154"/>
      <c r="LDF42" s="154"/>
      <c r="LDG42" s="154"/>
      <c r="LDH42" s="154"/>
      <c r="LDI42" s="154"/>
      <c r="LDJ42" s="154"/>
      <c r="LDK42" s="154"/>
      <c r="LDL42" s="154"/>
      <c r="LDM42" s="154"/>
      <c r="LDN42" s="154"/>
      <c r="LDO42" s="154"/>
      <c r="LDP42" s="154"/>
      <c r="LDQ42" s="154"/>
      <c r="LDR42" s="154"/>
      <c r="LDS42" s="154"/>
      <c r="LDT42" s="154"/>
      <c r="LDU42" s="154"/>
      <c r="LDV42" s="154"/>
      <c r="LDW42" s="154"/>
      <c r="LDX42" s="154"/>
      <c r="LDY42" s="154"/>
      <c r="LDZ42" s="154"/>
      <c r="LEA42" s="154"/>
      <c r="LEB42" s="154"/>
      <c r="LEC42" s="154"/>
      <c r="LED42" s="154"/>
      <c r="LEE42" s="154"/>
      <c r="LEF42" s="154"/>
      <c r="LEG42" s="154"/>
      <c r="LEH42" s="154"/>
      <c r="LEI42" s="154"/>
      <c r="LEJ42" s="154"/>
      <c r="LEK42" s="154"/>
      <c r="LEL42" s="154"/>
      <c r="LEM42" s="154"/>
      <c r="LEN42" s="154"/>
      <c r="LEO42" s="154"/>
      <c r="LEP42" s="154"/>
      <c r="LEQ42" s="154"/>
      <c r="LER42" s="154"/>
      <c r="LES42" s="154"/>
      <c r="LET42" s="154"/>
      <c r="LEU42" s="154"/>
      <c r="LEV42" s="154"/>
      <c r="LEW42" s="154"/>
      <c r="LEX42" s="154"/>
      <c r="LEY42" s="154"/>
      <c r="LEZ42" s="154"/>
      <c r="LFA42" s="154"/>
      <c r="LFB42" s="154"/>
      <c r="LFC42" s="154"/>
      <c r="LFD42" s="154"/>
      <c r="LFE42" s="154"/>
      <c r="LFF42" s="154"/>
      <c r="LFG42" s="154"/>
      <c r="LFH42" s="154"/>
      <c r="LFI42" s="154"/>
      <c r="LFJ42" s="154"/>
      <c r="LFK42" s="154"/>
      <c r="LFL42" s="154"/>
      <c r="LFM42" s="154"/>
      <c r="LFN42" s="154"/>
      <c r="LFO42" s="154"/>
      <c r="LFP42" s="154"/>
      <c r="LFQ42" s="154"/>
      <c r="LFR42" s="154"/>
      <c r="LFS42" s="154"/>
      <c r="LFT42" s="154"/>
      <c r="LFU42" s="154"/>
      <c r="LFV42" s="154"/>
      <c r="LFW42" s="154"/>
      <c r="LFX42" s="154"/>
      <c r="LFY42" s="154"/>
      <c r="LFZ42" s="154"/>
      <c r="LGA42" s="154"/>
      <c r="LGB42" s="154"/>
      <c r="LGC42" s="154"/>
      <c r="LGD42" s="154"/>
      <c r="LGE42" s="154"/>
      <c r="LGF42" s="154"/>
      <c r="LGG42" s="154"/>
      <c r="LGH42" s="154"/>
      <c r="LGI42" s="154"/>
      <c r="LGJ42" s="154"/>
      <c r="LGK42" s="154"/>
      <c r="LGL42" s="154"/>
      <c r="LGM42" s="154"/>
      <c r="LGN42" s="154"/>
      <c r="LGO42" s="154"/>
      <c r="LGP42" s="154"/>
      <c r="LGQ42" s="154"/>
      <c r="LGR42" s="154"/>
      <c r="LGS42" s="154"/>
      <c r="LGT42" s="154"/>
      <c r="LGU42" s="154"/>
      <c r="LGV42" s="154"/>
      <c r="LGW42" s="154"/>
      <c r="LGX42" s="154"/>
      <c r="LGY42" s="154"/>
      <c r="LGZ42" s="154"/>
      <c r="LHA42" s="154"/>
      <c r="LHB42" s="154"/>
      <c r="LHC42" s="154"/>
      <c r="LHD42" s="154"/>
      <c r="LHE42" s="154"/>
      <c r="LHF42" s="154"/>
      <c r="LHG42" s="154"/>
      <c r="LHH42" s="154"/>
      <c r="LHI42" s="154"/>
      <c r="LHJ42" s="154"/>
      <c r="LHK42" s="154"/>
      <c r="LHL42" s="154"/>
      <c r="LHM42" s="154"/>
      <c r="LHN42" s="154"/>
      <c r="LHO42" s="154"/>
      <c r="LHP42" s="154"/>
      <c r="LHQ42" s="154"/>
      <c r="LHR42" s="154"/>
      <c r="LHS42" s="154"/>
      <c r="LHT42" s="154"/>
      <c r="LHU42" s="154"/>
      <c r="LHV42" s="154"/>
      <c r="LHW42" s="154"/>
      <c r="LHX42" s="154"/>
      <c r="LHY42" s="154"/>
      <c r="LHZ42" s="154"/>
      <c r="LIA42" s="154"/>
      <c r="LIB42" s="154"/>
      <c r="LIC42" s="154"/>
      <c r="LID42" s="154"/>
      <c r="LIE42" s="154"/>
      <c r="LIF42" s="154"/>
      <c r="LIG42" s="154"/>
      <c r="LIH42" s="154"/>
      <c r="LII42" s="154"/>
      <c r="LIJ42" s="154"/>
      <c r="LIK42" s="154"/>
      <c r="LIL42" s="154"/>
      <c r="LIM42" s="154"/>
      <c r="LIN42" s="154"/>
      <c r="LIO42" s="154"/>
      <c r="LIP42" s="154"/>
      <c r="LIQ42" s="154"/>
      <c r="LIR42" s="154"/>
      <c r="LIS42" s="154"/>
      <c r="LIT42" s="154"/>
      <c r="LIU42" s="154"/>
      <c r="LIV42" s="154"/>
      <c r="LIW42" s="154"/>
      <c r="LIX42" s="154"/>
      <c r="LIY42" s="154"/>
      <c r="LIZ42" s="154"/>
      <c r="LJA42" s="154"/>
      <c r="LJB42" s="154"/>
      <c r="LJC42" s="154"/>
      <c r="LJD42" s="154"/>
      <c r="LJE42" s="154"/>
      <c r="LJF42" s="154"/>
      <c r="LJG42" s="154"/>
      <c r="LJH42" s="154"/>
      <c r="LJI42" s="154"/>
      <c r="LJJ42" s="154"/>
      <c r="LJK42" s="154"/>
      <c r="LJL42" s="154"/>
      <c r="LJM42" s="154"/>
      <c r="LJN42" s="154"/>
      <c r="LJO42" s="154"/>
      <c r="LJP42" s="154"/>
      <c r="LJQ42" s="154"/>
      <c r="LJR42" s="154"/>
      <c r="LJS42" s="154"/>
      <c r="LJT42" s="154"/>
      <c r="LJU42" s="154"/>
      <c r="LJV42" s="154"/>
      <c r="LJW42" s="154"/>
      <c r="LJX42" s="154"/>
      <c r="LJY42" s="154"/>
      <c r="LJZ42" s="154"/>
      <c r="LKA42" s="154"/>
      <c r="LKB42" s="154"/>
      <c r="LKC42" s="154"/>
      <c r="LKD42" s="154"/>
      <c r="LKE42" s="154"/>
      <c r="LKF42" s="154"/>
      <c r="LKG42" s="154"/>
      <c r="LKH42" s="154"/>
      <c r="LKI42" s="154"/>
      <c r="LKJ42" s="154"/>
      <c r="LKK42" s="154"/>
      <c r="LKL42" s="154"/>
      <c r="LKM42" s="154"/>
      <c r="LKN42" s="154"/>
      <c r="LKO42" s="154"/>
      <c r="LKP42" s="154"/>
      <c r="LKQ42" s="154"/>
      <c r="LKR42" s="154"/>
      <c r="LKS42" s="154"/>
      <c r="LKT42" s="154"/>
      <c r="LKU42" s="154"/>
      <c r="LKV42" s="154"/>
      <c r="LKW42" s="154"/>
      <c r="LKX42" s="154"/>
      <c r="LKY42" s="154"/>
      <c r="LKZ42" s="154"/>
      <c r="LLA42" s="154"/>
      <c r="LLB42" s="154"/>
      <c r="LLC42" s="154"/>
      <c r="LLD42" s="154"/>
      <c r="LLE42" s="154"/>
      <c r="LLF42" s="154"/>
      <c r="LLG42" s="154"/>
      <c r="LLH42" s="154"/>
      <c r="LLI42" s="154"/>
      <c r="LLJ42" s="154"/>
      <c r="LLK42" s="154"/>
      <c r="LLL42" s="154"/>
      <c r="LLM42" s="154"/>
      <c r="LLN42" s="154"/>
      <c r="LLO42" s="154"/>
      <c r="LLP42" s="154"/>
      <c r="LLQ42" s="154"/>
      <c r="LLR42" s="154"/>
      <c r="LLS42" s="154"/>
      <c r="LLT42" s="154"/>
      <c r="LLU42" s="154"/>
      <c r="LLV42" s="154"/>
      <c r="LLW42" s="154"/>
      <c r="LLX42" s="154"/>
      <c r="LLY42" s="154"/>
      <c r="LLZ42" s="154"/>
      <c r="LMA42" s="154"/>
      <c r="LMB42" s="154"/>
      <c r="LMC42" s="154"/>
      <c r="LMD42" s="154"/>
      <c r="LME42" s="154"/>
      <c r="LMF42" s="154"/>
      <c r="LMG42" s="154"/>
      <c r="LMH42" s="154"/>
      <c r="LMI42" s="154"/>
      <c r="LMJ42" s="154"/>
      <c r="LMK42" s="154"/>
      <c r="LML42" s="154"/>
      <c r="LMM42" s="154"/>
      <c r="LMN42" s="154"/>
      <c r="LMO42" s="154"/>
      <c r="LMP42" s="154"/>
      <c r="LMQ42" s="154"/>
      <c r="LMR42" s="154"/>
      <c r="LMS42" s="154"/>
      <c r="LMT42" s="154"/>
      <c r="LMU42" s="154"/>
      <c r="LMV42" s="154"/>
      <c r="LMW42" s="154"/>
      <c r="LMX42" s="154"/>
      <c r="LMY42" s="154"/>
      <c r="LMZ42" s="154"/>
      <c r="LNA42" s="154"/>
      <c r="LNB42" s="154"/>
      <c r="LNC42" s="154"/>
      <c r="LND42" s="154"/>
      <c r="LNE42" s="154"/>
      <c r="LNF42" s="154"/>
      <c r="LNG42" s="154"/>
      <c r="LNH42" s="154"/>
      <c r="LNI42" s="154"/>
      <c r="LNJ42" s="154"/>
      <c r="LNK42" s="154"/>
      <c r="LNL42" s="154"/>
      <c r="LNM42" s="154"/>
      <c r="LNN42" s="154"/>
      <c r="LNO42" s="154"/>
      <c r="LNP42" s="154"/>
      <c r="LNQ42" s="154"/>
      <c r="LNR42" s="154"/>
      <c r="LNS42" s="154"/>
      <c r="LNT42" s="154"/>
      <c r="LNU42" s="154"/>
      <c r="LNV42" s="154"/>
      <c r="LNW42" s="154"/>
      <c r="LNX42" s="154"/>
      <c r="LNY42" s="154"/>
      <c r="LNZ42" s="154"/>
      <c r="LOA42" s="154"/>
      <c r="LOB42" s="154"/>
      <c r="LOC42" s="154"/>
      <c r="LOD42" s="154"/>
      <c r="LOE42" s="154"/>
      <c r="LOF42" s="154"/>
      <c r="LOG42" s="154"/>
      <c r="LOH42" s="154"/>
      <c r="LOI42" s="154"/>
      <c r="LOJ42" s="154"/>
      <c r="LOK42" s="154"/>
      <c r="LOL42" s="154"/>
      <c r="LOM42" s="154"/>
      <c r="LON42" s="154"/>
      <c r="LOO42" s="154"/>
      <c r="LOP42" s="154"/>
      <c r="LOQ42" s="154"/>
      <c r="LOR42" s="154"/>
      <c r="LOS42" s="154"/>
      <c r="LOT42" s="154"/>
      <c r="LOU42" s="154"/>
      <c r="LOV42" s="154"/>
      <c r="LOW42" s="154"/>
      <c r="LOX42" s="154"/>
      <c r="LOY42" s="154"/>
      <c r="LOZ42" s="154"/>
      <c r="LPA42" s="154"/>
      <c r="LPB42" s="154"/>
      <c r="LPC42" s="154"/>
      <c r="LPD42" s="154"/>
      <c r="LPE42" s="154"/>
      <c r="LPF42" s="154"/>
      <c r="LPG42" s="154"/>
      <c r="LPH42" s="154"/>
      <c r="LPI42" s="154"/>
      <c r="LPJ42" s="154"/>
      <c r="LPK42" s="154"/>
      <c r="LPL42" s="154"/>
      <c r="LPM42" s="154"/>
      <c r="LPN42" s="154"/>
      <c r="LPO42" s="154"/>
      <c r="LPP42" s="154"/>
      <c r="LPQ42" s="154"/>
      <c r="LPR42" s="154"/>
      <c r="LPS42" s="154"/>
      <c r="LPT42" s="154"/>
      <c r="LPU42" s="154"/>
      <c r="LPV42" s="154"/>
      <c r="LPW42" s="154"/>
      <c r="LPX42" s="154"/>
      <c r="LPY42" s="154"/>
      <c r="LPZ42" s="154"/>
      <c r="LQA42" s="154"/>
      <c r="LQB42" s="154"/>
      <c r="LQC42" s="154"/>
      <c r="LQD42" s="154"/>
      <c r="LQE42" s="154"/>
      <c r="LQF42" s="154"/>
      <c r="LQG42" s="154"/>
      <c r="LQH42" s="154"/>
      <c r="LQI42" s="154"/>
      <c r="LQJ42" s="154"/>
      <c r="LQK42" s="154"/>
      <c r="LQL42" s="154"/>
      <c r="LQM42" s="154"/>
      <c r="LQN42" s="154"/>
      <c r="LQO42" s="154"/>
      <c r="LQP42" s="154"/>
      <c r="LQQ42" s="154"/>
      <c r="LQR42" s="154"/>
      <c r="LQS42" s="154"/>
      <c r="LQT42" s="154"/>
      <c r="LQU42" s="154"/>
      <c r="LQV42" s="154"/>
      <c r="LQW42" s="154"/>
      <c r="LQX42" s="154"/>
      <c r="LQY42" s="154"/>
      <c r="LQZ42" s="154"/>
      <c r="LRA42" s="154"/>
      <c r="LRB42" s="154"/>
      <c r="LRC42" s="154"/>
      <c r="LRD42" s="154"/>
      <c r="LRE42" s="154"/>
      <c r="LRF42" s="154"/>
      <c r="LRG42" s="154"/>
      <c r="LRH42" s="154"/>
      <c r="LRI42" s="154"/>
      <c r="LRJ42" s="154"/>
      <c r="LRK42" s="154"/>
      <c r="LRL42" s="154"/>
      <c r="LRM42" s="154"/>
      <c r="LRN42" s="154"/>
      <c r="LRO42" s="154"/>
      <c r="LRP42" s="154"/>
      <c r="LRQ42" s="154"/>
      <c r="LRR42" s="154"/>
      <c r="LRS42" s="154"/>
      <c r="LRT42" s="154"/>
      <c r="LRU42" s="154"/>
      <c r="LRV42" s="154"/>
      <c r="LRW42" s="154"/>
      <c r="LRX42" s="154"/>
      <c r="LRY42" s="154"/>
      <c r="LRZ42" s="154"/>
      <c r="LSA42" s="154"/>
      <c r="LSB42" s="154"/>
      <c r="LSC42" s="154"/>
      <c r="LSD42" s="154"/>
      <c r="LSE42" s="154"/>
      <c r="LSF42" s="154"/>
      <c r="LSG42" s="154"/>
      <c r="LSH42" s="154"/>
      <c r="LSI42" s="154"/>
      <c r="LSJ42" s="154"/>
      <c r="LSK42" s="154"/>
      <c r="LSL42" s="154"/>
      <c r="LSM42" s="154"/>
      <c r="LSN42" s="154"/>
      <c r="LSO42" s="154"/>
      <c r="LSP42" s="154"/>
      <c r="LSQ42" s="154"/>
      <c r="LSR42" s="154"/>
      <c r="LSS42" s="154"/>
      <c r="LST42" s="154"/>
      <c r="LSU42" s="154"/>
      <c r="LSV42" s="154"/>
      <c r="LSW42" s="154"/>
      <c r="LSX42" s="154"/>
      <c r="LSY42" s="154"/>
      <c r="LSZ42" s="154"/>
      <c r="LTA42" s="154"/>
      <c r="LTB42" s="154"/>
      <c r="LTC42" s="154"/>
      <c r="LTD42" s="154"/>
      <c r="LTE42" s="154"/>
      <c r="LTF42" s="154"/>
      <c r="LTG42" s="154"/>
      <c r="LTH42" s="154"/>
      <c r="LTI42" s="154"/>
      <c r="LTJ42" s="154"/>
      <c r="LTK42" s="154"/>
      <c r="LTL42" s="154"/>
      <c r="LTM42" s="154"/>
      <c r="LTN42" s="154"/>
      <c r="LTO42" s="154"/>
      <c r="LTP42" s="154"/>
      <c r="LTQ42" s="154"/>
      <c r="LTR42" s="154"/>
      <c r="LTS42" s="154"/>
      <c r="LTT42" s="154"/>
      <c r="LTU42" s="154"/>
      <c r="LTV42" s="154"/>
      <c r="LTW42" s="154"/>
      <c r="LTX42" s="154"/>
      <c r="LTY42" s="154"/>
      <c r="LTZ42" s="154"/>
      <c r="LUA42" s="154"/>
      <c r="LUB42" s="154"/>
      <c r="LUC42" s="154"/>
      <c r="LUD42" s="154"/>
      <c r="LUE42" s="154"/>
      <c r="LUF42" s="154"/>
      <c r="LUG42" s="154"/>
      <c r="LUH42" s="154"/>
      <c r="LUI42" s="154"/>
      <c r="LUJ42" s="154"/>
      <c r="LUK42" s="154"/>
      <c r="LUL42" s="154"/>
      <c r="LUM42" s="154"/>
      <c r="LUN42" s="154"/>
      <c r="LUO42" s="154"/>
      <c r="LUP42" s="154"/>
      <c r="LUQ42" s="154"/>
      <c r="LUR42" s="154"/>
      <c r="LUS42" s="154"/>
      <c r="LUT42" s="154"/>
      <c r="LUU42" s="154"/>
      <c r="LUV42" s="154"/>
      <c r="LUW42" s="154"/>
      <c r="LUX42" s="154"/>
      <c r="LUY42" s="154"/>
      <c r="LUZ42" s="154"/>
      <c r="LVA42" s="154"/>
      <c r="LVB42" s="154"/>
      <c r="LVC42" s="154"/>
      <c r="LVD42" s="154"/>
      <c r="LVE42" s="154"/>
      <c r="LVF42" s="154"/>
      <c r="LVG42" s="154"/>
      <c r="LVH42" s="154"/>
      <c r="LVI42" s="154"/>
      <c r="LVJ42" s="154"/>
      <c r="LVK42" s="154"/>
      <c r="LVL42" s="154"/>
      <c r="LVM42" s="154"/>
      <c r="LVN42" s="154"/>
      <c r="LVO42" s="154"/>
      <c r="LVP42" s="154"/>
      <c r="LVQ42" s="154"/>
      <c r="LVR42" s="154"/>
      <c r="LVS42" s="154"/>
      <c r="LVT42" s="154"/>
      <c r="LVU42" s="154"/>
      <c r="LVV42" s="154"/>
      <c r="LVW42" s="154"/>
      <c r="LVX42" s="154"/>
      <c r="LVY42" s="154"/>
      <c r="LVZ42" s="154"/>
      <c r="LWA42" s="154"/>
      <c r="LWB42" s="154"/>
      <c r="LWC42" s="154"/>
      <c r="LWD42" s="154"/>
      <c r="LWE42" s="154"/>
      <c r="LWF42" s="154"/>
      <c r="LWG42" s="154"/>
      <c r="LWH42" s="154"/>
      <c r="LWI42" s="154"/>
      <c r="LWJ42" s="154"/>
      <c r="LWK42" s="154"/>
      <c r="LWL42" s="154"/>
      <c r="LWM42" s="154"/>
      <c r="LWN42" s="154"/>
      <c r="LWO42" s="154"/>
      <c r="LWP42" s="154"/>
      <c r="LWQ42" s="154"/>
      <c r="LWR42" s="154"/>
      <c r="LWS42" s="154"/>
      <c r="LWT42" s="154"/>
      <c r="LWU42" s="154"/>
      <c r="LWV42" s="154"/>
      <c r="LWW42" s="154"/>
      <c r="LWX42" s="154"/>
      <c r="LWY42" s="154"/>
      <c r="LWZ42" s="154"/>
      <c r="LXA42" s="154"/>
      <c r="LXB42" s="154"/>
      <c r="LXC42" s="154"/>
      <c r="LXD42" s="154"/>
      <c r="LXE42" s="154"/>
      <c r="LXF42" s="154"/>
      <c r="LXG42" s="154"/>
      <c r="LXH42" s="154"/>
      <c r="LXI42" s="154"/>
      <c r="LXJ42" s="154"/>
      <c r="LXK42" s="154"/>
      <c r="LXL42" s="154"/>
      <c r="LXM42" s="154"/>
      <c r="LXN42" s="154"/>
      <c r="LXO42" s="154"/>
      <c r="LXP42" s="154"/>
      <c r="LXQ42" s="154"/>
      <c r="LXR42" s="154"/>
      <c r="LXS42" s="154"/>
      <c r="LXT42" s="154"/>
      <c r="LXU42" s="154"/>
      <c r="LXV42" s="154"/>
      <c r="LXW42" s="154"/>
      <c r="LXX42" s="154"/>
      <c r="LXY42" s="154"/>
      <c r="LXZ42" s="154"/>
      <c r="LYA42" s="154"/>
      <c r="LYB42" s="154"/>
      <c r="LYC42" s="154"/>
      <c r="LYD42" s="154"/>
      <c r="LYE42" s="154"/>
      <c r="LYF42" s="154"/>
      <c r="LYG42" s="154"/>
      <c r="LYH42" s="154"/>
      <c r="LYI42" s="154"/>
      <c r="LYJ42" s="154"/>
      <c r="LYK42" s="154"/>
      <c r="LYL42" s="154"/>
      <c r="LYM42" s="154"/>
      <c r="LYN42" s="154"/>
      <c r="LYO42" s="154"/>
      <c r="LYP42" s="154"/>
      <c r="LYQ42" s="154"/>
      <c r="LYR42" s="154"/>
      <c r="LYS42" s="154"/>
      <c r="LYT42" s="154"/>
      <c r="LYU42" s="154"/>
      <c r="LYV42" s="154"/>
      <c r="LYW42" s="154"/>
      <c r="LYX42" s="154"/>
      <c r="LYY42" s="154"/>
      <c r="LYZ42" s="154"/>
      <c r="LZA42" s="154"/>
      <c r="LZB42" s="154"/>
      <c r="LZC42" s="154"/>
      <c r="LZD42" s="154"/>
      <c r="LZE42" s="154"/>
      <c r="LZF42" s="154"/>
      <c r="LZG42" s="154"/>
      <c r="LZH42" s="154"/>
      <c r="LZI42" s="154"/>
      <c r="LZJ42" s="154"/>
      <c r="LZK42" s="154"/>
      <c r="LZL42" s="154"/>
      <c r="LZM42" s="154"/>
      <c r="LZN42" s="154"/>
      <c r="LZO42" s="154"/>
      <c r="LZP42" s="154"/>
      <c r="LZQ42" s="154"/>
      <c r="LZR42" s="154"/>
      <c r="LZS42" s="154"/>
      <c r="LZT42" s="154"/>
      <c r="LZU42" s="154"/>
      <c r="LZV42" s="154"/>
      <c r="LZW42" s="154"/>
      <c r="LZX42" s="154"/>
      <c r="LZY42" s="154"/>
      <c r="LZZ42" s="154"/>
      <c r="MAA42" s="154"/>
      <c r="MAB42" s="154"/>
      <c r="MAC42" s="154"/>
      <c r="MAD42" s="154"/>
      <c r="MAE42" s="154"/>
      <c r="MAF42" s="154"/>
      <c r="MAG42" s="154"/>
      <c r="MAH42" s="154"/>
      <c r="MAI42" s="154"/>
      <c r="MAJ42" s="154"/>
      <c r="MAK42" s="154"/>
      <c r="MAL42" s="154"/>
      <c r="MAM42" s="154"/>
      <c r="MAN42" s="154"/>
      <c r="MAO42" s="154"/>
      <c r="MAP42" s="154"/>
      <c r="MAQ42" s="154"/>
      <c r="MAR42" s="154"/>
      <c r="MAS42" s="154"/>
      <c r="MAT42" s="154"/>
      <c r="MAU42" s="154"/>
      <c r="MAV42" s="154"/>
      <c r="MAW42" s="154"/>
      <c r="MAX42" s="154"/>
      <c r="MAY42" s="154"/>
      <c r="MAZ42" s="154"/>
      <c r="MBA42" s="154"/>
      <c r="MBB42" s="154"/>
      <c r="MBC42" s="154"/>
      <c r="MBD42" s="154"/>
      <c r="MBE42" s="154"/>
      <c r="MBF42" s="154"/>
      <c r="MBG42" s="154"/>
      <c r="MBH42" s="154"/>
      <c r="MBI42" s="154"/>
      <c r="MBJ42" s="154"/>
      <c r="MBK42" s="154"/>
      <c r="MBL42" s="154"/>
      <c r="MBM42" s="154"/>
      <c r="MBN42" s="154"/>
      <c r="MBO42" s="154"/>
      <c r="MBP42" s="154"/>
      <c r="MBQ42" s="154"/>
      <c r="MBR42" s="154"/>
      <c r="MBS42" s="154"/>
      <c r="MBT42" s="154"/>
      <c r="MBU42" s="154"/>
      <c r="MBV42" s="154"/>
      <c r="MBW42" s="154"/>
      <c r="MBX42" s="154"/>
      <c r="MBY42" s="154"/>
      <c r="MBZ42" s="154"/>
      <c r="MCA42" s="154"/>
      <c r="MCB42" s="154"/>
      <c r="MCC42" s="154"/>
      <c r="MCD42" s="154"/>
      <c r="MCE42" s="154"/>
      <c r="MCF42" s="154"/>
      <c r="MCG42" s="154"/>
      <c r="MCH42" s="154"/>
      <c r="MCI42" s="154"/>
      <c r="MCJ42" s="154"/>
      <c r="MCK42" s="154"/>
      <c r="MCL42" s="154"/>
      <c r="MCM42" s="154"/>
      <c r="MCN42" s="154"/>
      <c r="MCO42" s="154"/>
      <c r="MCP42" s="154"/>
      <c r="MCQ42" s="154"/>
      <c r="MCR42" s="154"/>
      <c r="MCS42" s="154"/>
      <c r="MCT42" s="154"/>
      <c r="MCU42" s="154"/>
      <c r="MCV42" s="154"/>
      <c r="MCW42" s="154"/>
      <c r="MCX42" s="154"/>
      <c r="MCY42" s="154"/>
      <c r="MCZ42" s="154"/>
      <c r="MDA42" s="154"/>
      <c r="MDB42" s="154"/>
      <c r="MDC42" s="154"/>
      <c r="MDD42" s="154"/>
      <c r="MDE42" s="154"/>
      <c r="MDF42" s="154"/>
      <c r="MDG42" s="154"/>
      <c r="MDH42" s="154"/>
      <c r="MDI42" s="154"/>
      <c r="MDJ42" s="154"/>
      <c r="MDK42" s="154"/>
      <c r="MDL42" s="154"/>
      <c r="MDM42" s="154"/>
      <c r="MDN42" s="154"/>
      <c r="MDO42" s="154"/>
      <c r="MDP42" s="154"/>
      <c r="MDQ42" s="154"/>
      <c r="MDR42" s="154"/>
      <c r="MDS42" s="154"/>
      <c r="MDT42" s="154"/>
      <c r="MDU42" s="154"/>
      <c r="MDV42" s="154"/>
      <c r="MDW42" s="154"/>
      <c r="MDX42" s="154"/>
      <c r="MDY42" s="154"/>
      <c r="MDZ42" s="154"/>
      <c r="MEA42" s="154"/>
      <c r="MEB42" s="154"/>
      <c r="MEC42" s="154"/>
      <c r="MED42" s="154"/>
      <c r="MEE42" s="154"/>
      <c r="MEF42" s="154"/>
      <c r="MEG42" s="154"/>
      <c r="MEH42" s="154"/>
      <c r="MEI42" s="154"/>
      <c r="MEJ42" s="154"/>
      <c r="MEK42" s="154"/>
      <c r="MEL42" s="154"/>
      <c r="MEM42" s="154"/>
      <c r="MEN42" s="154"/>
      <c r="MEO42" s="154"/>
      <c r="MEP42" s="154"/>
      <c r="MEQ42" s="154"/>
      <c r="MER42" s="154"/>
      <c r="MES42" s="154"/>
      <c r="MET42" s="154"/>
      <c r="MEU42" s="154"/>
      <c r="MEV42" s="154"/>
      <c r="MEW42" s="154"/>
      <c r="MEX42" s="154"/>
      <c r="MEY42" s="154"/>
      <c r="MEZ42" s="154"/>
      <c r="MFA42" s="154"/>
      <c r="MFB42" s="154"/>
      <c r="MFC42" s="154"/>
      <c r="MFD42" s="154"/>
      <c r="MFE42" s="154"/>
      <c r="MFF42" s="154"/>
      <c r="MFG42" s="154"/>
      <c r="MFH42" s="154"/>
      <c r="MFI42" s="154"/>
      <c r="MFJ42" s="154"/>
      <c r="MFK42" s="154"/>
      <c r="MFL42" s="154"/>
      <c r="MFM42" s="154"/>
      <c r="MFN42" s="154"/>
      <c r="MFO42" s="154"/>
      <c r="MFP42" s="154"/>
      <c r="MFQ42" s="154"/>
      <c r="MFR42" s="154"/>
      <c r="MFS42" s="154"/>
      <c r="MFT42" s="154"/>
      <c r="MFU42" s="154"/>
      <c r="MFV42" s="154"/>
      <c r="MFW42" s="154"/>
      <c r="MFX42" s="154"/>
      <c r="MFY42" s="154"/>
      <c r="MFZ42" s="154"/>
      <c r="MGA42" s="154"/>
      <c r="MGB42" s="154"/>
      <c r="MGC42" s="154"/>
      <c r="MGD42" s="154"/>
      <c r="MGE42" s="154"/>
      <c r="MGF42" s="154"/>
      <c r="MGG42" s="154"/>
      <c r="MGH42" s="154"/>
      <c r="MGI42" s="154"/>
      <c r="MGJ42" s="154"/>
      <c r="MGK42" s="154"/>
      <c r="MGL42" s="154"/>
      <c r="MGM42" s="154"/>
      <c r="MGN42" s="154"/>
      <c r="MGO42" s="154"/>
      <c r="MGP42" s="154"/>
      <c r="MGQ42" s="154"/>
      <c r="MGR42" s="154"/>
      <c r="MGS42" s="154"/>
      <c r="MGT42" s="154"/>
      <c r="MGU42" s="154"/>
      <c r="MGV42" s="154"/>
      <c r="MGW42" s="154"/>
      <c r="MGX42" s="154"/>
      <c r="MGY42" s="154"/>
      <c r="MGZ42" s="154"/>
      <c r="MHA42" s="154"/>
      <c r="MHB42" s="154"/>
      <c r="MHC42" s="154"/>
      <c r="MHD42" s="154"/>
      <c r="MHE42" s="154"/>
      <c r="MHF42" s="154"/>
      <c r="MHG42" s="154"/>
      <c r="MHH42" s="154"/>
      <c r="MHI42" s="154"/>
      <c r="MHJ42" s="154"/>
      <c r="MHK42" s="154"/>
      <c r="MHL42" s="154"/>
      <c r="MHM42" s="154"/>
      <c r="MHN42" s="154"/>
      <c r="MHO42" s="154"/>
      <c r="MHP42" s="154"/>
      <c r="MHQ42" s="154"/>
      <c r="MHR42" s="154"/>
      <c r="MHS42" s="154"/>
      <c r="MHT42" s="154"/>
      <c r="MHU42" s="154"/>
      <c r="MHV42" s="154"/>
      <c r="MHW42" s="154"/>
      <c r="MHX42" s="154"/>
      <c r="MHY42" s="154"/>
      <c r="MHZ42" s="154"/>
      <c r="MIA42" s="154"/>
      <c r="MIB42" s="154"/>
      <c r="MIC42" s="154"/>
      <c r="MID42" s="154"/>
      <c r="MIE42" s="154"/>
      <c r="MIF42" s="154"/>
      <c r="MIG42" s="154"/>
      <c r="MIH42" s="154"/>
      <c r="MII42" s="154"/>
      <c r="MIJ42" s="154"/>
      <c r="MIK42" s="154"/>
      <c r="MIL42" s="154"/>
      <c r="MIM42" s="154"/>
      <c r="MIN42" s="154"/>
      <c r="MIO42" s="154"/>
      <c r="MIP42" s="154"/>
      <c r="MIQ42" s="154"/>
      <c r="MIR42" s="154"/>
      <c r="MIS42" s="154"/>
      <c r="MIT42" s="154"/>
      <c r="MIU42" s="154"/>
      <c r="MIV42" s="154"/>
      <c r="MIW42" s="154"/>
      <c r="MIX42" s="154"/>
      <c r="MIY42" s="154"/>
      <c r="MIZ42" s="154"/>
      <c r="MJA42" s="154"/>
      <c r="MJB42" s="154"/>
      <c r="MJC42" s="154"/>
      <c r="MJD42" s="154"/>
      <c r="MJE42" s="154"/>
      <c r="MJF42" s="154"/>
      <c r="MJG42" s="154"/>
      <c r="MJH42" s="154"/>
      <c r="MJI42" s="154"/>
      <c r="MJJ42" s="154"/>
      <c r="MJK42" s="154"/>
      <c r="MJL42" s="154"/>
      <c r="MJM42" s="154"/>
      <c r="MJN42" s="154"/>
      <c r="MJO42" s="154"/>
      <c r="MJP42" s="154"/>
      <c r="MJQ42" s="154"/>
      <c r="MJR42" s="154"/>
      <c r="MJS42" s="154"/>
      <c r="MJT42" s="154"/>
      <c r="MJU42" s="154"/>
      <c r="MJV42" s="154"/>
      <c r="MJW42" s="154"/>
      <c r="MJX42" s="154"/>
      <c r="MJY42" s="154"/>
      <c r="MJZ42" s="154"/>
      <c r="MKA42" s="154"/>
      <c r="MKB42" s="154"/>
      <c r="MKC42" s="154"/>
      <c r="MKD42" s="154"/>
      <c r="MKE42" s="154"/>
      <c r="MKF42" s="154"/>
      <c r="MKG42" s="154"/>
      <c r="MKH42" s="154"/>
      <c r="MKI42" s="154"/>
      <c r="MKJ42" s="154"/>
      <c r="MKK42" s="154"/>
      <c r="MKL42" s="154"/>
      <c r="MKM42" s="154"/>
      <c r="MKN42" s="154"/>
      <c r="MKO42" s="154"/>
      <c r="MKP42" s="154"/>
      <c r="MKQ42" s="154"/>
      <c r="MKR42" s="154"/>
      <c r="MKS42" s="154"/>
      <c r="MKT42" s="154"/>
      <c r="MKU42" s="154"/>
      <c r="MKV42" s="154"/>
      <c r="MKW42" s="154"/>
      <c r="MKX42" s="154"/>
      <c r="MKY42" s="154"/>
      <c r="MKZ42" s="154"/>
      <c r="MLA42" s="154"/>
      <c r="MLB42" s="154"/>
      <c r="MLC42" s="154"/>
      <c r="MLD42" s="154"/>
      <c r="MLE42" s="154"/>
      <c r="MLF42" s="154"/>
      <c r="MLG42" s="154"/>
      <c r="MLH42" s="154"/>
      <c r="MLI42" s="154"/>
      <c r="MLJ42" s="154"/>
      <c r="MLK42" s="154"/>
      <c r="MLL42" s="154"/>
      <c r="MLM42" s="154"/>
      <c r="MLN42" s="154"/>
      <c r="MLO42" s="154"/>
      <c r="MLP42" s="154"/>
      <c r="MLQ42" s="154"/>
      <c r="MLR42" s="154"/>
      <c r="MLS42" s="154"/>
      <c r="MLT42" s="154"/>
      <c r="MLU42" s="154"/>
      <c r="MLV42" s="154"/>
      <c r="MLW42" s="154"/>
      <c r="MLX42" s="154"/>
      <c r="MLY42" s="154"/>
      <c r="MLZ42" s="154"/>
      <c r="MMA42" s="154"/>
      <c r="MMB42" s="154"/>
      <c r="MMC42" s="154"/>
      <c r="MMD42" s="154"/>
      <c r="MME42" s="154"/>
      <c r="MMF42" s="154"/>
      <c r="MMG42" s="154"/>
      <c r="MMH42" s="154"/>
      <c r="MMI42" s="154"/>
      <c r="MMJ42" s="154"/>
      <c r="MMK42" s="154"/>
      <c r="MML42" s="154"/>
      <c r="MMM42" s="154"/>
      <c r="MMN42" s="154"/>
      <c r="MMO42" s="154"/>
      <c r="MMP42" s="154"/>
      <c r="MMQ42" s="154"/>
      <c r="MMR42" s="154"/>
      <c r="MMS42" s="154"/>
      <c r="MMT42" s="154"/>
      <c r="MMU42" s="154"/>
      <c r="MMV42" s="154"/>
      <c r="MMW42" s="154"/>
      <c r="MMX42" s="154"/>
      <c r="MMY42" s="154"/>
      <c r="MMZ42" s="154"/>
      <c r="MNA42" s="154"/>
      <c r="MNB42" s="154"/>
      <c r="MNC42" s="154"/>
      <c r="MND42" s="154"/>
      <c r="MNE42" s="154"/>
      <c r="MNF42" s="154"/>
      <c r="MNG42" s="154"/>
      <c r="MNH42" s="154"/>
      <c r="MNI42" s="154"/>
      <c r="MNJ42" s="154"/>
      <c r="MNK42" s="154"/>
      <c r="MNL42" s="154"/>
      <c r="MNM42" s="154"/>
      <c r="MNN42" s="154"/>
      <c r="MNO42" s="154"/>
      <c r="MNP42" s="154"/>
      <c r="MNQ42" s="154"/>
      <c r="MNR42" s="154"/>
      <c r="MNS42" s="154"/>
      <c r="MNT42" s="154"/>
      <c r="MNU42" s="154"/>
      <c r="MNV42" s="154"/>
      <c r="MNW42" s="154"/>
      <c r="MNX42" s="154"/>
      <c r="MNY42" s="154"/>
      <c r="MNZ42" s="154"/>
      <c r="MOA42" s="154"/>
      <c r="MOB42" s="154"/>
      <c r="MOC42" s="154"/>
      <c r="MOD42" s="154"/>
      <c r="MOE42" s="154"/>
      <c r="MOF42" s="154"/>
      <c r="MOG42" s="154"/>
      <c r="MOH42" s="154"/>
      <c r="MOI42" s="154"/>
      <c r="MOJ42" s="154"/>
      <c r="MOK42" s="154"/>
      <c r="MOL42" s="154"/>
      <c r="MOM42" s="154"/>
      <c r="MON42" s="154"/>
      <c r="MOO42" s="154"/>
      <c r="MOP42" s="154"/>
      <c r="MOQ42" s="154"/>
      <c r="MOR42" s="154"/>
      <c r="MOS42" s="154"/>
      <c r="MOT42" s="154"/>
      <c r="MOU42" s="154"/>
      <c r="MOV42" s="154"/>
      <c r="MOW42" s="154"/>
      <c r="MOX42" s="154"/>
      <c r="MOY42" s="154"/>
      <c r="MOZ42" s="154"/>
      <c r="MPA42" s="154"/>
      <c r="MPB42" s="154"/>
      <c r="MPC42" s="154"/>
      <c r="MPD42" s="154"/>
      <c r="MPE42" s="154"/>
      <c r="MPF42" s="154"/>
      <c r="MPG42" s="154"/>
      <c r="MPH42" s="154"/>
      <c r="MPI42" s="154"/>
      <c r="MPJ42" s="154"/>
      <c r="MPK42" s="154"/>
      <c r="MPL42" s="154"/>
      <c r="MPM42" s="154"/>
      <c r="MPN42" s="154"/>
      <c r="MPO42" s="154"/>
      <c r="MPP42" s="154"/>
      <c r="MPQ42" s="154"/>
      <c r="MPR42" s="154"/>
      <c r="MPS42" s="154"/>
      <c r="MPT42" s="154"/>
      <c r="MPU42" s="154"/>
      <c r="MPV42" s="154"/>
      <c r="MPW42" s="154"/>
      <c r="MPX42" s="154"/>
      <c r="MPY42" s="154"/>
      <c r="MPZ42" s="154"/>
      <c r="MQA42" s="154"/>
      <c r="MQB42" s="154"/>
      <c r="MQC42" s="154"/>
      <c r="MQD42" s="154"/>
      <c r="MQE42" s="154"/>
      <c r="MQF42" s="154"/>
      <c r="MQG42" s="154"/>
      <c r="MQH42" s="154"/>
      <c r="MQI42" s="154"/>
      <c r="MQJ42" s="154"/>
      <c r="MQK42" s="154"/>
      <c r="MQL42" s="154"/>
      <c r="MQM42" s="154"/>
      <c r="MQN42" s="154"/>
      <c r="MQO42" s="154"/>
      <c r="MQP42" s="154"/>
      <c r="MQQ42" s="154"/>
      <c r="MQR42" s="154"/>
      <c r="MQS42" s="154"/>
      <c r="MQT42" s="154"/>
      <c r="MQU42" s="154"/>
      <c r="MQV42" s="154"/>
      <c r="MQW42" s="154"/>
      <c r="MQX42" s="154"/>
      <c r="MQY42" s="154"/>
      <c r="MQZ42" s="154"/>
      <c r="MRA42" s="154"/>
      <c r="MRB42" s="154"/>
      <c r="MRC42" s="154"/>
      <c r="MRD42" s="154"/>
      <c r="MRE42" s="154"/>
      <c r="MRF42" s="154"/>
      <c r="MRG42" s="154"/>
      <c r="MRH42" s="154"/>
      <c r="MRI42" s="154"/>
      <c r="MRJ42" s="154"/>
      <c r="MRK42" s="154"/>
      <c r="MRL42" s="154"/>
      <c r="MRM42" s="154"/>
      <c r="MRN42" s="154"/>
      <c r="MRO42" s="154"/>
      <c r="MRP42" s="154"/>
      <c r="MRQ42" s="154"/>
      <c r="MRR42" s="154"/>
      <c r="MRS42" s="154"/>
      <c r="MRT42" s="154"/>
      <c r="MRU42" s="154"/>
      <c r="MRV42" s="154"/>
      <c r="MRW42" s="154"/>
      <c r="MRX42" s="154"/>
      <c r="MRY42" s="154"/>
      <c r="MRZ42" s="154"/>
      <c r="MSA42" s="154"/>
      <c r="MSB42" s="154"/>
      <c r="MSC42" s="154"/>
      <c r="MSD42" s="154"/>
      <c r="MSE42" s="154"/>
      <c r="MSF42" s="154"/>
      <c r="MSG42" s="154"/>
      <c r="MSH42" s="154"/>
      <c r="MSI42" s="154"/>
      <c r="MSJ42" s="154"/>
      <c r="MSK42" s="154"/>
      <c r="MSL42" s="154"/>
      <c r="MSM42" s="154"/>
      <c r="MSN42" s="154"/>
      <c r="MSO42" s="154"/>
      <c r="MSP42" s="154"/>
      <c r="MSQ42" s="154"/>
      <c r="MSR42" s="154"/>
      <c r="MSS42" s="154"/>
      <c r="MST42" s="154"/>
      <c r="MSU42" s="154"/>
      <c r="MSV42" s="154"/>
      <c r="MSW42" s="154"/>
      <c r="MSX42" s="154"/>
      <c r="MSY42" s="154"/>
      <c r="MSZ42" s="154"/>
      <c r="MTA42" s="154"/>
      <c r="MTB42" s="154"/>
      <c r="MTC42" s="154"/>
      <c r="MTD42" s="154"/>
      <c r="MTE42" s="154"/>
      <c r="MTF42" s="154"/>
      <c r="MTG42" s="154"/>
      <c r="MTH42" s="154"/>
      <c r="MTI42" s="154"/>
      <c r="MTJ42" s="154"/>
      <c r="MTK42" s="154"/>
      <c r="MTL42" s="154"/>
      <c r="MTM42" s="154"/>
      <c r="MTN42" s="154"/>
      <c r="MTO42" s="154"/>
      <c r="MTP42" s="154"/>
      <c r="MTQ42" s="154"/>
      <c r="MTR42" s="154"/>
      <c r="MTS42" s="154"/>
      <c r="MTT42" s="154"/>
      <c r="MTU42" s="154"/>
      <c r="MTV42" s="154"/>
      <c r="MTW42" s="154"/>
      <c r="MTX42" s="154"/>
      <c r="MTY42" s="154"/>
      <c r="MTZ42" s="154"/>
      <c r="MUA42" s="154"/>
      <c r="MUB42" s="154"/>
      <c r="MUC42" s="154"/>
      <c r="MUD42" s="154"/>
      <c r="MUE42" s="154"/>
      <c r="MUF42" s="154"/>
      <c r="MUG42" s="154"/>
      <c r="MUH42" s="154"/>
      <c r="MUI42" s="154"/>
      <c r="MUJ42" s="154"/>
      <c r="MUK42" s="154"/>
      <c r="MUL42" s="154"/>
      <c r="MUM42" s="154"/>
      <c r="MUN42" s="154"/>
      <c r="MUO42" s="154"/>
      <c r="MUP42" s="154"/>
      <c r="MUQ42" s="154"/>
      <c r="MUR42" s="154"/>
      <c r="MUS42" s="154"/>
      <c r="MUT42" s="154"/>
      <c r="MUU42" s="154"/>
      <c r="MUV42" s="154"/>
      <c r="MUW42" s="154"/>
      <c r="MUX42" s="154"/>
      <c r="MUY42" s="154"/>
      <c r="MUZ42" s="154"/>
      <c r="MVA42" s="154"/>
      <c r="MVB42" s="154"/>
      <c r="MVC42" s="154"/>
      <c r="MVD42" s="154"/>
      <c r="MVE42" s="154"/>
      <c r="MVF42" s="154"/>
      <c r="MVG42" s="154"/>
      <c r="MVH42" s="154"/>
      <c r="MVI42" s="154"/>
      <c r="MVJ42" s="154"/>
      <c r="MVK42" s="154"/>
      <c r="MVL42" s="154"/>
      <c r="MVM42" s="154"/>
      <c r="MVN42" s="154"/>
      <c r="MVO42" s="154"/>
      <c r="MVP42" s="154"/>
      <c r="MVQ42" s="154"/>
      <c r="MVR42" s="154"/>
      <c r="MVS42" s="154"/>
      <c r="MVT42" s="154"/>
      <c r="MVU42" s="154"/>
      <c r="MVV42" s="154"/>
      <c r="MVW42" s="154"/>
      <c r="MVX42" s="154"/>
      <c r="MVY42" s="154"/>
      <c r="MVZ42" s="154"/>
      <c r="MWA42" s="154"/>
      <c r="MWB42" s="154"/>
      <c r="MWC42" s="154"/>
      <c r="MWD42" s="154"/>
      <c r="MWE42" s="154"/>
      <c r="MWF42" s="154"/>
      <c r="MWG42" s="154"/>
      <c r="MWH42" s="154"/>
      <c r="MWI42" s="154"/>
      <c r="MWJ42" s="154"/>
      <c r="MWK42" s="154"/>
      <c r="MWL42" s="154"/>
      <c r="MWM42" s="154"/>
      <c r="MWN42" s="154"/>
      <c r="MWO42" s="154"/>
      <c r="MWP42" s="154"/>
      <c r="MWQ42" s="154"/>
      <c r="MWR42" s="154"/>
      <c r="MWS42" s="154"/>
      <c r="MWT42" s="154"/>
      <c r="MWU42" s="154"/>
      <c r="MWV42" s="154"/>
      <c r="MWW42" s="154"/>
      <c r="MWX42" s="154"/>
      <c r="MWY42" s="154"/>
      <c r="MWZ42" s="154"/>
      <c r="MXA42" s="154"/>
      <c r="MXB42" s="154"/>
      <c r="MXC42" s="154"/>
      <c r="MXD42" s="154"/>
      <c r="MXE42" s="154"/>
      <c r="MXF42" s="154"/>
      <c r="MXG42" s="154"/>
      <c r="MXH42" s="154"/>
      <c r="MXI42" s="154"/>
      <c r="MXJ42" s="154"/>
      <c r="MXK42" s="154"/>
      <c r="MXL42" s="154"/>
      <c r="MXM42" s="154"/>
      <c r="MXN42" s="154"/>
      <c r="MXO42" s="154"/>
      <c r="MXP42" s="154"/>
      <c r="MXQ42" s="154"/>
      <c r="MXR42" s="154"/>
      <c r="MXS42" s="154"/>
      <c r="MXT42" s="154"/>
      <c r="MXU42" s="154"/>
      <c r="MXV42" s="154"/>
      <c r="MXW42" s="154"/>
      <c r="MXX42" s="154"/>
      <c r="MXY42" s="154"/>
      <c r="MXZ42" s="154"/>
      <c r="MYA42" s="154"/>
      <c r="MYB42" s="154"/>
      <c r="MYC42" s="154"/>
      <c r="MYD42" s="154"/>
      <c r="MYE42" s="154"/>
      <c r="MYF42" s="154"/>
      <c r="MYG42" s="154"/>
      <c r="MYH42" s="154"/>
      <c r="MYI42" s="154"/>
      <c r="MYJ42" s="154"/>
      <c r="MYK42" s="154"/>
      <c r="MYL42" s="154"/>
      <c r="MYM42" s="154"/>
      <c r="MYN42" s="154"/>
      <c r="MYO42" s="154"/>
      <c r="MYP42" s="154"/>
      <c r="MYQ42" s="154"/>
      <c r="MYR42" s="154"/>
      <c r="MYS42" s="154"/>
      <c r="MYT42" s="154"/>
      <c r="MYU42" s="154"/>
      <c r="MYV42" s="154"/>
      <c r="MYW42" s="154"/>
      <c r="MYX42" s="154"/>
      <c r="MYY42" s="154"/>
      <c r="MYZ42" s="154"/>
      <c r="MZA42" s="154"/>
      <c r="MZB42" s="154"/>
      <c r="MZC42" s="154"/>
      <c r="MZD42" s="154"/>
      <c r="MZE42" s="154"/>
      <c r="MZF42" s="154"/>
      <c r="MZG42" s="154"/>
      <c r="MZH42" s="154"/>
      <c r="MZI42" s="154"/>
      <c r="MZJ42" s="154"/>
      <c r="MZK42" s="154"/>
      <c r="MZL42" s="154"/>
      <c r="MZM42" s="154"/>
      <c r="MZN42" s="154"/>
      <c r="MZO42" s="154"/>
      <c r="MZP42" s="154"/>
      <c r="MZQ42" s="154"/>
      <c r="MZR42" s="154"/>
      <c r="MZS42" s="154"/>
      <c r="MZT42" s="154"/>
      <c r="MZU42" s="154"/>
      <c r="MZV42" s="154"/>
      <c r="MZW42" s="154"/>
      <c r="MZX42" s="154"/>
      <c r="MZY42" s="154"/>
      <c r="MZZ42" s="154"/>
      <c r="NAA42" s="154"/>
      <c r="NAB42" s="154"/>
      <c r="NAC42" s="154"/>
      <c r="NAD42" s="154"/>
      <c r="NAE42" s="154"/>
      <c r="NAF42" s="154"/>
      <c r="NAG42" s="154"/>
      <c r="NAH42" s="154"/>
      <c r="NAI42" s="154"/>
      <c r="NAJ42" s="154"/>
      <c r="NAK42" s="154"/>
      <c r="NAL42" s="154"/>
      <c r="NAM42" s="154"/>
      <c r="NAN42" s="154"/>
      <c r="NAO42" s="154"/>
      <c r="NAP42" s="154"/>
      <c r="NAQ42" s="154"/>
      <c r="NAR42" s="154"/>
      <c r="NAS42" s="154"/>
      <c r="NAT42" s="154"/>
      <c r="NAU42" s="154"/>
      <c r="NAV42" s="154"/>
      <c r="NAW42" s="154"/>
      <c r="NAX42" s="154"/>
      <c r="NAY42" s="154"/>
      <c r="NAZ42" s="154"/>
      <c r="NBA42" s="154"/>
      <c r="NBB42" s="154"/>
      <c r="NBC42" s="154"/>
      <c r="NBD42" s="154"/>
      <c r="NBE42" s="154"/>
      <c r="NBF42" s="154"/>
      <c r="NBG42" s="154"/>
      <c r="NBH42" s="154"/>
      <c r="NBI42" s="154"/>
      <c r="NBJ42" s="154"/>
      <c r="NBK42" s="154"/>
      <c r="NBL42" s="154"/>
      <c r="NBM42" s="154"/>
      <c r="NBN42" s="154"/>
      <c r="NBO42" s="154"/>
      <c r="NBP42" s="154"/>
      <c r="NBQ42" s="154"/>
      <c r="NBR42" s="154"/>
      <c r="NBS42" s="154"/>
      <c r="NBT42" s="154"/>
      <c r="NBU42" s="154"/>
      <c r="NBV42" s="154"/>
      <c r="NBW42" s="154"/>
      <c r="NBX42" s="154"/>
      <c r="NBY42" s="154"/>
      <c r="NBZ42" s="154"/>
      <c r="NCA42" s="154"/>
      <c r="NCB42" s="154"/>
      <c r="NCC42" s="154"/>
      <c r="NCD42" s="154"/>
      <c r="NCE42" s="154"/>
      <c r="NCF42" s="154"/>
      <c r="NCG42" s="154"/>
      <c r="NCH42" s="154"/>
      <c r="NCI42" s="154"/>
      <c r="NCJ42" s="154"/>
      <c r="NCK42" s="154"/>
      <c r="NCL42" s="154"/>
      <c r="NCM42" s="154"/>
      <c r="NCN42" s="154"/>
      <c r="NCO42" s="154"/>
      <c r="NCP42" s="154"/>
      <c r="NCQ42" s="154"/>
      <c r="NCR42" s="154"/>
      <c r="NCS42" s="154"/>
      <c r="NCT42" s="154"/>
      <c r="NCU42" s="154"/>
      <c r="NCV42" s="154"/>
      <c r="NCW42" s="154"/>
      <c r="NCX42" s="154"/>
      <c r="NCY42" s="154"/>
      <c r="NCZ42" s="154"/>
      <c r="NDA42" s="154"/>
      <c r="NDB42" s="154"/>
      <c r="NDC42" s="154"/>
      <c r="NDD42" s="154"/>
      <c r="NDE42" s="154"/>
      <c r="NDF42" s="154"/>
      <c r="NDG42" s="154"/>
      <c r="NDH42" s="154"/>
      <c r="NDI42" s="154"/>
      <c r="NDJ42" s="154"/>
      <c r="NDK42" s="154"/>
      <c r="NDL42" s="154"/>
      <c r="NDM42" s="154"/>
      <c r="NDN42" s="154"/>
      <c r="NDO42" s="154"/>
      <c r="NDP42" s="154"/>
      <c r="NDQ42" s="154"/>
      <c r="NDR42" s="154"/>
      <c r="NDS42" s="154"/>
      <c r="NDT42" s="154"/>
      <c r="NDU42" s="154"/>
      <c r="NDV42" s="154"/>
      <c r="NDW42" s="154"/>
      <c r="NDX42" s="154"/>
      <c r="NDY42" s="154"/>
      <c r="NDZ42" s="154"/>
      <c r="NEA42" s="154"/>
      <c r="NEB42" s="154"/>
      <c r="NEC42" s="154"/>
      <c r="NED42" s="154"/>
      <c r="NEE42" s="154"/>
      <c r="NEF42" s="154"/>
      <c r="NEG42" s="154"/>
      <c r="NEH42" s="154"/>
      <c r="NEI42" s="154"/>
      <c r="NEJ42" s="154"/>
      <c r="NEK42" s="154"/>
      <c r="NEL42" s="154"/>
      <c r="NEM42" s="154"/>
      <c r="NEN42" s="154"/>
      <c r="NEO42" s="154"/>
      <c r="NEP42" s="154"/>
      <c r="NEQ42" s="154"/>
      <c r="NER42" s="154"/>
      <c r="NES42" s="154"/>
      <c r="NET42" s="154"/>
      <c r="NEU42" s="154"/>
      <c r="NEV42" s="154"/>
      <c r="NEW42" s="154"/>
      <c r="NEX42" s="154"/>
      <c r="NEY42" s="154"/>
      <c r="NEZ42" s="154"/>
      <c r="NFA42" s="154"/>
      <c r="NFB42" s="154"/>
      <c r="NFC42" s="154"/>
      <c r="NFD42" s="154"/>
      <c r="NFE42" s="154"/>
      <c r="NFF42" s="154"/>
      <c r="NFG42" s="154"/>
      <c r="NFH42" s="154"/>
      <c r="NFI42" s="154"/>
      <c r="NFJ42" s="154"/>
      <c r="NFK42" s="154"/>
      <c r="NFL42" s="154"/>
      <c r="NFM42" s="154"/>
      <c r="NFN42" s="154"/>
      <c r="NFO42" s="154"/>
      <c r="NFP42" s="154"/>
      <c r="NFQ42" s="154"/>
      <c r="NFR42" s="154"/>
      <c r="NFS42" s="154"/>
      <c r="NFT42" s="154"/>
      <c r="NFU42" s="154"/>
      <c r="NFV42" s="154"/>
      <c r="NFW42" s="154"/>
      <c r="NFX42" s="154"/>
      <c r="NFY42" s="154"/>
      <c r="NFZ42" s="154"/>
      <c r="NGA42" s="154"/>
      <c r="NGB42" s="154"/>
      <c r="NGC42" s="154"/>
      <c r="NGD42" s="154"/>
      <c r="NGE42" s="154"/>
      <c r="NGF42" s="154"/>
      <c r="NGG42" s="154"/>
      <c r="NGH42" s="154"/>
      <c r="NGI42" s="154"/>
      <c r="NGJ42" s="154"/>
      <c r="NGK42" s="154"/>
      <c r="NGL42" s="154"/>
      <c r="NGM42" s="154"/>
      <c r="NGN42" s="154"/>
      <c r="NGO42" s="154"/>
      <c r="NGP42" s="154"/>
      <c r="NGQ42" s="154"/>
      <c r="NGR42" s="154"/>
      <c r="NGS42" s="154"/>
      <c r="NGT42" s="154"/>
      <c r="NGU42" s="154"/>
      <c r="NGV42" s="154"/>
      <c r="NGW42" s="154"/>
      <c r="NGX42" s="154"/>
      <c r="NGY42" s="154"/>
      <c r="NGZ42" s="154"/>
      <c r="NHA42" s="154"/>
      <c r="NHB42" s="154"/>
      <c r="NHC42" s="154"/>
      <c r="NHD42" s="154"/>
      <c r="NHE42" s="154"/>
      <c r="NHF42" s="154"/>
      <c r="NHG42" s="154"/>
      <c r="NHH42" s="154"/>
      <c r="NHI42" s="154"/>
      <c r="NHJ42" s="154"/>
      <c r="NHK42" s="154"/>
      <c r="NHL42" s="154"/>
      <c r="NHM42" s="154"/>
      <c r="NHN42" s="154"/>
      <c r="NHO42" s="154"/>
      <c r="NHP42" s="154"/>
      <c r="NHQ42" s="154"/>
      <c r="NHR42" s="154"/>
      <c r="NHS42" s="154"/>
      <c r="NHT42" s="154"/>
      <c r="NHU42" s="154"/>
      <c r="NHV42" s="154"/>
      <c r="NHW42" s="154"/>
      <c r="NHX42" s="154"/>
      <c r="NHY42" s="154"/>
      <c r="NHZ42" s="154"/>
      <c r="NIA42" s="154"/>
      <c r="NIB42" s="154"/>
      <c r="NIC42" s="154"/>
      <c r="NID42" s="154"/>
      <c r="NIE42" s="154"/>
      <c r="NIF42" s="154"/>
      <c r="NIG42" s="154"/>
      <c r="NIH42" s="154"/>
      <c r="NII42" s="154"/>
      <c r="NIJ42" s="154"/>
      <c r="NIK42" s="154"/>
      <c r="NIL42" s="154"/>
      <c r="NIM42" s="154"/>
      <c r="NIN42" s="154"/>
      <c r="NIO42" s="154"/>
      <c r="NIP42" s="154"/>
      <c r="NIQ42" s="154"/>
      <c r="NIR42" s="154"/>
      <c r="NIS42" s="154"/>
      <c r="NIT42" s="154"/>
      <c r="NIU42" s="154"/>
      <c r="NIV42" s="154"/>
      <c r="NIW42" s="154"/>
      <c r="NIX42" s="154"/>
      <c r="NIY42" s="154"/>
      <c r="NIZ42" s="154"/>
      <c r="NJA42" s="154"/>
      <c r="NJB42" s="154"/>
      <c r="NJC42" s="154"/>
      <c r="NJD42" s="154"/>
      <c r="NJE42" s="154"/>
      <c r="NJF42" s="154"/>
      <c r="NJG42" s="154"/>
      <c r="NJH42" s="154"/>
      <c r="NJI42" s="154"/>
      <c r="NJJ42" s="154"/>
      <c r="NJK42" s="154"/>
      <c r="NJL42" s="154"/>
      <c r="NJM42" s="154"/>
      <c r="NJN42" s="154"/>
      <c r="NJO42" s="154"/>
      <c r="NJP42" s="154"/>
      <c r="NJQ42" s="154"/>
      <c r="NJR42" s="154"/>
      <c r="NJS42" s="154"/>
      <c r="NJT42" s="154"/>
      <c r="NJU42" s="154"/>
      <c r="NJV42" s="154"/>
      <c r="NJW42" s="154"/>
      <c r="NJX42" s="154"/>
      <c r="NJY42" s="154"/>
      <c r="NJZ42" s="154"/>
      <c r="NKA42" s="154"/>
      <c r="NKB42" s="154"/>
      <c r="NKC42" s="154"/>
      <c r="NKD42" s="154"/>
      <c r="NKE42" s="154"/>
      <c r="NKF42" s="154"/>
      <c r="NKG42" s="154"/>
      <c r="NKH42" s="154"/>
      <c r="NKI42" s="154"/>
      <c r="NKJ42" s="154"/>
      <c r="NKK42" s="154"/>
      <c r="NKL42" s="154"/>
      <c r="NKM42" s="154"/>
      <c r="NKN42" s="154"/>
      <c r="NKO42" s="154"/>
      <c r="NKP42" s="154"/>
      <c r="NKQ42" s="154"/>
      <c r="NKR42" s="154"/>
      <c r="NKS42" s="154"/>
      <c r="NKT42" s="154"/>
      <c r="NKU42" s="154"/>
      <c r="NKV42" s="154"/>
      <c r="NKW42" s="154"/>
      <c r="NKX42" s="154"/>
      <c r="NKY42" s="154"/>
      <c r="NKZ42" s="154"/>
      <c r="NLA42" s="154"/>
      <c r="NLB42" s="154"/>
      <c r="NLC42" s="154"/>
      <c r="NLD42" s="154"/>
      <c r="NLE42" s="154"/>
      <c r="NLF42" s="154"/>
      <c r="NLG42" s="154"/>
      <c r="NLH42" s="154"/>
      <c r="NLI42" s="154"/>
      <c r="NLJ42" s="154"/>
      <c r="NLK42" s="154"/>
      <c r="NLL42" s="154"/>
      <c r="NLM42" s="154"/>
      <c r="NLN42" s="154"/>
      <c r="NLO42" s="154"/>
      <c r="NLP42" s="154"/>
      <c r="NLQ42" s="154"/>
      <c r="NLR42" s="154"/>
      <c r="NLS42" s="154"/>
      <c r="NLT42" s="154"/>
      <c r="NLU42" s="154"/>
      <c r="NLV42" s="154"/>
      <c r="NLW42" s="154"/>
      <c r="NLX42" s="154"/>
      <c r="NLY42" s="154"/>
      <c r="NLZ42" s="154"/>
      <c r="NMA42" s="154"/>
      <c r="NMB42" s="154"/>
      <c r="NMC42" s="154"/>
      <c r="NMD42" s="154"/>
      <c r="NME42" s="154"/>
      <c r="NMF42" s="154"/>
      <c r="NMG42" s="154"/>
      <c r="NMH42" s="154"/>
      <c r="NMI42" s="154"/>
      <c r="NMJ42" s="154"/>
      <c r="NMK42" s="154"/>
      <c r="NML42" s="154"/>
      <c r="NMM42" s="154"/>
      <c r="NMN42" s="154"/>
      <c r="NMO42" s="154"/>
      <c r="NMP42" s="154"/>
      <c r="NMQ42" s="154"/>
      <c r="NMR42" s="154"/>
      <c r="NMS42" s="154"/>
      <c r="NMT42" s="154"/>
      <c r="NMU42" s="154"/>
      <c r="NMV42" s="154"/>
      <c r="NMW42" s="154"/>
      <c r="NMX42" s="154"/>
      <c r="NMY42" s="154"/>
      <c r="NMZ42" s="154"/>
      <c r="NNA42" s="154"/>
      <c r="NNB42" s="154"/>
      <c r="NNC42" s="154"/>
      <c r="NND42" s="154"/>
      <c r="NNE42" s="154"/>
      <c r="NNF42" s="154"/>
      <c r="NNG42" s="154"/>
      <c r="NNH42" s="154"/>
      <c r="NNI42" s="154"/>
      <c r="NNJ42" s="154"/>
      <c r="NNK42" s="154"/>
      <c r="NNL42" s="154"/>
      <c r="NNM42" s="154"/>
      <c r="NNN42" s="154"/>
      <c r="NNO42" s="154"/>
      <c r="NNP42" s="154"/>
      <c r="NNQ42" s="154"/>
      <c r="NNR42" s="154"/>
      <c r="NNS42" s="154"/>
      <c r="NNT42" s="154"/>
      <c r="NNU42" s="154"/>
      <c r="NNV42" s="154"/>
      <c r="NNW42" s="154"/>
      <c r="NNX42" s="154"/>
      <c r="NNY42" s="154"/>
      <c r="NNZ42" s="154"/>
      <c r="NOA42" s="154"/>
      <c r="NOB42" s="154"/>
      <c r="NOC42" s="154"/>
      <c r="NOD42" s="154"/>
      <c r="NOE42" s="154"/>
      <c r="NOF42" s="154"/>
      <c r="NOG42" s="154"/>
      <c r="NOH42" s="154"/>
      <c r="NOI42" s="154"/>
      <c r="NOJ42" s="154"/>
      <c r="NOK42" s="154"/>
      <c r="NOL42" s="154"/>
      <c r="NOM42" s="154"/>
      <c r="NON42" s="154"/>
      <c r="NOO42" s="154"/>
      <c r="NOP42" s="154"/>
      <c r="NOQ42" s="154"/>
      <c r="NOR42" s="154"/>
      <c r="NOS42" s="154"/>
      <c r="NOT42" s="154"/>
      <c r="NOU42" s="154"/>
      <c r="NOV42" s="154"/>
      <c r="NOW42" s="154"/>
      <c r="NOX42" s="154"/>
      <c r="NOY42" s="154"/>
      <c r="NOZ42" s="154"/>
      <c r="NPA42" s="154"/>
      <c r="NPB42" s="154"/>
      <c r="NPC42" s="154"/>
      <c r="NPD42" s="154"/>
      <c r="NPE42" s="154"/>
      <c r="NPF42" s="154"/>
      <c r="NPG42" s="154"/>
      <c r="NPH42" s="154"/>
      <c r="NPI42" s="154"/>
      <c r="NPJ42" s="154"/>
      <c r="NPK42" s="154"/>
      <c r="NPL42" s="154"/>
      <c r="NPM42" s="154"/>
      <c r="NPN42" s="154"/>
      <c r="NPO42" s="154"/>
      <c r="NPP42" s="154"/>
      <c r="NPQ42" s="154"/>
      <c r="NPR42" s="154"/>
      <c r="NPS42" s="154"/>
      <c r="NPT42" s="154"/>
      <c r="NPU42" s="154"/>
      <c r="NPV42" s="154"/>
      <c r="NPW42" s="154"/>
      <c r="NPX42" s="154"/>
      <c r="NPY42" s="154"/>
      <c r="NPZ42" s="154"/>
      <c r="NQA42" s="154"/>
      <c r="NQB42" s="154"/>
      <c r="NQC42" s="154"/>
      <c r="NQD42" s="154"/>
      <c r="NQE42" s="154"/>
      <c r="NQF42" s="154"/>
      <c r="NQG42" s="154"/>
      <c r="NQH42" s="154"/>
      <c r="NQI42" s="154"/>
      <c r="NQJ42" s="154"/>
      <c r="NQK42" s="154"/>
      <c r="NQL42" s="154"/>
      <c r="NQM42" s="154"/>
      <c r="NQN42" s="154"/>
      <c r="NQO42" s="154"/>
      <c r="NQP42" s="154"/>
      <c r="NQQ42" s="154"/>
      <c r="NQR42" s="154"/>
      <c r="NQS42" s="154"/>
      <c r="NQT42" s="154"/>
      <c r="NQU42" s="154"/>
      <c r="NQV42" s="154"/>
      <c r="NQW42" s="154"/>
      <c r="NQX42" s="154"/>
      <c r="NQY42" s="154"/>
      <c r="NQZ42" s="154"/>
      <c r="NRA42" s="154"/>
      <c r="NRB42" s="154"/>
      <c r="NRC42" s="154"/>
      <c r="NRD42" s="154"/>
      <c r="NRE42" s="154"/>
      <c r="NRF42" s="154"/>
      <c r="NRG42" s="154"/>
      <c r="NRH42" s="154"/>
      <c r="NRI42" s="154"/>
      <c r="NRJ42" s="154"/>
      <c r="NRK42" s="154"/>
      <c r="NRL42" s="154"/>
      <c r="NRM42" s="154"/>
      <c r="NRN42" s="154"/>
      <c r="NRO42" s="154"/>
      <c r="NRP42" s="154"/>
      <c r="NRQ42" s="154"/>
      <c r="NRR42" s="154"/>
      <c r="NRS42" s="154"/>
      <c r="NRT42" s="154"/>
      <c r="NRU42" s="154"/>
      <c r="NRV42" s="154"/>
      <c r="NRW42" s="154"/>
      <c r="NRX42" s="154"/>
      <c r="NRY42" s="154"/>
      <c r="NRZ42" s="154"/>
      <c r="NSA42" s="154"/>
      <c r="NSB42" s="154"/>
      <c r="NSC42" s="154"/>
      <c r="NSD42" s="154"/>
      <c r="NSE42" s="154"/>
      <c r="NSF42" s="154"/>
      <c r="NSG42" s="154"/>
      <c r="NSH42" s="154"/>
      <c r="NSI42" s="154"/>
      <c r="NSJ42" s="154"/>
      <c r="NSK42" s="154"/>
      <c r="NSL42" s="154"/>
      <c r="NSM42" s="154"/>
      <c r="NSN42" s="154"/>
      <c r="NSO42" s="154"/>
      <c r="NSP42" s="154"/>
      <c r="NSQ42" s="154"/>
      <c r="NSR42" s="154"/>
      <c r="NSS42" s="154"/>
      <c r="NST42" s="154"/>
      <c r="NSU42" s="154"/>
      <c r="NSV42" s="154"/>
      <c r="NSW42" s="154"/>
      <c r="NSX42" s="154"/>
      <c r="NSY42" s="154"/>
      <c r="NSZ42" s="154"/>
      <c r="NTA42" s="154"/>
      <c r="NTB42" s="154"/>
      <c r="NTC42" s="154"/>
      <c r="NTD42" s="154"/>
      <c r="NTE42" s="154"/>
      <c r="NTF42" s="154"/>
      <c r="NTG42" s="154"/>
      <c r="NTH42" s="154"/>
      <c r="NTI42" s="154"/>
      <c r="NTJ42" s="154"/>
      <c r="NTK42" s="154"/>
      <c r="NTL42" s="154"/>
      <c r="NTM42" s="154"/>
      <c r="NTN42" s="154"/>
      <c r="NTO42" s="154"/>
      <c r="NTP42" s="154"/>
      <c r="NTQ42" s="154"/>
      <c r="NTR42" s="154"/>
      <c r="NTS42" s="154"/>
      <c r="NTT42" s="154"/>
      <c r="NTU42" s="154"/>
      <c r="NTV42" s="154"/>
      <c r="NTW42" s="154"/>
      <c r="NTX42" s="154"/>
      <c r="NTY42" s="154"/>
      <c r="NTZ42" s="154"/>
      <c r="NUA42" s="154"/>
      <c r="NUB42" s="154"/>
      <c r="NUC42" s="154"/>
      <c r="NUD42" s="154"/>
      <c r="NUE42" s="154"/>
      <c r="NUF42" s="154"/>
      <c r="NUG42" s="154"/>
      <c r="NUH42" s="154"/>
      <c r="NUI42" s="154"/>
      <c r="NUJ42" s="154"/>
      <c r="NUK42" s="154"/>
      <c r="NUL42" s="154"/>
      <c r="NUM42" s="154"/>
      <c r="NUN42" s="154"/>
      <c r="NUO42" s="154"/>
      <c r="NUP42" s="154"/>
      <c r="NUQ42" s="154"/>
      <c r="NUR42" s="154"/>
      <c r="NUS42" s="154"/>
      <c r="NUT42" s="154"/>
      <c r="NUU42" s="154"/>
      <c r="NUV42" s="154"/>
      <c r="NUW42" s="154"/>
      <c r="NUX42" s="154"/>
      <c r="NUY42" s="154"/>
      <c r="NUZ42" s="154"/>
      <c r="NVA42" s="154"/>
      <c r="NVB42" s="154"/>
      <c r="NVC42" s="154"/>
      <c r="NVD42" s="154"/>
      <c r="NVE42" s="154"/>
      <c r="NVF42" s="154"/>
      <c r="NVG42" s="154"/>
      <c r="NVH42" s="154"/>
      <c r="NVI42" s="154"/>
      <c r="NVJ42" s="154"/>
      <c r="NVK42" s="154"/>
      <c r="NVL42" s="154"/>
      <c r="NVM42" s="154"/>
      <c r="NVN42" s="154"/>
      <c r="NVO42" s="154"/>
      <c r="NVP42" s="154"/>
      <c r="NVQ42" s="154"/>
      <c r="NVR42" s="154"/>
      <c r="NVS42" s="154"/>
      <c r="NVT42" s="154"/>
      <c r="NVU42" s="154"/>
      <c r="NVV42" s="154"/>
      <c r="NVW42" s="154"/>
      <c r="NVX42" s="154"/>
      <c r="NVY42" s="154"/>
      <c r="NVZ42" s="154"/>
      <c r="NWA42" s="154"/>
      <c r="NWB42" s="154"/>
      <c r="NWC42" s="154"/>
      <c r="NWD42" s="154"/>
      <c r="NWE42" s="154"/>
      <c r="NWF42" s="154"/>
      <c r="NWG42" s="154"/>
      <c r="NWH42" s="154"/>
      <c r="NWI42" s="154"/>
      <c r="NWJ42" s="154"/>
      <c r="NWK42" s="154"/>
      <c r="NWL42" s="154"/>
      <c r="NWM42" s="154"/>
      <c r="NWN42" s="154"/>
      <c r="NWO42" s="154"/>
      <c r="NWP42" s="154"/>
      <c r="NWQ42" s="154"/>
      <c r="NWR42" s="154"/>
      <c r="NWS42" s="154"/>
      <c r="NWT42" s="154"/>
      <c r="NWU42" s="154"/>
      <c r="NWV42" s="154"/>
      <c r="NWW42" s="154"/>
      <c r="NWX42" s="154"/>
      <c r="NWY42" s="154"/>
      <c r="NWZ42" s="154"/>
      <c r="NXA42" s="154"/>
      <c r="NXB42" s="154"/>
      <c r="NXC42" s="154"/>
      <c r="NXD42" s="154"/>
      <c r="NXE42" s="154"/>
      <c r="NXF42" s="154"/>
      <c r="NXG42" s="154"/>
      <c r="NXH42" s="154"/>
      <c r="NXI42" s="154"/>
      <c r="NXJ42" s="154"/>
      <c r="NXK42" s="154"/>
      <c r="NXL42" s="154"/>
      <c r="NXM42" s="154"/>
      <c r="NXN42" s="154"/>
      <c r="NXO42" s="154"/>
      <c r="NXP42" s="154"/>
      <c r="NXQ42" s="154"/>
      <c r="NXR42" s="154"/>
      <c r="NXS42" s="154"/>
      <c r="NXT42" s="154"/>
      <c r="NXU42" s="154"/>
      <c r="NXV42" s="154"/>
      <c r="NXW42" s="154"/>
      <c r="NXX42" s="154"/>
      <c r="NXY42" s="154"/>
      <c r="NXZ42" s="154"/>
      <c r="NYA42" s="154"/>
      <c r="NYB42" s="154"/>
      <c r="NYC42" s="154"/>
      <c r="NYD42" s="154"/>
      <c r="NYE42" s="154"/>
      <c r="NYF42" s="154"/>
      <c r="NYG42" s="154"/>
      <c r="NYH42" s="154"/>
      <c r="NYI42" s="154"/>
      <c r="NYJ42" s="154"/>
      <c r="NYK42" s="154"/>
      <c r="NYL42" s="154"/>
      <c r="NYM42" s="154"/>
      <c r="NYN42" s="154"/>
      <c r="NYO42" s="154"/>
      <c r="NYP42" s="154"/>
      <c r="NYQ42" s="154"/>
      <c r="NYR42" s="154"/>
      <c r="NYS42" s="154"/>
      <c r="NYT42" s="154"/>
      <c r="NYU42" s="154"/>
      <c r="NYV42" s="154"/>
      <c r="NYW42" s="154"/>
      <c r="NYX42" s="154"/>
      <c r="NYY42" s="154"/>
      <c r="NYZ42" s="154"/>
      <c r="NZA42" s="154"/>
      <c r="NZB42" s="154"/>
      <c r="NZC42" s="154"/>
      <c r="NZD42" s="154"/>
      <c r="NZE42" s="154"/>
      <c r="NZF42" s="154"/>
      <c r="NZG42" s="154"/>
      <c r="NZH42" s="154"/>
      <c r="NZI42" s="154"/>
      <c r="NZJ42" s="154"/>
      <c r="NZK42" s="154"/>
      <c r="NZL42" s="154"/>
      <c r="NZM42" s="154"/>
      <c r="NZN42" s="154"/>
      <c r="NZO42" s="154"/>
      <c r="NZP42" s="154"/>
      <c r="NZQ42" s="154"/>
      <c r="NZR42" s="154"/>
      <c r="NZS42" s="154"/>
      <c r="NZT42" s="154"/>
      <c r="NZU42" s="154"/>
      <c r="NZV42" s="154"/>
      <c r="NZW42" s="154"/>
      <c r="NZX42" s="154"/>
      <c r="NZY42" s="154"/>
      <c r="NZZ42" s="154"/>
      <c r="OAA42" s="154"/>
      <c r="OAB42" s="154"/>
      <c r="OAC42" s="154"/>
      <c r="OAD42" s="154"/>
      <c r="OAE42" s="154"/>
      <c r="OAF42" s="154"/>
      <c r="OAG42" s="154"/>
      <c r="OAH42" s="154"/>
      <c r="OAI42" s="154"/>
      <c r="OAJ42" s="154"/>
      <c r="OAK42" s="154"/>
      <c r="OAL42" s="154"/>
      <c r="OAM42" s="154"/>
      <c r="OAN42" s="154"/>
      <c r="OAO42" s="154"/>
      <c r="OAP42" s="154"/>
      <c r="OAQ42" s="154"/>
      <c r="OAR42" s="154"/>
      <c r="OAS42" s="154"/>
      <c r="OAT42" s="154"/>
      <c r="OAU42" s="154"/>
      <c r="OAV42" s="154"/>
      <c r="OAW42" s="154"/>
      <c r="OAX42" s="154"/>
      <c r="OAY42" s="154"/>
      <c r="OAZ42" s="154"/>
      <c r="OBA42" s="154"/>
      <c r="OBB42" s="154"/>
      <c r="OBC42" s="154"/>
      <c r="OBD42" s="154"/>
      <c r="OBE42" s="154"/>
      <c r="OBF42" s="154"/>
      <c r="OBG42" s="154"/>
      <c r="OBH42" s="154"/>
      <c r="OBI42" s="154"/>
      <c r="OBJ42" s="154"/>
      <c r="OBK42" s="154"/>
      <c r="OBL42" s="154"/>
      <c r="OBM42" s="154"/>
      <c r="OBN42" s="154"/>
      <c r="OBO42" s="154"/>
      <c r="OBP42" s="154"/>
      <c r="OBQ42" s="154"/>
      <c r="OBR42" s="154"/>
      <c r="OBS42" s="154"/>
      <c r="OBT42" s="154"/>
      <c r="OBU42" s="154"/>
      <c r="OBV42" s="154"/>
      <c r="OBW42" s="154"/>
      <c r="OBX42" s="154"/>
      <c r="OBY42" s="154"/>
      <c r="OBZ42" s="154"/>
      <c r="OCA42" s="154"/>
      <c r="OCB42" s="154"/>
      <c r="OCC42" s="154"/>
      <c r="OCD42" s="154"/>
      <c r="OCE42" s="154"/>
      <c r="OCF42" s="154"/>
      <c r="OCG42" s="154"/>
      <c r="OCH42" s="154"/>
      <c r="OCI42" s="154"/>
      <c r="OCJ42" s="154"/>
      <c r="OCK42" s="154"/>
      <c r="OCL42" s="154"/>
      <c r="OCM42" s="154"/>
      <c r="OCN42" s="154"/>
      <c r="OCO42" s="154"/>
      <c r="OCP42" s="154"/>
      <c r="OCQ42" s="154"/>
      <c r="OCR42" s="154"/>
      <c r="OCS42" s="154"/>
      <c r="OCT42" s="154"/>
      <c r="OCU42" s="154"/>
      <c r="OCV42" s="154"/>
      <c r="OCW42" s="154"/>
      <c r="OCX42" s="154"/>
      <c r="OCY42" s="154"/>
      <c r="OCZ42" s="154"/>
      <c r="ODA42" s="154"/>
      <c r="ODB42" s="154"/>
      <c r="ODC42" s="154"/>
      <c r="ODD42" s="154"/>
      <c r="ODE42" s="154"/>
      <c r="ODF42" s="154"/>
      <c r="ODG42" s="154"/>
      <c r="ODH42" s="154"/>
      <c r="ODI42" s="154"/>
      <c r="ODJ42" s="154"/>
      <c r="ODK42" s="154"/>
      <c r="ODL42" s="154"/>
      <c r="ODM42" s="154"/>
      <c r="ODN42" s="154"/>
      <c r="ODO42" s="154"/>
      <c r="ODP42" s="154"/>
      <c r="ODQ42" s="154"/>
      <c r="ODR42" s="154"/>
      <c r="ODS42" s="154"/>
      <c r="ODT42" s="154"/>
      <c r="ODU42" s="154"/>
      <c r="ODV42" s="154"/>
      <c r="ODW42" s="154"/>
      <c r="ODX42" s="154"/>
      <c r="ODY42" s="154"/>
      <c r="ODZ42" s="154"/>
      <c r="OEA42" s="154"/>
      <c r="OEB42" s="154"/>
      <c r="OEC42" s="154"/>
      <c r="OED42" s="154"/>
      <c r="OEE42" s="154"/>
      <c r="OEF42" s="154"/>
      <c r="OEG42" s="154"/>
      <c r="OEH42" s="154"/>
      <c r="OEI42" s="154"/>
      <c r="OEJ42" s="154"/>
      <c r="OEK42" s="154"/>
      <c r="OEL42" s="154"/>
      <c r="OEM42" s="154"/>
      <c r="OEN42" s="154"/>
      <c r="OEO42" s="154"/>
      <c r="OEP42" s="154"/>
      <c r="OEQ42" s="154"/>
      <c r="OER42" s="154"/>
      <c r="OES42" s="154"/>
      <c r="OET42" s="154"/>
      <c r="OEU42" s="154"/>
      <c r="OEV42" s="154"/>
      <c r="OEW42" s="154"/>
      <c r="OEX42" s="154"/>
      <c r="OEY42" s="154"/>
      <c r="OEZ42" s="154"/>
      <c r="OFA42" s="154"/>
      <c r="OFB42" s="154"/>
      <c r="OFC42" s="154"/>
      <c r="OFD42" s="154"/>
      <c r="OFE42" s="154"/>
      <c r="OFF42" s="154"/>
      <c r="OFG42" s="154"/>
      <c r="OFH42" s="154"/>
      <c r="OFI42" s="154"/>
      <c r="OFJ42" s="154"/>
      <c r="OFK42" s="154"/>
      <c r="OFL42" s="154"/>
      <c r="OFM42" s="154"/>
      <c r="OFN42" s="154"/>
      <c r="OFO42" s="154"/>
      <c r="OFP42" s="154"/>
      <c r="OFQ42" s="154"/>
      <c r="OFR42" s="154"/>
      <c r="OFS42" s="154"/>
      <c r="OFT42" s="154"/>
      <c r="OFU42" s="154"/>
      <c r="OFV42" s="154"/>
      <c r="OFW42" s="154"/>
      <c r="OFX42" s="154"/>
      <c r="OFY42" s="154"/>
      <c r="OFZ42" s="154"/>
      <c r="OGA42" s="154"/>
      <c r="OGB42" s="154"/>
      <c r="OGC42" s="154"/>
      <c r="OGD42" s="154"/>
      <c r="OGE42" s="154"/>
      <c r="OGF42" s="154"/>
      <c r="OGG42" s="154"/>
      <c r="OGH42" s="154"/>
      <c r="OGI42" s="154"/>
      <c r="OGJ42" s="154"/>
      <c r="OGK42" s="154"/>
      <c r="OGL42" s="154"/>
      <c r="OGM42" s="154"/>
      <c r="OGN42" s="154"/>
      <c r="OGO42" s="154"/>
      <c r="OGP42" s="154"/>
      <c r="OGQ42" s="154"/>
      <c r="OGR42" s="154"/>
      <c r="OGS42" s="154"/>
      <c r="OGT42" s="154"/>
      <c r="OGU42" s="154"/>
      <c r="OGV42" s="154"/>
      <c r="OGW42" s="154"/>
      <c r="OGX42" s="154"/>
      <c r="OGY42" s="154"/>
      <c r="OGZ42" s="154"/>
      <c r="OHA42" s="154"/>
      <c r="OHB42" s="154"/>
      <c r="OHC42" s="154"/>
      <c r="OHD42" s="154"/>
      <c r="OHE42" s="154"/>
      <c r="OHF42" s="154"/>
      <c r="OHG42" s="154"/>
      <c r="OHH42" s="154"/>
      <c r="OHI42" s="154"/>
      <c r="OHJ42" s="154"/>
      <c r="OHK42" s="154"/>
      <c r="OHL42" s="154"/>
      <c r="OHM42" s="154"/>
      <c r="OHN42" s="154"/>
      <c r="OHO42" s="154"/>
      <c r="OHP42" s="154"/>
      <c r="OHQ42" s="154"/>
      <c r="OHR42" s="154"/>
      <c r="OHS42" s="154"/>
      <c r="OHT42" s="154"/>
      <c r="OHU42" s="154"/>
      <c r="OHV42" s="154"/>
      <c r="OHW42" s="154"/>
      <c r="OHX42" s="154"/>
      <c r="OHY42" s="154"/>
      <c r="OHZ42" s="154"/>
      <c r="OIA42" s="154"/>
      <c r="OIB42" s="154"/>
      <c r="OIC42" s="154"/>
      <c r="OID42" s="154"/>
      <c r="OIE42" s="154"/>
      <c r="OIF42" s="154"/>
      <c r="OIG42" s="154"/>
      <c r="OIH42" s="154"/>
      <c r="OII42" s="154"/>
      <c r="OIJ42" s="154"/>
      <c r="OIK42" s="154"/>
      <c r="OIL42" s="154"/>
      <c r="OIM42" s="154"/>
      <c r="OIN42" s="154"/>
      <c r="OIO42" s="154"/>
      <c r="OIP42" s="154"/>
      <c r="OIQ42" s="154"/>
      <c r="OIR42" s="154"/>
      <c r="OIS42" s="154"/>
      <c r="OIT42" s="154"/>
      <c r="OIU42" s="154"/>
      <c r="OIV42" s="154"/>
      <c r="OIW42" s="154"/>
      <c r="OIX42" s="154"/>
      <c r="OIY42" s="154"/>
      <c r="OIZ42" s="154"/>
      <c r="OJA42" s="154"/>
      <c r="OJB42" s="154"/>
      <c r="OJC42" s="154"/>
      <c r="OJD42" s="154"/>
      <c r="OJE42" s="154"/>
      <c r="OJF42" s="154"/>
      <c r="OJG42" s="154"/>
      <c r="OJH42" s="154"/>
      <c r="OJI42" s="154"/>
      <c r="OJJ42" s="154"/>
      <c r="OJK42" s="154"/>
      <c r="OJL42" s="154"/>
      <c r="OJM42" s="154"/>
      <c r="OJN42" s="154"/>
      <c r="OJO42" s="154"/>
      <c r="OJP42" s="154"/>
      <c r="OJQ42" s="154"/>
      <c r="OJR42" s="154"/>
      <c r="OJS42" s="154"/>
      <c r="OJT42" s="154"/>
      <c r="OJU42" s="154"/>
      <c r="OJV42" s="154"/>
      <c r="OJW42" s="154"/>
      <c r="OJX42" s="154"/>
      <c r="OJY42" s="154"/>
      <c r="OJZ42" s="154"/>
      <c r="OKA42" s="154"/>
      <c r="OKB42" s="154"/>
      <c r="OKC42" s="154"/>
      <c r="OKD42" s="154"/>
      <c r="OKE42" s="154"/>
      <c r="OKF42" s="154"/>
      <c r="OKG42" s="154"/>
      <c r="OKH42" s="154"/>
      <c r="OKI42" s="154"/>
      <c r="OKJ42" s="154"/>
      <c r="OKK42" s="154"/>
      <c r="OKL42" s="154"/>
      <c r="OKM42" s="154"/>
      <c r="OKN42" s="154"/>
      <c r="OKO42" s="154"/>
      <c r="OKP42" s="154"/>
      <c r="OKQ42" s="154"/>
      <c r="OKR42" s="154"/>
      <c r="OKS42" s="154"/>
      <c r="OKT42" s="154"/>
      <c r="OKU42" s="154"/>
      <c r="OKV42" s="154"/>
      <c r="OKW42" s="154"/>
      <c r="OKX42" s="154"/>
      <c r="OKY42" s="154"/>
      <c r="OKZ42" s="154"/>
      <c r="OLA42" s="154"/>
      <c r="OLB42" s="154"/>
      <c r="OLC42" s="154"/>
      <c r="OLD42" s="154"/>
      <c r="OLE42" s="154"/>
      <c r="OLF42" s="154"/>
      <c r="OLG42" s="154"/>
      <c r="OLH42" s="154"/>
      <c r="OLI42" s="154"/>
      <c r="OLJ42" s="154"/>
      <c r="OLK42" s="154"/>
      <c r="OLL42" s="154"/>
      <c r="OLM42" s="154"/>
      <c r="OLN42" s="154"/>
      <c r="OLO42" s="154"/>
      <c r="OLP42" s="154"/>
      <c r="OLQ42" s="154"/>
      <c r="OLR42" s="154"/>
      <c r="OLS42" s="154"/>
      <c r="OLT42" s="154"/>
      <c r="OLU42" s="154"/>
      <c r="OLV42" s="154"/>
      <c r="OLW42" s="154"/>
      <c r="OLX42" s="154"/>
      <c r="OLY42" s="154"/>
      <c r="OLZ42" s="154"/>
      <c r="OMA42" s="154"/>
      <c r="OMB42" s="154"/>
      <c r="OMC42" s="154"/>
      <c r="OMD42" s="154"/>
      <c r="OME42" s="154"/>
      <c r="OMF42" s="154"/>
      <c r="OMG42" s="154"/>
      <c r="OMH42" s="154"/>
      <c r="OMI42" s="154"/>
      <c r="OMJ42" s="154"/>
      <c r="OMK42" s="154"/>
      <c r="OML42" s="154"/>
      <c r="OMM42" s="154"/>
      <c r="OMN42" s="154"/>
      <c r="OMO42" s="154"/>
      <c r="OMP42" s="154"/>
      <c r="OMQ42" s="154"/>
      <c r="OMR42" s="154"/>
      <c r="OMS42" s="154"/>
      <c r="OMT42" s="154"/>
      <c r="OMU42" s="154"/>
      <c r="OMV42" s="154"/>
      <c r="OMW42" s="154"/>
      <c r="OMX42" s="154"/>
      <c r="OMY42" s="154"/>
      <c r="OMZ42" s="154"/>
      <c r="ONA42" s="154"/>
      <c r="ONB42" s="154"/>
      <c r="ONC42" s="154"/>
      <c r="OND42" s="154"/>
      <c r="ONE42" s="154"/>
      <c r="ONF42" s="154"/>
      <c r="ONG42" s="154"/>
      <c r="ONH42" s="154"/>
      <c r="ONI42" s="154"/>
      <c r="ONJ42" s="154"/>
      <c r="ONK42" s="154"/>
      <c r="ONL42" s="154"/>
      <c r="ONM42" s="154"/>
      <c r="ONN42" s="154"/>
      <c r="ONO42" s="154"/>
      <c r="ONP42" s="154"/>
      <c r="ONQ42" s="154"/>
      <c r="ONR42" s="154"/>
      <c r="ONS42" s="154"/>
      <c r="ONT42" s="154"/>
      <c r="ONU42" s="154"/>
      <c r="ONV42" s="154"/>
      <c r="ONW42" s="154"/>
      <c r="ONX42" s="154"/>
      <c r="ONY42" s="154"/>
      <c r="ONZ42" s="154"/>
      <c r="OOA42" s="154"/>
      <c r="OOB42" s="154"/>
      <c r="OOC42" s="154"/>
      <c r="OOD42" s="154"/>
      <c r="OOE42" s="154"/>
      <c r="OOF42" s="154"/>
      <c r="OOG42" s="154"/>
      <c r="OOH42" s="154"/>
      <c r="OOI42" s="154"/>
      <c r="OOJ42" s="154"/>
      <c r="OOK42" s="154"/>
      <c r="OOL42" s="154"/>
      <c r="OOM42" s="154"/>
      <c r="OON42" s="154"/>
      <c r="OOO42" s="154"/>
      <c r="OOP42" s="154"/>
      <c r="OOQ42" s="154"/>
      <c r="OOR42" s="154"/>
      <c r="OOS42" s="154"/>
      <c r="OOT42" s="154"/>
      <c r="OOU42" s="154"/>
      <c r="OOV42" s="154"/>
      <c r="OOW42" s="154"/>
      <c r="OOX42" s="154"/>
      <c r="OOY42" s="154"/>
      <c r="OOZ42" s="154"/>
      <c r="OPA42" s="154"/>
      <c r="OPB42" s="154"/>
      <c r="OPC42" s="154"/>
      <c r="OPD42" s="154"/>
      <c r="OPE42" s="154"/>
      <c r="OPF42" s="154"/>
      <c r="OPG42" s="154"/>
      <c r="OPH42" s="154"/>
      <c r="OPI42" s="154"/>
      <c r="OPJ42" s="154"/>
      <c r="OPK42" s="154"/>
      <c r="OPL42" s="154"/>
      <c r="OPM42" s="154"/>
      <c r="OPN42" s="154"/>
      <c r="OPO42" s="154"/>
      <c r="OPP42" s="154"/>
      <c r="OPQ42" s="154"/>
      <c r="OPR42" s="154"/>
      <c r="OPS42" s="154"/>
      <c r="OPT42" s="154"/>
      <c r="OPU42" s="154"/>
      <c r="OPV42" s="154"/>
      <c r="OPW42" s="154"/>
      <c r="OPX42" s="154"/>
      <c r="OPY42" s="154"/>
      <c r="OPZ42" s="154"/>
      <c r="OQA42" s="154"/>
      <c r="OQB42" s="154"/>
      <c r="OQC42" s="154"/>
      <c r="OQD42" s="154"/>
      <c r="OQE42" s="154"/>
      <c r="OQF42" s="154"/>
      <c r="OQG42" s="154"/>
      <c r="OQH42" s="154"/>
      <c r="OQI42" s="154"/>
      <c r="OQJ42" s="154"/>
      <c r="OQK42" s="154"/>
      <c r="OQL42" s="154"/>
      <c r="OQM42" s="154"/>
      <c r="OQN42" s="154"/>
      <c r="OQO42" s="154"/>
      <c r="OQP42" s="154"/>
      <c r="OQQ42" s="154"/>
      <c r="OQR42" s="154"/>
      <c r="OQS42" s="154"/>
      <c r="OQT42" s="154"/>
      <c r="OQU42" s="154"/>
      <c r="OQV42" s="154"/>
      <c r="OQW42" s="154"/>
      <c r="OQX42" s="154"/>
      <c r="OQY42" s="154"/>
      <c r="OQZ42" s="154"/>
      <c r="ORA42" s="154"/>
      <c r="ORB42" s="154"/>
      <c r="ORC42" s="154"/>
      <c r="ORD42" s="154"/>
      <c r="ORE42" s="154"/>
      <c r="ORF42" s="154"/>
      <c r="ORG42" s="154"/>
      <c r="ORH42" s="154"/>
      <c r="ORI42" s="154"/>
      <c r="ORJ42" s="154"/>
      <c r="ORK42" s="154"/>
      <c r="ORL42" s="154"/>
      <c r="ORM42" s="154"/>
      <c r="ORN42" s="154"/>
      <c r="ORO42" s="154"/>
      <c r="ORP42" s="154"/>
      <c r="ORQ42" s="154"/>
      <c r="ORR42" s="154"/>
      <c r="ORS42" s="154"/>
      <c r="ORT42" s="154"/>
      <c r="ORU42" s="154"/>
      <c r="ORV42" s="154"/>
      <c r="ORW42" s="154"/>
      <c r="ORX42" s="154"/>
      <c r="ORY42" s="154"/>
      <c r="ORZ42" s="154"/>
      <c r="OSA42" s="154"/>
      <c r="OSB42" s="154"/>
      <c r="OSC42" s="154"/>
      <c r="OSD42" s="154"/>
      <c r="OSE42" s="154"/>
      <c r="OSF42" s="154"/>
      <c r="OSG42" s="154"/>
      <c r="OSH42" s="154"/>
      <c r="OSI42" s="154"/>
      <c r="OSJ42" s="154"/>
      <c r="OSK42" s="154"/>
      <c r="OSL42" s="154"/>
      <c r="OSM42" s="154"/>
      <c r="OSN42" s="154"/>
      <c r="OSO42" s="154"/>
      <c r="OSP42" s="154"/>
      <c r="OSQ42" s="154"/>
      <c r="OSR42" s="154"/>
      <c r="OSS42" s="154"/>
      <c r="OST42" s="154"/>
      <c r="OSU42" s="154"/>
      <c r="OSV42" s="154"/>
      <c r="OSW42" s="154"/>
      <c r="OSX42" s="154"/>
      <c r="OSY42" s="154"/>
      <c r="OSZ42" s="154"/>
      <c r="OTA42" s="154"/>
      <c r="OTB42" s="154"/>
      <c r="OTC42" s="154"/>
      <c r="OTD42" s="154"/>
      <c r="OTE42" s="154"/>
      <c r="OTF42" s="154"/>
      <c r="OTG42" s="154"/>
      <c r="OTH42" s="154"/>
      <c r="OTI42" s="154"/>
      <c r="OTJ42" s="154"/>
      <c r="OTK42" s="154"/>
      <c r="OTL42" s="154"/>
      <c r="OTM42" s="154"/>
      <c r="OTN42" s="154"/>
      <c r="OTO42" s="154"/>
      <c r="OTP42" s="154"/>
      <c r="OTQ42" s="154"/>
      <c r="OTR42" s="154"/>
      <c r="OTS42" s="154"/>
      <c r="OTT42" s="154"/>
      <c r="OTU42" s="154"/>
      <c r="OTV42" s="154"/>
      <c r="OTW42" s="154"/>
      <c r="OTX42" s="154"/>
      <c r="OTY42" s="154"/>
      <c r="OTZ42" s="154"/>
      <c r="OUA42" s="154"/>
      <c r="OUB42" s="154"/>
      <c r="OUC42" s="154"/>
      <c r="OUD42" s="154"/>
      <c r="OUE42" s="154"/>
      <c r="OUF42" s="154"/>
      <c r="OUG42" s="154"/>
      <c r="OUH42" s="154"/>
      <c r="OUI42" s="154"/>
      <c r="OUJ42" s="154"/>
      <c r="OUK42" s="154"/>
      <c r="OUL42" s="154"/>
      <c r="OUM42" s="154"/>
      <c r="OUN42" s="154"/>
      <c r="OUO42" s="154"/>
      <c r="OUP42" s="154"/>
      <c r="OUQ42" s="154"/>
      <c r="OUR42" s="154"/>
      <c r="OUS42" s="154"/>
      <c r="OUT42" s="154"/>
      <c r="OUU42" s="154"/>
      <c r="OUV42" s="154"/>
      <c r="OUW42" s="154"/>
      <c r="OUX42" s="154"/>
      <c r="OUY42" s="154"/>
      <c r="OUZ42" s="154"/>
      <c r="OVA42" s="154"/>
      <c r="OVB42" s="154"/>
      <c r="OVC42" s="154"/>
      <c r="OVD42" s="154"/>
      <c r="OVE42" s="154"/>
      <c r="OVF42" s="154"/>
      <c r="OVG42" s="154"/>
      <c r="OVH42" s="154"/>
      <c r="OVI42" s="154"/>
      <c r="OVJ42" s="154"/>
      <c r="OVK42" s="154"/>
      <c r="OVL42" s="154"/>
      <c r="OVM42" s="154"/>
      <c r="OVN42" s="154"/>
      <c r="OVO42" s="154"/>
      <c r="OVP42" s="154"/>
      <c r="OVQ42" s="154"/>
      <c r="OVR42" s="154"/>
      <c r="OVS42" s="154"/>
      <c r="OVT42" s="154"/>
      <c r="OVU42" s="154"/>
      <c r="OVV42" s="154"/>
      <c r="OVW42" s="154"/>
      <c r="OVX42" s="154"/>
      <c r="OVY42" s="154"/>
      <c r="OVZ42" s="154"/>
      <c r="OWA42" s="154"/>
      <c r="OWB42" s="154"/>
      <c r="OWC42" s="154"/>
      <c r="OWD42" s="154"/>
      <c r="OWE42" s="154"/>
      <c r="OWF42" s="154"/>
      <c r="OWG42" s="154"/>
      <c r="OWH42" s="154"/>
      <c r="OWI42" s="154"/>
      <c r="OWJ42" s="154"/>
      <c r="OWK42" s="154"/>
      <c r="OWL42" s="154"/>
      <c r="OWM42" s="154"/>
      <c r="OWN42" s="154"/>
      <c r="OWO42" s="154"/>
      <c r="OWP42" s="154"/>
      <c r="OWQ42" s="154"/>
      <c r="OWR42" s="154"/>
      <c r="OWS42" s="154"/>
      <c r="OWT42" s="154"/>
      <c r="OWU42" s="154"/>
      <c r="OWV42" s="154"/>
      <c r="OWW42" s="154"/>
      <c r="OWX42" s="154"/>
      <c r="OWY42" s="154"/>
      <c r="OWZ42" s="154"/>
      <c r="OXA42" s="154"/>
      <c r="OXB42" s="154"/>
      <c r="OXC42" s="154"/>
      <c r="OXD42" s="154"/>
      <c r="OXE42" s="154"/>
      <c r="OXF42" s="154"/>
      <c r="OXG42" s="154"/>
      <c r="OXH42" s="154"/>
      <c r="OXI42" s="154"/>
      <c r="OXJ42" s="154"/>
      <c r="OXK42" s="154"/>
      <c r="OXL42" s="154"/>
      <c r="OXM42" s="154"/>
      <c r="OXN42" s="154"/>
      <c r="OXO42" s="154"/>
      <c r="OXP42" s="154"/>
      <c r="OXQ42" s="154"/>
      <c r="OXR42" s="154"/>
      <c r="OXS42" s="154"/>
      <c r="OXT42" s="154"/>
      <c r="OXU42" s="154"/>
      <c r="OXV42" s="154"/>
      <c r="OXW42" s="154"/>
      <c r="OXX42" s="154"/>
      <c r="OXY42" s="154"/>
      <c r="OXZ42" s="154"/>
      <c r="OYA42" s="154"/>
      <c r="OYB42" s="154"/>
      <c r="OYC42" s="154"/>
      <c r="OYD42" s="154"/>
      <c r="OYE42" s="154"/>
      <c r="OYF42" s="154"/>
      <c r="OYG42" s="154"/>
      <c r="OYH42" s="154"/>
      <c r="OYI42" s="154"/>
      <c r="OYJ42" s="154"/>
      <c r="OYK42" s="154"/>
      <c r="OYL42" s="154"/>
      <c r="OYM42" s="154"/>
      <c r="OYN42" s="154"/>
      <c r="OYO42" s="154"/>
      <c r="OYP42" s="154"/>
      <c r="OYQ42" s="154"/>
      <c r="OYR42" s="154"/>
      <c r="OYS42" s="154"/>
      <c r="OYT42" s="154"/>
      <c r="OYU42" s="154"/>
      <c r="OYV42" s="154"/>
      <c r="OYW42" s="154"/>
      <c r="OYX42" s="154"/>
      <c r="OYY42" s="154"/>
      <c r="OYZ42" s="154"/>
      <c r="OZA42" s="154"/>
      <c r="OZB42" s="154"/>
      <c r="OZC42" s="154"/>
      <c r="OZD42" s="154"/>
      <c r="OZE42" s="154"/>
      <c r="OZF42" s="154"/>
      <c r="OZG42" s="154"/>
      <c r="OZH42" s="154"/>
      <c r="OZI42" s="154"/>
      <c r="OZJ42" s="154"/>
      <c r="OZK42" s="154"/>
      <c r="OZL42" s="154"/>
      <c r="OZM42" s="154"/>
      <c r="OZN42" s="154"/>
      <c r="OZO42" s="154"/>
      <c r="OZP42" s="154"/>
      <c r="OZQ42" s="154"/>
      <c r="OZR42" s="154"/>
      <c r="OZS42" s="154"/>
      <c r="OZT42" s="154"/>
      <c r="OZU42" s="154"/>
      <c r="OZV42" s="154"/>
      <c r="OZW42" s="154"/>
      <c r="OZX42" s="154"/>
      <c r="OZY42" s="154"/>
      <c r="OZZ42" s="154"/>
      <c r="PAA42" s="154"/>
      <c r="PAB42" s="154"/>
      <c r="PAC42" s="154"/>
      <c r="PAD42" s="154"/>
      <c r="PAE42" s="154"/>
      <c r="PAF42" s="154"/>
      <c r="PAG42" s="154"/>
      <c r="PAH42" s="154"/>
      <c r="PAI42" s="154"/>
      <c r="PAJ42" s="154"/>
      <c r="PAK42" s="154"/>
      <c r="PAL42" s="154"/>
      <c r="PAM42" s="154"/>
      <c r="PAN42" s="154"/>
      <c r="PAO42" s="154"/>
      <c r="PAP42" s="154"/>
      <c r="PAQ42" s="154"/>
      <c r="PAR42" s="154"/>
      <c r="PAS42" s="154"/>
      <c r="PAT42" s="154"/>
      <c r="PAU42" s="154"/>
      <c r="PAV42" s="154"/>
      <c r="PAW42" s="154"/>
      <c r="PAX42" s="154"/>
      <c r="PAY42" s="154"/>
      <c r="PAZ42" s="154"/>
      <c r="PBA42" s="154"/>
      <c r="PBB42" s="154"/>
      <c r="PBC42" s="154"/>
      <c r="PBD42" s="154"/>
      <c r="PBE42" s="154"/>
      <c r="PBF42" s="154"/>
      <c r="PBG42" s="154"/>
      <c r="PBH42" s="154"/>
      <c r="PBI42" s="154"/>
      <c r="PBJ42" s="154"/>
      <c r="PBK42" s="154"/>
      <c r="PBL42" s="154"/>
      <c r="PBM42" s="154"/>
      <c r="PBN42" s="154"/>
      <c r="PBO42" s="154"/>
      <c r="PBP42" s="154"/>
      <c r="PBQ42" s="154"/>
      <c r="PBR42" s="154"/>
      <c r="PBS42" s="154"/>
      <c r="PBT42" s="154"/>
      <c r="PBU42" s="154"/>
      <c r="PBV42" s="154"/>
      <c r="PBW42" s="154"/>
      <c r="PBX42" s="154"/>
      <c r="PBY42" s="154"/>
      <c r="PBZ42" s="154"/>
      <c r="PCA42" s="154"/>
      <c r="PCB42" s="154"/>
      <c r="PCC42" s="154"/>
      <c r="PCD42" s="154"/>
      <c r="PCE42" s="154"/>
      <c r="PCF42" s="154"/>
      <c r="PCG42" s="154"/>
      <c r="PCH42" s="154"/>
      <c r="PCI42" s="154"/>
      <c r="PCJ42" s="154"/>
      <c r="PCK42" s="154"/>
      <c r="PCL42" s="154"/>
      <c r="PCM42" s="154"/>
      <c r="PCN42" s="154"/>
      <c r="PCO42" s="154"/>
      <c r="PCP42" s="154"/>
      <c r="PCQ42" s="154"/>
      <c r="PCR42" s="154"/>
      <c r="PCS42" s="154"/>
      <c r="PCT42" s="154"/>
      <c r="PCU42" s="154"/>
      <c r="PCV42" s="154"/>
      <c r="PCW42" s="154"/>
      <c r="PCX42" s="154"/>
      <c r="PCY42" s="154"/>
      <c r="PCZ42" s="154"/>
      <c r="PDA42" s="154"/>
      <c r="PDB42" s="154"/>
      <c r="PDC42" s="154"/>
      <c r="PDD42" s="154"/>
      <c r="PDE42" s="154"/>
      <c r="PDF42" s="154"/>
      <c r="PDG42" s="154"/>
      <c r="PDH42" s="154"/>
      <c r="PDI42" s="154"/>
      <c r="PDJ42" s="154"/>
      <c r="PDK42" s="154"/>
      <c r="PDL42" s="154"/>
      <c r="PDM42" s="154"/>
      <c r="PDN42" s="154"/>
      <c r="PDO42" s="154"/>
      <c r="PDP42" s="154"/>
      <c r="PDQ42" s="154"/>
      <c r="PDR42" s="154"/>
      <c r="PDS42" s="154"/>
      <c r="PDT42" s="154"/>
      <c r="PDU42" s="154"/>
      <c r="PDV42" s="154"/>
      <c r="PDW42" s="154"/>
      <c r="PDX42" s="154"/>
      <c r="PDY42" s="154"/>
      <c r="PDZ42" s="154"/>
      <c r="PEA42" s="154"/>
      <c r="PEB42" s="154"/>
      <c r="PEC42" s="154"/>
      <c r="PED42" s="154"/>
      <c r="PEE42" s="154"/>
      <c r="PEF42" s="154"/>
      <c r="PEG42" s="154"/>
      <c r="PEH42" s="154"/>
      <c r="PEI42" s="154"/>
      <c r="PEJ42" s="154"/>
      <c r="PEK42" s="154"/>
      <c r="PEL42" s="154"/>
      <c r="PEM42" s="154"/>
      <c r="PEN42" s="154"/>
      <c r="PEO42" s="154"/>
      <c r="PEP42" s="154"/>
      <c r="PEQ42" s="154"/>
      <c r="PER42" s="154"/>
      <c r="PES42" s="154"/>
      <c r="PET42" s="154"/>
      <c r="PEU42" s="154"/>
      <c r="PEV42" s="154"/>
      <c r="PEW42" s="154"/>
      <c r="PEX42" s="154"/>
      <c r="PEY42" s="154"/>
      <c r="PEZ42" s="154"/>
      <c r="PFA42" s="154"/>
      <c r="PFB42" s="154"/>
      <c r="PFC42" s="154"/>
      <c r="PFD42" s="154"/>
      <c r="PFE42" s="154"/>
      <c r="PFF42" s="154"/>
      <c r="PFG42" s="154"/>
      <c r="PFH42" s="154"/>
      <c r="PFI42" s="154"/>
      <c r="PFJ42" s="154"/>
      <c r="PFK42" s="154"/>
      <c r="PFL42" s="154"/>
      <c r="PFM42" s="154"/>
      <c r="PFN42" s="154"/>
      <c r="PFO42" s="154"/>
      <c r="PFP42" s="154"/>
      <c r="PFQ42" s="154"/>
      <c r="PFR42" s="154"/>
      <c r="PFS42" s="154"/>
      <c r="PFT42" s="154"/>
      <c r="PFU42" s="154"/>
      <c r="PFV42" s="154"/>
      <c r="PFW42" s="154"/>
      <c r="PFX42" s="154"/>
      <c r="PFY42" s="154"/>
      <c r="PFZ42" s="154"/>
      <c r="PGA42" s="154"/>
      <c r="PGB42" s="154"/>
      <c r="PGC42" s="154"/>
      <c r="PGD42" s="154"/>
      <c r="PGE42" s="154"/>
      <c r="PGF42" s="154"/>
      <c r="PGG42" s="154"/>
      <c r="PGH42" s="154"/>
      <c r="PGI42" s="154"/>
      <c r="PGJ42" s="154"/>
      <c r="PGK42" s="154"/>
      <c r="PGL42" s="154"/>
      <c r="PGM42" s="154"/>
      <c r="PGN42" s="154"/>
      <c r="PGO42" s="154"/>
      <c r="PGP42" s="154"/>
      <c r="PGQ42" s="154"/>
      <c r="PGR42" s="154"/>
      <c r="PGS42" s="154"/>
      <c r="PGT42" s="154"/>
      <c r="PGU42" s="154"/>
      <c r="PGV42" s="154"/>
      <c r="PGW42" s="154"/>
      <c r="PGX42" s="154"/>
      <c r="PGY42" s="154"/>
      <c r="PGZ42" s="154"/>
      <c r="PHA42" s="154"/>
      <c r="PHB42" s="154"/>
      <c r="PHC42" s="154"/>
      <c r="PHD42" s="154"/>
      <c r="PHE42" s="154"/>
      <c r="PHF42" s="154"/>
      <c r="PHG42" s="154"/>
      <c r="PHH42" s="154"/>
      <c r="PHI42" s="154"/>
      <c r="PHJ42" s="154"/>
      <c r="PHK42" s="154"/>
      <c r="PHL42" s="154"/>
      <c r="PHM42" s="154"/>
      <c r="PHN42" s="154"/>
      <c r="PHO42" s="154"/>
      <c r="PHP42" s="154"/>
      <c r="PHQ42" s="154"/>
      <c r="PHR42" s="154"/>
      <c r="PHS42" s="154"/>
      <c r="PHT42" s="154"/>
      <c r="PHU42" s="154"/>
      <c r="PHV42" s="154"/>
      <c r="PHW42" s="154"/>
      <c r="PHX42" s="154"/>
      <c r="PHY42" s="154"/>
      <c r="PHZ42" s="154"/>
      <c r="PIA42" s="154"/>
      <c r="PIB42" s="154"/>
      <c r="PIC42" s="154"/>
      <c r="PID42" s="154"/>
      <c r="PIE42" s="154"/>
      <c r="PIF42" s="154"/>
      <c r="PIG42" s="154"/>
      <c r="PIH42" s="154"/>
      <c r="PII42" s="154"/>
      <c r="PIJ42" s="154"/>
      <c r="PIK42" s="154"/>
      <c r="PIL42" s="154"/>
      <c r="PIM42" s="154"/>
      <c r="PIN42" s="154"/>
      <c r="PIO42" s="154"/>
      <c r="PIP42" s="154"/>
      <c r="PIQ42" s="154"/>
      <c r="PIR42" s="154"/>
      <c r="PIS42" s="154"/>
      <c r="PIT42" s="154"/>
      <c r="PIU42" s="154"/>
      <c r="PIV42" s="154"/>
      <c r="PIW42" s="154"/>
      <c r="PIX42" s="154"/>
      <c r="PIY42" s="154"/>
      <c r="PIZ42" s="154"/>
      <c r="PJA42" s="154"/>
      <c r="PJB42" s="154"/>
      <c r="PJC42" s="154"/>
      <c r="PJD42" s="154"/>
      <c r="PJE42" s="154"/>
      <c r="PJF42" s="154"/>
      <c r="PJG42" s="154"/>
      <c r="PJH42" s="154"/>
      <c r="PJI42" s="154"/>
      <c r="PJJ42" s="154"/>
      <c r="PJK42" s="154"/>
      <c r="PJL42" s="154"/>
      <c r="PJM42" s="154"/>
      <c r="PJN42" s="154"/>
      <c r="PJO42" s="154"/>
      <c r="PJP42" s="154"/>
      <c r="PJQ42" s="154"/>
      <c r="PJR42" s="154"/>
      <c r="PJS42" s="154"/>
      <c r="PJT42" s="154"/>
      <c r="PJU42" s="154"/>
      <c r="PJV42" s="154"/>
      <c r="PJW42" s="154"/>
      <c r="PJX42" s="154"/>
      <c r="PJY42" s="154"/>
      <c r="PJZ42" s="154"/>
      <c r="PKA42" s="154"/>
      <c r="PKB42" s="154"/>
      <c r="PKC42" s="154"/>
      <c r="PKD42" s="154"/>
      <c r="PKE42" s="154"/>
      <c r="PKF42" s="154"/>
      <c r="PKG42" s="154"/>
      <c r="PKH42" s="154"/>
      <c r="PKI42" s="154"/>
      <c r="PKJ42" s="154"/>
      <c r="PKK42" s="154"/>
      <c r="PKL42" s="154"/>
      <c r="PKM42" s="154"/>
      <c r="PKN42" s="154"/>
      <c r="PKO42" s="154"/>
      <c r="PKP42" s="154"/>
      <c r="PKQ42" s="154"/>
      <c r="PKR42" s="154"/>
      <c r="PKS42" s="154"/>
      <c r="PKT42" s="154"/>
      <c r="PKU42" s="154"/>
      <c r="PKV42" s="154"/>
      <c r="PKW42" s="154"/>
      <c r="PKX42" s="154"/>
      <c r="PKY42" s="154"/>
      <c r="PKZ42" s="154"/>
      <c r="PLA42" s="154"/>
      <c r="PLB42" s="154"/>
      <c r="PLC42" s="154"/>
      <c r="PLD42" s="154"/>
      <c r="PLE42" s="154"/>
      <c r="PLF42" s="154"/>
      <c r="PLG42" s="154"/>
      <c r="PLH42" s="154"/>
      <c r="PLI42" s="154"/>
      <c r="PLJ42" s="154"/>
      <c r="PLK42" s="154"/>
      <c r="PLL42" s="154"/>
      <c r="PLM42" s="154"/>
      <c r="PLN42" s="154"/>
      <c r="PLO42" s="154"/>
      <c r="PLP42" s="154"/>
      <c r="PLQ42" s="154"/>
      <c r="PLR42" s="154"/>
      <c r="PLS42" s="154"/>
      <c r="PLT42" s="154"/>
      <c r="PLU42" s="154"/>
      <c r="PLV42" s="154"/>
      <c r="PLW42" s="154"/>
      <c r="PLX42" s="154"/>
      <c r="PLY42" s="154"/>
      <c r="PLZ42" s="154"/>
      <c r="PMA42" s="154"/>
      <c r="PMB42" s="154"/>
      <c r="PMC42" s="154"/>
      <c r="PMD42" s="154"/>
      <c r="PME42" s="154"/>
      <c r="PMF42" s="154"/>
      <c r="PMG42" s="154"/>
      <c r="PMH42" s="154"/>
      <c r="PMI42" s="154"/>
      <c r="PMJ42" s="154"/>
      <c r="PMK42" s="154"/>
      <c r="PML42" s="154"/>
      <c r="PMM42" s="154"/>
      <c r="PMN42" s="154"/>
      <c r="PMO42" s="154"/>
      <c r="PMP42" s="154"/>
      <c r="PMQ42" s="154"/>
      <c r="PMR42" s="154"/>
      <c r="PMS42" s="154"/>
      <c r="PMT42" s="154"/>
      <c r="PMU42" s="154"/>
      <c r="PMV42" s="154"/>
      <c r="PMW42" s="154"/>
      <c r="PMX42" s="154"/>
      <c r="PMY42" s="154"/>
      <c r="PMZ42" s="154"/>
      <c r="PNA42" s="154"/>
      <c r="PNB42" s="154"/>
      <c r="PNC42" s="154"/>
      <c r="PND42" s="154"/>
      <c r="PNE42" s="154"/>
      <c r="PNF42" s="154"/>
      <c r="PNG42" s="154"/>
      <c r="PNH42" s="154"/>
      <c r="PNI42" s="154"/>
      <c r="PNJ42" s="154"/>
      <c r="PNK42" s="154"/>
      <c r="PNL42" s="154"/>
      <c r="PNM42" s="154"/>
      <c r="PNN42" s="154"/>
      <c r="PNO42" s="154"/>
      <c r="PNP42" s="154"/>
      <c r="PNQ42" s="154"/>
      <c r="PNR42" s="154"/>
      <c r="PNS42" s="154"/>
      <c r="PNT42" s="154"/>
      <c r="PNU42" s="154"/>
      <c r="PNV42" s="154"/>
      <c r="PNW42" s="154"/>
      <c r="PNX42" s="154"/>
      <c r="PNY42" s="154"/>
      <c r="PNZ42" s="154"/>
      <c r="POA42" s="154"/>
      <c r="POB42" s="154"/>
      <c r="POC42" s="154"/>
      <c r="POD42" s="154"/>
      <c r="POE42" s="154"/>
      <c r="POF42" s="154"/>
      <c r="POG42" s="154"/>
      <c r="POH42" s="154"/>
      <c r="POI42" s="154"/>
      <c r="POJ42" s="154"/>
      <c r="POK42" s="154"/>
      <c r="POL42" s="154"/>
      <c r="POM42" s="154"/>
      <c r="PON42" s="154"/>
      <c r="POO42" s="154"/>
      <c r="POP42" s="154"/>
      <c r="POQ42" s="154"/>
      <c r="POR42" s="154"/>
      <c r="POS42" s="154"/>
      <c r="POT42" s="154"/>
      <c r="POU42" s="154"/>
      <c r="POV42" s="154"/>
      <c r="POW42" s="154"/>
      <c r="POX42" s="154"/>
      <c r="POY42" s="154"/>
      <c r="POZ42" s="154"/>
      <c r="PPA42" s="154"/>
      <c r="PPB42" s="154"/>
      <c r="PPC42" s="154"/>
      <c r="PPD42" s="154"/>
      <c r="PPE42" s="154"/>
      <c r="PPF42" s="154"/>
      <c r="PPG42" s="154"/>
      <c r="PPH42" s="154"/>
      <c r="PPI42" s="154"/>
      <c r="PPJ42" s="154"/>
      <c r="PPK42" s="154"/>
      <c r="PPL42" s="154"/>
      <c r="PPM42" s="154"/>
      <c r="PPN42" s="154"/>
      <c r="PPO42" s="154"/>
      <c r="PPP42" s="154"/>
      <c r="PPQ42" s="154"/>
      <c r="PPR42" s="154"/>
      <c r="PPS42" s="154"/>
      <c r="PPT42" s="154"/>
      <c r="PPU42" s="154"/>
      <c r="PPV42" s="154"/>
      <c r="PPW42" s="154"/>
      <c r="PPX42" s="154"/>
      <c r="PPY42" s="154"/>
      <c r="PPZ42" s="154"/>
      <c r="PQA42" s="154"/>
      <c r="PQB42" s="154"/>
      <c r="PQC42" s="154"/>
      <c r="PQD42" s="154"/>
      <c r="PQE42" s="154"/>
      <c r="PQF42" s="154"/>
      <c r="PQG42" s="154"/>
      <c r="PQH42" s="154"/>
      <c r="PQI42" s="154"/>
      <c r="PQJ42" s="154"/>
      <c r="PQK42" s="154"/>
      <c r="PQL42" s="154"/>
      <c r="PQM42" s="154"/>
      <c r="PQN42" s="154"/>
      <c r="PQO42" s="154"/>
      <c r="PQP42" s="154"/>
      <c r="PQQ42" s="154"/>
      <c r="PQR42" s="154"/>
      <c r="PQS42" s="154"/>
      <c r="PQT42" s="154"/>
      <c r="PQU42" s="154"/>
      <c r="PQV42" s="154"/>
      <c r="PQW42" s="154"/>
      <c r="PQX42" s="154"/>
      <c r="PQY42" s="154"/>
      <c r="PQZ42" s="154"/>
      <c r="PRA42" s="154"/>
      <c r="PRB42" s="154"/>
      <c r="PRC42" s="154"/>
      <c r="PRD42" s="154"/>
      <c r="PRE42" s="154"/>
      <c r="PRF42" s="154"/>
      <c r="PRG42" s="154"/>
      <c r="PRH42" s="154"/>
      <c r="PRI42" s="154"/>
      <c r="PRJ42" s="154"/>
      <c r="PRK42" s="154"/>
      <c r="PRL42" s="154"/>
      <c r="PRM42" s="154"/>
      <c r="PRN42" s="154"/>
      <c r="PRO42" s="154"/>
      <c r="PRP42" s="154"/>
      <c r="PRQ42" s="154"/>
      <c r="PRR42" s="154"/>
      <c r="PRS42" s="154"/>
      <c r="PRT42" s="154"/>
      <c r="PRU42" s="154"/>
      <c r="PRV42" s="154"/>
      <c r="PRW42" s="154"/>
      <c r="PRX42" s="154"/>
      <c r="PRY42" s="154"/>
      <c r="PRZ42" s="154"/>
      <c r="PSA42" s="154"/>
      <c r="PSB42" s="154"/>
      <c r="PSC42" s="154"/>
      <c r="PSD42" s="154"/>
      <c r="PSE42" s="154"/>
      <c r="PSF42" s="154"/>
      <c r="PSG42" s="154"/>
      <c r="PSH42" s="154"/>
      <c r="PSI42" s="154"/>
      <c r="PSJ42" s="154"/>
      <c r="PSK42" s="154"/>
      <c r="PSL42" s="154"/>
      <c r="PSM42" s="154"/>
      <c r="PSN42" s="154"/>
      <c r="PSO42" s="154"/>
      <c r="PSP42" s="154"/>
      <c r="PSQ42" s="154"/>
      <c r="PSR42" s="154"/>
      <c r="PSS42" s="154"/>
      <c r="PST42" s="154"/>
      <c r="PSU42" s="154"/>
      <c r="PSV42" s="154"/>
      <c r="PSW42" s="154"/>
      <c r="PSX42" s="154"/>
      <c r="PSY42" s="154"/>
      <c r="PSZ42" s="154"/>
      <c r="PTA42" s="154"/>
      <c r="PTB42" s="154"/>
      <c r="PTC42" s="154"/>
      <c r="PTD42" s="154"/>
      <c r="PTE42" s="154"/>
      <c r="PTF42" s="154"/>
      <c r="PTG42" s="154"/>
      <c r="PTH42" s="154"/>
      <c r="PTI42" s="154"/>
      <c r="PTJ42" s="154"/>
      <c r="PTK42" s="154"/>
      <c r="PTL42" s="154"/>
      <c r="PTM42" s="154"/>
      <c r="PTN42" s="154"/>
      <c r="PTO42" s="154"/>
      <c r="PTP42" s="154"/>
      <c r="PTQ42" s="154"/>
      <c r="PTR42" s="154"/>
      <c r="PTS42" s="154"/>
      <c r="PTT42" s="154"/>
      <c r="PTU42" s="154"/>
      <c r="PTV42" s="154"/>
      <c r="PTW42" s="154"/>
      <c r="PTX42" s="154"/>
      <c r="PTY42" s="154"/>
      <c r="PTZ42" s="154"/>
      <c r="PUA42" s="154"/>
      <c r="PUB42" s="154"/>
      <c r="PUC42" s="154"/>
      <c r="PUD42" s="154"/>
      <c r="PUE42" s="154"/>
      <c r="PUF42" s="154"/>
      <c r="PUG42" s="154"/>
      <c r="PUH42" s="154"/>
      <c r="PUI42" s="154"/>
      <c r="PUJ42" s="154"/>
      <c r="PUK42" s="154"/>
      <c r="PUL42" s="154"/>
      <c r="PUM42" s="154"/>
      <c r="PUN42" s="154"/>
      <c r="PUO42" s="154"/>
      <c r="PUP42" s="154"/>
      <c r="PUQ42" s="154"/>
      <c r="PUR42" s="154"/>
      <c r="PUS42" s="154"/>
      <c r="PUT42" s="154"/>
      <c r="PUU42" s="154"/>
      <c r="PUV42" s="154"/>
      <c r="PUW42" s="154"/>
      <c r="PUX42" s="154"/>
      <c r="PUY42" s="154"/>
      <c r="PUZ42" s="154"/>
      <c r="PVA42" s="154"/>
      <c r="PVB42" s="154"/>
      <c r="PVC42" s="154"/>
      <c r="PVD42" s="154"/>
      <c r="PVE42" s="154"/>
      <c r="PVF42" s="154"/>
      <c r="PVG42" s="154"/>
      <c r="PVH42" s="154"/>
      <c r="PVI42" s="154"/>
      <c r="PVJ42" s="154"/>
      <c r="PVK42" s="154"/>
      <c r="PVL42" s="154"/>
      <c r="PVM42" s="154"/>
      <c r="PVN42" s="154"/>
      <c r="PVO42" s="154"/>
      <c r="PVP42" s="154"/>
      <c r="PVQ42" s="154"/>
      <c r="PVR42" s="154"/>
      <c r="PVS42" s="154"/>
      <c r="PVT42" s="154"/>
      <c r="PVU42" s="154"/>
      <c r="PVV42" s="154"/>
      <c r="PVW42" s="154"/>
      <c r="PVX42" s="154"/>
      <c r="PVY42" s="154"/>
      <c r="PVZ42" s="154"/>
      <c r="PWA42" s="154"/>
      <c r="PWB42" s="154"/>
      <c r="PWC42" s="154"/>
      <c r="PWD42" s="154"/>
      <c r="PWE42" s="154"/>
      <c r="PWF42" s="154"/>
      <c r="PWG42" s="154"/>
      <c r="PWH42" s="154"/>
      <c r="PWI42" s="154"/>
      <c r="PWJ42" s="154"/>
      <c r="PWK42" s="154"/>
      <c r="PWL42" s="154"/>
      <c r="PWM42" s="154"/>
      <c r="PWN42" s="154"/>
      <c r="PWO42" s="154"/>
      <c r="PWP42" s="154"/>
      <c r="PWQ42" s="154"/>
      <c r="PWR42" s="154"/>
      <c r="PWS42" s="154"/>
      <c r="PWT42" s="154"/>
      <c r="PWU42" s="154"/>
      <c r="PWV42" s="154"/>
      <c r="PWW42" s="154"/>
      <c r="PWX42" s="154"/>
      <c r="PWY42" s="154"/>
      <c r="PWZ42" s="154"/>
      <c r="PXA42" s="154"/>
      <c r="PXB42" s="154"/>
      <c r="PXC42" s="154"/>
      <c r="PXD42" s="154"/>
      <c r="PXE42" s="154"/>
      <c r="PXF42" s="154"/>
      <c r="PXG42" s="154"/>
      <c r="PXH42" s="154"/>
      <c r="PXI42" s="154"/>
      <c r="PXJ42" s="154"/>
      <c r="PXK42" s="154"/>
      <c r="PXL42" s="154"/>
      <c r="PXM42" s="154"/>
      <c r="PXN42" s="154"/>
      <c r="PXO42" s="154"/>
      <c r="PXP42" s="154"/>
      <c r="PXQ42" s="154"/>
      <c r="PXR42" s="154"/>
      <c r="PXS42" s="154"/>
      <c r="PXT42" s="154"/>
      <c r="PXU42" s="154"/>
      <c r="PXV42" s="154"/>
      <c r="PXW42" s="154"/>
      <c r="PXX42" s="154"/>
      <c r="PXY42" s="154"/>
      <c r="PXZ42" s="154"/>
      <c r="PYA42" s="154"/>
      <c r="PYB42" s="154"/>
      <c r="PYC42" s="154"/>
      <c r="PYD42" s="154"/>
      <c r="PYE42" s="154"/>
      <c r="PYF42" s="154"/>
      <c r="PYG42" s="154"/>
      <c r="PYH42" s="154"/>
      <c r="PYI42" s="154"/>
      <c r="PYJ42" s="154"/>
      <c r="PYK42" s="154"/>
      <c r="PYL42" s="154"/>
      <c r="PYM42" s="154"/>
      <c r="PYN42" s="154"/>
      <c r="PYO42" s="154"/>
      <c r="PYP42" s="154"/>
      <c r="PYQ42" s="154"/>
      <c r="PYR42" s="154"/>
      <c r="PYS42" s="154"/>
      <c r="PYT42" s="154"/>
      <c r="PYU42" s="154"/>
      <c r="PYV42" s="154"/>
      <c r="PYW42" s="154"/>
      <c r="PYX42" s="154"/>
      <c r="PYY42" s="154"/>
      <c r="PYZ42" s="154"/>
      <c r="PZA42" s="154"/>
      <c r="PZB42" s="154"/>
      <c r="PZC42" s="154"/>
      <c r="PZD42" s="154"/>
      <c r="PZE42" s="154"/>
      <c r="PZF42" s="154"/>
      <c r="PZG42" s="154"/>
      <c r="PZH42" s="154"/>
      <c r="PZI42" s="154"/>
      <c r="PZJ42" s="154"/>
      <c r="PZK42" s="154"/>
      <c r="PZL42" s="154"/>
      <c r="PZM42" s="154"/>
      <c r="PZN42" s="154"/>
      <c r="PZO42" s="154"/>
      <c r="PZP42" s="154"/>
      <c r="PZQ42" s="154"/>
      <c r="PZR42" s="154"/>
      <c r="PZS42" s="154"/>
      <c r="PZT42" s="154"/>
      <c r="PZU42" s="154"/>
      <c r="PZV42" s="154"/>
      <c r="PZW42" s="154"/>
      <c r="PZX42" s="154"/>
      <c r="PZY42" s="154"/>
      <c r="PZZ42" s="154"/>
      <c r="QAA42" s="154"/>
      <c r="QAB42" s="154"/>
      <c r="QAC42" s="154"/>
      <c r="QAD42" s="154"/>
      <c r="QAE42" s="154"/>
      <c r="QAF42" s="154"/>
      <c r="QAG42" s="154"/>
      <c r="QAH42" s="154"/>
      <c r="QAI42" s="154"/>
      <c r="QAJ42" s="154"/>
      <c r="QAK42" s="154"/>
      <c r="QAL42" s="154"/>
      <c r="QAM42" s="154"/>
      <c r="QAN42" s="154"/>
      <c r="QAO42" s="154"/>
      <c r="QAP42" s="154"/>
      <c r="QAQ42" s="154"/>
      <c r="QAR42" s="154"/>
      <c r="QAS42" s="154"/>
      <c r="QAT42" s="154"/>
      <c r="QAU42" s="154"/>
      <c r="QAV42" s="154"/>
      <c r="QAW42" s="154"/>
      <c r="QAX42" s="154"/>
      <c r="QAY42" s="154"/>
      <c r="QAZ42" s="154"/>
      <c r="QBA42" s="154"/>
      <c r="QBB42" s="154"/>
      <c r="QBC42" s="154"/>
      <c r="QBD42" s="154"/>
      <c r="QBE42" s="154"/>
      <c r="QBF42" s="154"/>
      <c r="QBG42" s="154"/>
      <c r="QBH42" s="154"/>
      <c r="QBI42" s="154"/>
      <c r="QBJ42" s="154"/>
      <c r="QBK42" s="154"/>
      <c r="QBL42" s="154"/>
      <c r="QBM42" s="154"/>
      <c r="QBN42" s="154"/>
      <c r="QBO42" s="154"/>
      <c r="QBP42" s="154"/>
      <c r="QBQ42" s="154"/>
      <c r="QBR42" s="154"/>
      <c r="QBS42" s="154"/>
      <c r="QBT42" s="154"/>
      <c r="QBU42" s="154"/>
      <c r="QBV42" s="154"/>
      <c r="QBW42" s="154"/>
      <c r="QBX42" s="154"/>
      <c r="QBY42" s="154"/>
      <c r="QBZ42" s="154"/>
      <c r="QCA42" s="154"/>
      <c r="QCB42" s="154"/>
      <c r="QCC42" s="154"/>
      <c r="QCD42" s="154"/>
      <c r="QCE42" s="154"/>
      <c r="QCF42" s="154"/>
      <c r="QCG42" s="154"/>
      <c r="QCH42" s="154"/>
      <c r="QCI42" s="154"/>
      <c r="QCJ42" s="154"/>
      <c r="QCK42" s="154"/>
      <c r="QCL42" s="154"/>
      <c r="QCM42" s="154"/>
      <c r="QCN42" s="154"/>
      <c r="QCO42" s="154"/>
      <c r="QCP42" s="154"/>
      <c r="QCQ42" s="154"/>
      <c r="QCR42" s="154"/>
      <c r="QCS42" s="154"/>
      <c r="QCT42" s="154"/>
      <c r="QCU42" s="154"/>
      <c r="QCV42" s="154"/>
      <c r="QCW42" s="154"/>
      <c r="QCX42" s="154"/>
      <c r="QCY42" s="154"/>
      <c r="QCZ42" s="154"/>
      <c r="QDA42" s="154"/>
      <c r="QDB42" s="154"/>
      <c r="QDC42" s="154"/>
      <c r="QDD42" s="154"/>
      <c r="QDE42" s="154"/>
      <c r="QDF42" s="154"/>
      <c r="QDG42" s="154"/>
      <c r="QDH42" s="154"/>
      <c r="QDI42" s="154"/>
      <c r="QDJ42" s="154"/>
      <c r="QDK42" s="154"/>
      <c r="QDL42" s="154"/>
      <c r="QDM42" s="154"/>
      <c r="QDN42" s="154"/>
      <c r="QDO42" s="154"/>
      <c r="QDP42" s="154"/>
      <c r="QDQ42" s="154"/>
      <c r="QDR42" s="154"/>
      <c r="QDS42" s="154"/>
      <c r="QDT42" s="154"/>
      <c r="QDU42" s="154"/>
      <c r="QDV42" s="154"/>
      <c r="QDW42" s="154"/>
      <c r="QDX42" s="154"/>
      <c r="QDY42" s="154"/>
      <c r="QDZ42" s="154"/>
      <c r="QEA42" s="154"/>
      <c r="QEB42" s="154"/>
      <c r="QEC42" s="154"/>
      <c r="QED42" s="154"/>
      <c r="QEE42" s="154"/>
      <c r="QEF42" s="154"/>
      <c r="QEG42" s="154"/>
      <c r="QEH42" s="154"/>
      <c r="QEI42" s="154"/>
      <c r="QEJ42" s="154"/>
      <c r="QEK42" s="154"/>
      <c r="QEL42" s="154"/>
      <c r="QEM42" s="154"/>
      <c r="QEN42" s="154"/>
      <c r="QEO42" s="154"/>
      <c r="QEP42" s="154"/>
      <c r="QEQ42" s="154"/>
      <c r="QER42" s="154"/>
      <c r="QES42" s="154"/>
      <c r="QET42" s="154"/>
      <c r="QEU42" s="154"/>
      <c r="QEV42" s="154"/>
      <c r="QEW42" s="154"/>
      <c r="QEX42" s="154"/>
      <c r="QEY42" s="154"/>
      <c r="QEZ42" s="154"/>
      <c r="QFA42" s="154"/>
      <c r="QFB42" s="154"/>
      <c r="QFC42" s="154"/>
      <c r="QFD42" s="154"/>
      <c r="QFE42" s="154"/>
      <c r="QFF42" s="154"/>
      <c r="QFG42" s="154"/>
      <c r="QFH42" s="154"/>
      <c r="QFI42" s="154"/>
      <c r="QFJ42" s="154"/>
      <c r="QFK42" s="154"/>
      <c r="QFL42" s="154"/>
      <c r="QFM42" s="154"/>
      <c r="QFN42" s="154"/>
      <c r="QFO42" s="154"/>
      <c r="QFP42" s="154"/>
      <c r="QFQ42" s="154"/>
      <c r="QFR42" s="154"/>
      <c r="QFS42" s="154"/>
      <c r="QFT42" s="154"/>
      <c r="QFU42" s="154"/>
      <c r="QFV42" s="154"/>
      <c r="QFW42" s="154"/>
      <c r="QFX42" s="154"/>
      <c r="QFY42" s="154"/>
      <c r="QFZ42" s="154"/>
      <c r="QGA42" s="154"/>
      <c r="QGB42" s="154"/>
      <c r="QGC42" s="154"/>
      <c r="QGD42" s="154"/>
      <c r="QGE42" s="154"/>
      <c r="QGF42" s="154"/>
      <c r="QGG42" s="154"/>
      <c r="QGH42" s="154"/>
      <c r="QGI42" s="154"/>
      <c r="QGJ42" s="154"/>
      <c r="QGK42" s="154"/>
      <c r="QGL42" s="154"/>
      <c r="QGM42" s="154"/>
      <c r="QGN42" s="154"/>
      <c r="QGO42" s="154"/>
      <c r="QGP42" s="154"/>
      <c r="QGQ42" s="154"/>
      <c r="QGR42" s="154"/>
      <c r="QGS42" s="154"/>
      <c r="QGT42" s="154"/>
      <c r="QGU42" s="154"/>
      <c r="QGV42" s="154"/>
      <c r="QGW42" s="154"/>
      <c r="QGX42" s="154"/>
      <c r="QGY42" s="154"/>
      <c r="QGZ42" s="154"/>
      <c r="QHA42" s="154"/>
      <c r="QHB42" s="154"/>
      <c r="QHC42" s="154"/>
      <c r="QHD42" s="154"/>
      <c r="QHE42" s="154"/>
      <c r="QHF42" s="154"/>
      <c r="QHG42" s="154"/>
      <c r="QHH42" s="154"/>
      <c r="QHI42" s="154"/>
      <c r="QHJ42" s="154"/>
      <c r="QHK42" s="154"/>
      <c r="QHL42" s="154"/>
      <c r="QHM42" s="154"/>
      <c r="QHN42" s="154"/>
      <c r="QHO42" s="154"/>
      <c r="QHP42" s="154"/>
      <c r="QHQ42" s="154"/>
      <c r="QHR42" s="154"/>
      <c r="QHS42" s="154"/>
      <c r="QHT42" s="154"/>
      <c r="QHU42" s="154"/>
      <c r="QHV42" s="154"/>
      <c r="QHW42" s="154"/>
      <c r="QHX42" s="154"/>
      <c r="QHY42" s="154"/>
      <c r="QHZ42" s="154"/>
      <c r="QIA42" s="154"/>
      <c r="QIB42" s="154"/>
      <c r="QIC42" s="154"/>
      <c r="QID42" s="154"/>
      <c r="QIE42" s="154"/>
      <c r="QIF42" s="154"/>
      <c r="QIG42" s="154"/>
      <c r="QIH42" s="154"/>
      <c r="QII42" s="154"/>
      <c r="QIJ42" s="154"/>
      <c r="QIK42" s="154"/>
      <c r="QIL42" s="154"/>
      <c r="QIM42" s="154"/>
      <c r="QIN42" s="154"/>
      <c r="QIO42" s="154"/>
      <c r="QIP42" s="154"/>
      <c r="QIQ42" s="154"/>
      <c r="QIR42" s="154"/>
      <c r="QIS42" s="154"/>
      <c r="QIT42" s="154"/>
      <c r="QIU42" s="154"/>
      <c r="QIV42" s="154"/>
      <c r="QIW42" s="154"/>
      <c r="QIX42" s="154"/>
      <c r="QIY42" s="154"/>
      <c r="QIZ42" s="154"/>
      <c r="QJA42" s="154"/>
      <c r="QJB42" s="154"/>
      <c r="QJC42" s="154"/>
      <c r="QJD42" s="154"/>
      <c r="QJE42" s="154"/>
      <c r="QJF42" s="154"/>
      <c r="QJG42" s="154"/>
      <c r="QJH42" s="154"/>
      <c r="QJI42" s="154"/>
      <c r="QJJ42" s="154"/>
      <c r="QJK42" s="154"/>
      <c r="QJL42" s="154"/>
      <c r="QJM42" s="154"/>
      <c r="QJN42" s="154"/>
      <c r="QJO42" s="154"/>
      <c r="QJP42" s="154"/>
      <c r="QJQ42" s="154"/>
      <c r="QJR42" s="154"/>
      <c r="QJS42" s="154"/>
      <c r="QJT42" s="154"/>
      <c r="QJU42" s="154"/>
      <c r="QJV42" s="154"/>
      <c r="QJW42" s="154"/>
      <c r="QJX42" s="154"/>
      <c r="QJY42" s="154"/>
      <c r="QJZ42" s="154"/>
      <c r="QKA42" s="154"/>
      <c r="QKB42" s="154"/>
      <c r="QKC42" s="154"/>
      <c r="QKD42" s="154"/>
      <c r="QKE42" s="154"/>
      <c r="QKF42" s="154"/>
      <c r="QKG42" s="154"/>
      <c r="QKH42" s="154"/>
      <c r="QKI42" s="154"/>
      <c r="QKJ42" s="154"/>
      <c r="QKK42" s="154"/>
      <c r="QKL42" s="154"/>
      <c r="QKM42" s="154"/>
      <c r="QKN42" s="154"/>
      <c r="QKO42" s="154"/>
      <c r="QKP42" s="154"/>
      <c r="QKQ42" s="154"/>
      <c r="QKR42" s="154"/>
      <c r="QKS42" s="154"/>
      <c r="QKT42" s="154"/>
      <c r="QKU42" s="154"/>
      <c r="QKV42" s="154"/>
      <c r="QKW42" s="154"/>
      <c r="QKX42" s="154"/>
      <c r="QKY42" s="154"/>
      <c r="QKZ42" s="154"/>
      <c r="QLA42" s="154"/>
      <c r="QLB42" s="154"/>
      <c r="QLC42" s="154"/>
      <c r="QLD42" s="154"/>
      <c r="QLE42" s="154"/>
      <c r="QLF42" s="154"/>
      <c r="QLG42" s="154"/>
      <c r="QLH42" s="154"/>
      <c r="QLI42" s="154"/>
      <c r="QLJ42" s="154"/>
      <c r="QLK42" s="154"/>
      <c r="QLL42" s="154"/>
      <c r="QLM42" s="154"/>
      <c r="QLN42" s="154"/>
      <c r="QLO42" s="154"/>
      <c r="QLP42" s="154"/>
      <c r="QLQ42" s="154"/>
      <c r="QLR42" s="154"/>
      <c r="QLS42" s="154"/>
      <c r="QLT42" s="154"/>
      <c r="QLU42" s="154"/>
      <c r="QLV42" s="154"/>
      <c r="QLW42" s="154"/>
      <c r="QLX42" s="154"/>
      <c r="QLY42" s="154"/>
      <c r="QLZ42" s="154"/>
      <c r="QMA42" s="154"/>
      <c r="QMB42" s="154"/>
      <c r="QMC42" s="154"/>
      <c r="QMD42" s="154"/>
      <c r="QME42" s="154"/>
      <c r="QMF42" s="154"/>
      <c r="QMG42" s="154"/>
      <c r="QMH42" s="154"/>
      <c r="QMI42" s="154"/>
      <c r="QMJ42" s="154"/>
      <c r="QMK42" s="154"/>
      <c r="QML42" s="154"/>
      <c r="QMM42" s="154"/>
      <c r="QMN42" s="154"/>
      <c r="QMO42" s="154"/>
      <c r="QMP42" s="154"/>
      <c r="QMQ42" s="154"/>
      <c r="QMR42" s="154"/>
      <c r="QMS42" s="154"/>
      <c r="QMT42" s="154"/>
      <c r="QMU42" s="154"/>
      <c r="QMV42" s="154"/>
      <c r="QMW42" s="154"/>
      <c r="QMX42" s="154"/>
      <c r="QMY42" s="154"/>
      <c r="QMZ42" s="154"/>
      <c r="QNA42" s="154"/>
      <c r="QNB42" s="154"/>
      <c r="QNC42" s="154"/>
      <c r="QND42" s="154"/>
      <c r="QNE42" s="154"/>
      <c r="QNF42" s="154"/>
      <c r="QNG42" s="154"/>
      <c r="QNH42" s="154"/>
      <c r="QNI42" s="154"/>
      <c r="QNJ42" s="154"/>
      <c r="QNK42" s="154"/>
      <c r="QNL42" s="154"/>
      <c r="QNM42" s="154"/>
      <c r="QNN42" s="154"/>
      <c r="QNO42" s="154"/>
      <c r="QNP42" s="154"/>
      <c r="QNQ42" s="154"/>
      <c r="QNR42" s="154"/>
      <c r="QNS42" s="154"/>
      <c r="QNT42" s="154"/>
      <c r="QNU42" s="154"/>
      <c r="QNV42" s="154"/>
      <c r="QNW42" s="154"/>
      <c r="QNX42" s="154"/>
      <c r="QNY42" s="154"/>
      <c r="QNZ42" s="154"/>
      <c r="QOA42" s="154"/>
      <c r="QOB42" s="154"/>
      <c r="QOC42" s="154"/>
      <c r="QOD42" s="154"/>
      <c r="QOE42" s="154"/>
      <c r="QOF42" s="154"/>
      <c r="QOG42" s="154"/>
      <c r="QOH42" s="154"/>
      <c r="QOI42" s="154"/>
      <c r="QOJ42" s="154"/>
      <c r="QOK42" s="154"/>
      <c r="QOL42" s="154"/>
      <c r="QOM42" s="154"/>
      <c r="QON42" s="154"/>
      <c r="QOO42" s="154"/>
      <c r="QOP42" s="154"/>
      <c r="QOQ42" s="154"/>
      <c r="QOR42" s="154"/>
      <c r="QOS42" s="154"/>
      <c r="QOT42" s="154"/>
      <c r="QOU42" s="154"/>
      <c r="QOV42" s="154"/>
      <c r="QOW42" s="154"/>
      <c r="QOX42" s="154"/>
      <c r="QOY42" s="154"/>
      <c r="QOZ42" s="154"/>
      <c r="QPA42" s="154"/>
      <c r="QPB42" s="154"/>
      <c r="QPC42" s="154"/>
      <c r="QPD42" s="154"/>
      <c r="QPE42" s="154"/>
      <c r="QPF42" s="154"/>
      <c r="QPG42" s="154"/>
      <c r="QPH42" s="154"/>
      <c r="QPI42" s="154"/>
      <c r="QPJ42" s="154"/>
      <c r="QPK42" s="154"/>
      <c r="QPL42" s="154"/>
      <c r="QPM42" s="154"/>
      <c r="QPN42" s="154"/>
      <c r="QPO42" s="154"/>
      <c r="QPP42" s="154"/>
      <c r="QPQ42" s="154"/>
      <c r="QPR42" s="154"/>
      <c r="QPS42" s="154"/>
      <c r="QPT42" s="154"/>
      <c r="QPU42" s="154"/>
      <c r="QPV42" s="154"/>
      <c r="QPW42" s="154"/>
      <c r="QPX42" s="154"/>
      <c r="QPY42" s="154"/>
      <c r="QPZ42" s="154"/>
      <c r="QQA42" s="154"/>
      <c r="QQB42" s="154"/>
      <c r="QQC42" s="154"/>
      <c r="QQD42" s="154"/>
      <c r="QQE42" s="154"/>
      <c r="QQF42" s="154"/>
      <c r="QQG42" s="154"/>
      <c r="QQH42" s="154"/>
      <c r="QQI42" s="154"/>
      <c r="QQJ42" s="154"/>
      <c r="QQK42" s="154"/>
      <c r="QQL42" s="154"/>
      <c r="QQM42" s="154"/>
      <c r="QQN42" s="154"/>
      <c r="QQO42" s="154"/>
      <c r="QQP42" s="154"/>
      <c r="QQQ42" s="154"/>
      <c r="QQR42" s="154"/>
      <c r="QQS42" s="154"/>
      <c r="QQT42" s="154"/>
      <c r="QQU42" s="154"/>
      <c r="QQV42" s="154"/>
      <c r="QQW42" s="154"/>
      <c r="QQX42" s="154"/>
      <c r="QQY42" s="154"/>
      <c r="QQZ42" s="154"/>
      <c r="QRA42" s="154"/>
      <c r="QRB42" s="154"/>
      <c r="QRC42" s="154"/>
      <c r="QRD42" s="154"/>
      <c r="QRE42" s="154"/>
      <c r="QRF42" s="154"/>
      <c r="QRG42" s="154"/>
      <c r="QRH42" s="154"/>
      <c r="QRI42" s="154"/>
      <c r="QRJ42" s="154"/>
      <c r="QRK42" s="154"/>
      <c r="QRL42" s="154"/>
      <c r="QRM42" s="154"/>
      <c r="QRN42" s="154"/>
      <c r="QRO42" s="154"/>
      <c r="QRP42" s="154"/>
      <c r="QRQ42" s="154"/>
      <c r="QRR42" s="154"/>
      <c r="QRS42" s="154"/>
      <c r="QRT42" s="154"/>
      <c r="QRU42" s="154"/>
      <c r="QRV42" s="154"/>
      <c r="QRW42" s="154"/>
      <c r="QRX42" s="154"/>
      <c r="QRY42" s="154"/>
      <c r="QRZ42" s="154"/>
      <c r="QSA42" s="154"/>
      <c r="QSB42" s="154"/>
      <c r="QSC42" s="154"/>
      <c r="QSD42" s="154"/>
      <c r="QSE42" s="154"/>
      <c r="QSF42" s="154"/>
      <c r="QSG42" s="154"/>
      <c r="QSH42" s="154"/>
      <c r="QSI42" s="154"/>
      <c r="QSJ42" s="154"/>
      <c r="QSK42" s="154"/>
      <c r="QSL42" s="154"/>
      <c r="QSM42" s="154"/>
      <c r="QSN42" s="154"/>
      <c r="QSO42" s="154"/>
      <c r="QSP42" s="154"/>
      <c r="QSQ42" s="154"/>
      <c r="QSR42" s="154"/>
      <c r="QSS42" s="154"/>
      <c r="QST42" s="154"/>
      <c r="QSU42" s="154"/>
      <c r="QSV42" s="154"/>
      <c r="QSW42" s="154"/>
      <c r="QSX42" s="154"/>
      <c r="QSY42" s="154"/>
      <c r="QSZ42" s="154"/>
      <c r="QTA42" s="154"/>
      <c r="QTB42" s="154"/>
      <c r="QTC42" s="154"/>
      <c r="QTD42" s="154"/>
      <c r="QTE42" s="154"/>
      <c r="QTF42" s="154"/>
      <c r="QTG42" s="154"/>
      <c r="QTH42" s="154"/>
      <c r="QTI42" s="154"/>
      <c r="QTJ42" s="154"/>
      <c r="QTK42" s="154"/>
      <c r="QTL42" s="154"/>
      <c r="QTM42" s="154"/>
      <c r="QTN42" s="154"/>
      <c r="QTO42" s="154"/>
      <c r="QTP42" s="154"/>
      <c r="QTQ42" s="154"/>
      <c r="QTR42" s="154"/>
      <c r="QTS42" s="154"/>
      <c r="QTT42" s="154"/>
      <c r="QTU42" s="154"/>
      <c r="QTV42" s="154"/>
      <c r="QTW42" s="154"/>
      <c r="QTX42" s="154"/>
      <c r="QTY42" s="154"/>
      <c r="QTZ42" s="154"/>
      <c r="QUA42" s="154"/>
      <c r="QUB42" s="154"/>
      <c r="QUC42" s="154"/>
      <c r="QUD42" s="154"/>
      <c r="QUE42" s="154"/>
      <c r="QUF42" s="154"/>
      <c r="QUG42" s="154"/>
      <c r="QUH42" s="154"/>
      <c r="QUI42" s="154"/>
      <c r="QUJ42" s="154"/>
      <c r="QUK42" s="154"/>
      <c r="QUL42" s="154"/>
      <c r="QUM42" s="154"/>
      <c r="QUN42" s="154"/>
      <c r="QUO42" s="154"/>
      <c r="QUP42" s="154"/>
      <c r="QUQ42" s="154"/>
      <c r="QUR42" s="154"/>
      <c r="QUS42" s="154"/>
      <c r="QUT42" s="154"/>
      <c r="QUU42" s="154"/>
      <c r="QUV42" s="154"/>
      <c r="QUW42" s="154"/>
      <c r="QUX42" s="154"/>
      <c r="QUY42" s="154"/>
      <c r="QUZ42" s="154"/>
      <c r="QVA42" s="154"/>
      <c r="QVB42" s="154"/>
      <c r="QVC42" s="154"/>
      <c r="QVD42" s="154"/>
      <c r="QVE42" s="154"/>
      <c r="QVF42" s="154"/>
      <c r="QVG42" s="154"/>
      <c r="QVH42" s="154"/>
      <c r="QVI42" s="154"/>
      <c r="QVJ42" s="154"/>
      <c r="QVK42" s="154"/>
      <c r="QVL42" s="154"/>
      <c r="QVM42" s="154"/>
      <c r="QVN42" s="154"/>
      <c r="QVO42" s="154"/>
      <c r="QVP42" s="154"/>
      <c r="QVQ42" s="154"/>
      <c r="QVR42" s="154"/>
      <c r="QVS42" s="154"/>
      <c r="QVT42" s="154"/>
      <c r="QVU42" s="154"/>
      <c r="QVV42" s="154"/>
      <c r="QVW42" s="154"/>
      <c r="QVX42" s="154"/>
      <c r="QVY42" s="154"/>
      <c r="QVZ42" s="154"/>
      <c r="QWA42" s="154"/>
      <c r="QWB42" s="154"/>
      <c r="QWC42" s="154"/>
      <c r="QWD42" s="154"/>
      <c r="QWE42" s="154"/>
      <c r="QWF42" s="154"/>
      <c r="QWG42" s="154"/>
      <c r="QWH42" s="154"/>
      <c r="QWI42" s="154"/>
      <c r="QWJ42" s="154"/>
      <c r="QWK42" s="154"/>
      <c r="QWL42" s="154"/>
      <c r="QWM42" s="154"/>
      <c r="QWN42" s="154"/>
      <c r="QWO42" s="154"/>
      <c r="QWP42" s="154"/>
      <c r="QWQ42" s="154"/>
      <c r="QWR42" s="154"/>
      <c r="QWS42" s="154"/>
      <c r="QWT42" s="154"/>
      <c r="QWU42" s="154"/>
      <c r="QWV42" s="154"/>
      <c r="QWW42" s="154"/>
      <c r="QWX42" s="154"/>
      <c r="QWY42" s="154"/>
      <c r="QWZ42" s="154"/>
      <c r="QXA42" s="154"/>
      <c r="QXB42" s="154"/>
      <c r="QXC42" s="154"/>
      <c r="QXD42" s="154"/>
      <c r="QXE42" s="154"/>
      <c r="QXF42" s="154"/>
      <c r="QXG42" s="154"/>
      <c r="QXH42" s="154"/>
      <c r="QXI42" s="154"/>
      <c r="QXJ42" s="154"/>
      <c r="QXK42" s="154"/>
      <c r="QXL42" s="154"/>
      <c r="QXM42" s="154"/>
      <c r="QXN42" s="154"/>
      <c r="QXO42" s="154"/>
      <c r="QXP42" s="154"/>
      <c r="QXQ42" s="154"/>
      <c r="QXR42" s="154"/>
      <c r="QXS42" s="154"/>
      <c r="QXT42" s="154"/>
      <c r="QXU42" s="154"/>
      <c r="QXV42" s="154"/>
      <c r="QXW42" s="154"/>
      <c r="QXX42" s="154"/>
      <c r="QXY42" s="154"/>
      <c r="QXZ42" s="154"/>
      <c r="QYA42" s="154"/>
      <c r="QYB42" s="154"/>
      <c r="QYC42" s="154"/>
      <c r="QYD42" s="154"/>
      <c r="QYE42" s="154"/>
      <c r="QYF42" s="154"/>
      <c r="QYG42" s="154"/>
      <c r="QYH42" s="154"/>
      <c r="QYI42" s="154"/>
      <c r="QYJ42" s="154"/>
      <c r="QYK42" s="154"/>
      <c r="QYL42" s="154"/>
      <c r="QYM42" s="154"/>
      <c r="QYN42" s="154"/>
      <c r="QYO42" s="154"/>
      <c r="QYP42" s="154"/>
      <c r="QYQ42" s="154"/>
      <c r="QYR42" s="154"/>
      <c r="QYS42" s="154"/>
      <c r="QYT42" s="154"/>
      <c r="QYU42" s="154"/>
      <c r="QYV42" s="154"/>
      <c r="QYW42" s="154"/>
      <c r="QYX42" s="154"/>
      <c r="QYY42" s="154"/>
      <c r="QYZ42" s="154"/>
      <c r="QZA42" s="154"/>
      <c r="QZB42" s="154"/>
      <c r="QZC42" s="154"/>
      <c r="QZD42" s="154"/>
      <c r="QZE42" s="154"/>
      <c r="QZF42" s="154"/>
      <c r="QZG42" s="154"/>
      <c r="QZH42" s="154"/>
      <c r="QZI42" s="154"/>
      <c r="QZJ42" s="154"/>
      <c r="QZK42" s="154"/>
      <c r="QZL42" s="154"/>
      <c r="QZM42" s="154"/>
      <c r="QZN42" s="154"/>
      <c r="QZO42" s="154"/>
      <c r="QZP42" s="154"/>
      <c r="QZQ42" s="154"/>
      <c r="QZR42" s="154"/>
      <c r="QZS42" s="154"/>
      <c r="QZT42" s="154"/>
      <c r="QZU42" s="154"/>
      <c r="QZV42" s="154"/>
      <c r="QZW42" s="154"/>
      <c r="QZX42" s="154"/>
      <c r="QZY42" s="154"/>
      <c r="QZZ42" s="154"/>
      <c r="RAA42" s="154"/>
      <c r="RAB42" s="154"/>
      <c r="RAC42" s="154"/>
      <c r="RAD42" s="154"/>
      <c r="RAE42" s="154"/>
      <c r="RAF42" s="154"/>
      <c r="RAG42" s="154"/>
      <c r="RAH42" s="154"/>
      <c r="RAI42" s="154"/>
      <c r="RAJ42" s="154"/>
      <c r="RAK42" s="154"/>
      <c r="RAL42" s="154"/>
      <c r="RAM42" s="154"/>
      <c r="RAN42" s="154"/>
      <c r="RAO42" s="154"/>
      <c r="RAP42" s="154"/>
      <c r="RAQ42" s="154"/>
      <c r="RAR42" s="154"/>
      <c r="RAS42" s="154"/>
      <c r="RAT42" s="154"/>
      <c r="RAU42" s="154"/>
      <c r="RAV42" s="154"/>
      <c r="RAW42" s="154"/>
      <c r="RAX42" s="154"/>
      <c r="RAY42" s="154"/>
      <c r="RAZ42" s="154"/>
      <c r="RBA42" s="154"/>
      <c r="RBB42" s="154"/>
      <c r="RBC42" s="154"/>
      <c r="RBD42" s="154"/>
      <c r="RBE42" s="154"/>
      <c r="RBF42" s="154"/>
      <c r="RBG42" s="154"/>
      <c r="RBH42" s="154"/>
      <c r="RBI42" s="154"/>
      <c r="RBJ42" s="154"/>
      <c r="RBK42" s="154"/>
      <c r="RBL42" s="154"/>
      <c r="RBM42" s="154"/>
      <c r="RBN42" s="154"/>
      <c r="RBO42" s="154"/>
      <c r="RBP42" s="154"/>
      <c r="RBQ42" s="154"/>
      <c r="RBR42" s="154"/>
      <c r="RBS42" s="154"/>
      <c r="RBT42" s="154"/>
      <c r="RBU42" s="154"/>
      <c r="RBV42" s="154"/>
      <c r="RBW42" s="154"/>
      <c r="RBX42" s="154"/>
      <c r="RBY42" s="154"/>
      <c r="RBZ42" s="154"/>
      <c r="RCA42" s="154"/>
      <c r="RCB42" s="154"/>
      <c r="RCC42" s="154"/>
      <c r="RCD42" s="154"/>
      <c r="RCE42" s="154"/>
      <c r="RCF42" s="154"/>
      <c r="RCG42" s="154"/>
      <c r="RCH42" s="154"/>
      <c r="RCI42" s="154"/>
      <c r="RCJ42" s="154"/>
      <c r="RCK42" s="154"/>
      <c r="RCL42" s="154"/>
      <c r="RCM42" s="154"/>
      <c r="RCN42" s="154"/>
      <c r="RCO42" s="154"/>
      <c r="RCP42" s="154"/>
      <c r="RCQ42" s="154"/>
      <c r="RCR42" s="154"/>
      <c r="RCS42" s="154"/>
      <c r="RCT42" s="154"/>
      <c r="RCU42" s="154"/>
      <c r="RCV42" s="154"/>
      <c r="RCW42" s="154"/>
      <c r="RCX42" s="154"/>
      <c r="RCY42" s="154"/>
      <c r="RCZ42" s="154"/>
      <c r="RDA42" s="154"/>
      <c r="RDB42" s="154"/>
      <c r="RDC42" s="154"/>
      <c r="RDD42" s="154"/>
      <c r="RDE42" s="154"/>
      <c r="RDF42" s="154"/>
      <c r="RDG42" s="154"/>
      <c r="RDH42" s="154"/>
      <c r="RDI42" s="154"/>
      <c r="RDJ42" s="154"/>
      <c r="RDK42" s="154"/>
      <c r="RDL42" s="154"/>
      <c r="RDM42" s="154"/>
      <c r="RDN42" s="154"/>
      <c r="RDO42" s="154"/>
      <c r="RDP42" s="154"/>
      <c r="RDQ42" s="154"/>
      <c r="RDR42" s="154"/>
      <c r="RDS42" s="154"/>
      <c r="RDT42" s="154"/>
      <c r="RDU42" s="154"/>
      <c r="RDV42" s="154"/>
      <c r="RDW42" s="154"/>
      <c r="RDX42" s="154"/>
      <c r="RDY42" s="154"/>
      <c r="RDZ42" s="154"/>
      <c r="REA42" s="154"/>
      <c r="REB42" s="154"/>
      <c r="REC42" s="154"/>
      <c r="RED42" s="154"/>
      <c r="REE42" s="154"/>
      <c r="REF42" s="154"/>
      <c r="REG42" s="154"/>
      <c r="REH42" s="154"/>
      <c r="REI42" s="154"/>
      <c r="REJ42" s="154"/>
      <c r="REK42" s="154"/>
      <c r="REL42" s="154"/>
      <c r="REM42" s="154"/>
      <c r="REN42" s="154"/>
      <c r="REO42" s="154"/>
      <c r="REP42" s="154"/>
      <c r="REQ42" s="154"/>
      <c r="RER42" s="154"/>
      <c r="RES42" s="154"/>
      <c r="RET42" s="154"/>
      <c r="REU42" s="154"/>
      <c r="REV42" s="154"/>
      <c r="REW42" s="154"/>
      <c r="REX42" s="154"/>
      <c r="REY42" s="154"/>
      <c r="REZ42" s="154"/>
      <c r="RFA42" s="154"/>
      <c r="RFB42" s="154"/>
      <c r="RFC42" s="154"/>
      <c r="RFD42" s="154"/>
      <c r="RFE42" s="154"/>
      <c r="RFF42" s="154"/>
      <c r="RFG42" s="154"/>
      <c r="RFH42" s="154"/>
      <c r="RFI42" s="154"/>
      <c r="RFJ42" s="154"/>
      <c r="RFK42" s="154"/>
      <c r="RFL42" s="154"/>
      <c r="RFM42" s="154"/>
      <c r="RFN42" s="154"/>
      <c r="RFO42" s="154"/>
      <c r="RFP42" s="154"/>
      <c r="RFQ42" s="154"/>
      <c r="RFR42" s="154"/>
      <c r="RFS42" s="154"/>
      <c r="RFT42" s="154"/>
      <c r="RFU42" s="154"/>
      <c r="RFV42" s="154"/>
      <c r="RFW42" s="154"/>
      <c r="RFX42" s="154"/>
      <c r="RFY42" s="154"/>
      <c r="RFZ42" s="154"/>
      <c r="RGA42" s="154"/>
      <c r="RGB42" s="154"/>
      <c r="RGC42" s="154"/>
      <c r="RGD42" s="154"/>
      <c r="RGE42" s="154"/>
      <c r="RGF42" s="154"/>
      <c r="RGG42" s="154"/>
      <c r="RGH42" s="154"/>
      <c r="RGI42" s="154"/>
      <c r="RGJ42" s="154"/>
      <c r="RGK42" s="154"/>
      <c r="RGL42" s="154"/>
      <c r="RGM42" s="154"/>
      <c r="RGN42" s="154"/>
      <c r="RGO42" s="154"/>
      <c r="RGP42" s="154"/>
      <c r="RGQ42" s="154"/>
      <c r="RGR42" s="154"/>
      <c r="RGS42" s="154"/>
      <c r="RGT42" s="154"/>
      <c r="RGU42" s="154"/>
      <c r="RGV42" s="154"/>
      <c r="RGW42" s="154"/>
      <c r="RGX42" s="154"/>
      <c r="RGY42" s="154"/>
      <c r="RGZ42" s="154"/>
      <c r="RHA42" s="154"/>
      <c r="RHB42" s="154"/>
      <c r="RHC42" s="154"/>
      <c r="RHD42" s="154"/>
      <c r="RHE42" s="154"/>
      <c r="RHF42" s="154"/>
      <c r="RHG42" s="154"/>
      <c r="RHH42" s="154"/>
      <c r="RHI42" s="154"/>
      <c r="RHJ42" s="154"/>
      <c r="RHK42" s="154"/>
      <c r="RHL42" s="154"/>
      <c r="RHM42" s="154"/>
      <c r="RHN42" s="154"/>
      <c r="RHO42" s="154"/>
      <c r="RHP42" s="154"/>
      <c r="RHQ42" s="154"/>
      <c r="RHR42" s="154"/>
      <c r="RHS42" s="154"/>
      <c r="RHT42" s="154"/>
      <c r="RHU42" s="154"/>
      <c r="RHV42" s="154"/>
      <c r="RHW42" s="154"/>
      <c r="RHX42" s="154"/>
      <c r="RHY42" s="154"/>
      <c r="RHZ42" s="154"/>
      <c r="RIA42" s="154"/>
      <c r="RIB42" s="154"/>
      <c r="RIC42" s="154"/>
      <c r="RID42" s="154"/>
      <c r="RIE42" s="154"/>
      <c r="RIF42" s="154"/>
      <c r="RIG42" s="154"/>
      <c r="RIH42" s="154"/>
      <c r="RII42" s="154"/>
      <c r="RIJ42" s="154"/>
      <c r="RIK42" s="154"/>
      <c r="RIL42" s="154"/>
      <c r="RIM42" s="154"/>
      <c r="RIN42" s="154"/>
      <c r="RIO42" s="154"/>
      <c r="RIP42" s="154"/>
      <c r="RIQ42" s="154"/>
      <c r="RIR42" s="154"/>
      <c r="RIS42" s="154"/>
      <c r="RIT42" s="154"/>
      <c r="RIU42" s="154"/>
      <c r="RIV42" s="154"/>
      <c r="RIW42" s="154"/>
      <c r="RIX42" s="154"/>
      <c r="RIY42" s="154"/>
      <c r="RIZ42" s="154"/>
      <c r="RJA42" s="154"/>
      <c r="RJB42" s="154"/>
      <c r="RJC42" s="154"/>
      <c r="RJD42" s="154"/>
      <c r="RJE42" s="154"/>
      <c r="RJF42" s="154"/>
      <c r="RJG42" s="154"/>
      <c r="RJH42" s="154"/>
      <c r="RJI42" s="154"/>
      <c r="RJJ42" s="154"/>
      <c r="RJK42" s="154"/>
      <c r="RJL42" s="154"/>
      <c r="RJM42" s="154"/>
      <c r="RJN42" s="154"/>
      <c r="RJO42" s="154"/>
      <c r="RJP42" s="154"/>
      <c r="RJQ42" s="154"/>
      <c r="RJR42" s="154"/>
      <c r="RJS42" s="154"/>
      <c r="RJT42" s="154"/>
      <c r="RJU42" s="154"/>
      <c r="RJV42" s="154"/>
      <c r="RJW42" s="154"/>
      <c r="RJX42" s="154"/>
      <c r="RJY42" s="154"/>
      <c r="RJZ42" s="154"/>
      <c r="RKA42" s="154"/>
      <c r="RKB42" s="154"/>
      <c r="RKC42" s="154"/>
      <c r="RKD42" s="154"/>
      <c r="RKE42" s="154"/>
      <c r="RKF42" s="154"/>
      <c r="RKG42" s="154"/>
      <c r="RKH42" s="154"/>
      <c r="RKI42" s="154"/>
      <c r="RKJ42" s="154"/>
      <c r="RKK42" s="154"/>
      <c r="RKL42" s="154"/>
      <c r="RKM42" s="154"/>
      <c r="RKN42" s="154"/>
      <c r="RKO42" s="154"/>
      <c r="RKP42" s="154"/>
      <c r="RKQ42" s="154"/>
      <c r="RKR42" s="154"/>
      <c r="RKS42" s="154"/>
      <c r="RKT42" s="154"/>
      <c r="RKU42" s="154"/>
      <c r="RKV42" s="154"/>
      <c r="RKW42" s="154"/>
      <c r="RKX42" s="154"/>
      <c r="RKY42" s="154"/>
      <c r="RKZ42" s="154"/>
      <c r="RLA42" s="154"/>
      <c r="RLB42" s="154"/>
      <c r="RLC42" s="154"/>
      <c r="RLD42" s="154"/>
      <c r="RLE42" s="154"/>
      <c r="RLF42" s="154"/>
      <c r="RLG42" s="154"/>
      <c r="RLH42" s="154"/>
      <c r="RLI42" s="154"/>
      <c r="RLJ42" s="154"/>
      <c r="RLK42" s="154"/>
      <c r="RLL42" s="154"/>
      <c r="RLM42" s="154"/>
      <c r="RLN42" s="154"/>
      <c r="RLO42" s="154"/>
      <c r="RLP42" s="154"/>
      <c r="RLQ42" s="154"/>
      <c r="RLR42" s="154"/>
      <c r="RLS42" s="154"/>
      <c r="RLT42" s="154"/>
      <c r="RLU42" s="154"/>
      <c r="RLV42" s="154"/>
      <c r="RLW42" s="154"/>
      <c r="RLX42" s="154"/>
      <c r="RLY42" s="154"/>
      <c r="RLZ42" s="154"/>
      <c r="RMA42" s="154"/>
      <c r="RMB42" s="154"/>
      <c r="RMC42" s="154"/>
      <c r="RMD42" s="154"/>
      <c r="RME42" s="154"/>
      <c r="RMF42" s="154"/>
      <c r="RMG42" s="154"/>
      <c r="RMH42" s="154"/>
      <c r="RMI42" s="154"/>
      <c r="RMJ42" s="154"/>
      <c r="RMK42" s="154"/>
      <c r="RML42" s="154"/>
      <c r="RMM42" s="154"/>
      <c r="RMN42" s="154"/>
      <c r="RMO42" s="154"/>
      <c r="RMP42" s="154"/>
      <c r="RMQ42" s="154"/>
      <c r="RMR42" s="154"/>
      <c r="RMS42" s="154"/>
      <c r="RMT42" s="154"/>
      <c r="RMU42" s="154"/>
      <c r="RMV42" s="154"/>
      <c r="RMW42" s="154"/>
      <c r="RMX42" s="154"/>
      <c r="RMY42" s="154"/>
      <c r="RMZ42" s="154"/>
      <c r="RNA42" s="154"/>
      <c r="RNB42" s="154"/>
      <c r="RNC42" s="154"/>
      <c r="RND42" s="154"/>
      <c r="RNE42" s="154"/>
      <c r="RNF42" s="154"/>
      <c r="RNG42" s="154"/>
      <c r="RNH42" s="154"/>
      <c r="RNI42" s="154"/>
      <c r="RNJ42" s="154"/>
      <c r="RNK42" s="154"/>
      <c r="RNL42" s="154"/>
      <c r="RNM42" s="154"/>
      <c r="RNN42" s="154"/>
      <c r="RNO42" s="154"/>
      <c r="RNP42" s="154"/>
      <c r="RNQ42" s="154"/>
      <c r="RNR42" s="154"/>
      <c r="RNS42" s="154"/>
      <c r="RNT42" s="154"/>
      <c r="RNU42" s="154"/>
      <c r="RNV42" s="154"/>
      <c r="RNW42" s="154"/>
      <c r="RNX42" s="154"/>
      <c r="RNY42" s="154"/>
      <c r="RNZ42" s="154"/>
      <c r="ROA42" s="154"/>
      <c r="ROB42" s="154"/>
      <c r="ROC42" s="154"/>
      <c r="ROD42" s="154"/>
      <c r="ROE42" s="154"/>
      <c r="ROF42" s="154"/>
      <c r="ROG42" s="154"/>
      <c r="ROH42" s="154"/>
      <c r="ROI42" s="154"/>
      <c r="ROJ42" s="154"/>
      <c r="ROK42" s="154"/>
      <c r="ROL42" s="154"/>
      <c r="ROM42" s="154"/>
      <c r="RON42" s="154"/>
      <c r="ROO42" s="154"/>
      <c r="ROP42" s="154"/>
      <c r="ROQ42" s="154"/>
      <c r="ROR42" s="154"/>
      <c r="ROS42" s="154"/>
      <c r="ROT42" s="154"/>
      <c r="ROU42" s="154"/>
      <c r="ROV42" s="154"/>
      <c r="ROW42" s="154"/>
      <c r="ROX42" s="154"/>
      <c r="ROY42" s="154"/>
      <c r="ROZ42" s="154"/>
      <c r="RPA42" s="154"/>
      <c r="RPB42" s="154"/>
      <c r="RPC42" s="154"/>
      <c r="RPD42" s="154"/>
      <c r="RPE42" s="154"/>
      <c r="RPF42" s="154"/>
      <c r="RPG42" s="154"/>
      <c r="RPH42" s="154"/>
      <c r="RPI42" s="154"/>
      <c r="RPJ42" s="154"/>
      <c r="RPK42" s="154"/>
      <c r="RPL42" s="154"/>
      <c r="RPM42" s="154"/>
      <c r="RPN42" s="154"/>
      <c r="RPO42" s="154"/>
      <c r="RPP42" s="154"/>
      <c r="RPQ42" s="154"/>
      <c r="RPR42" s="154"/>
      <c r="RPS42" s="154"/>
      <c r="RPT42" s="154"/>
      <c r="RPU42" s="154"/>
      <c r="RPV42" s="154"/>
      <c r="RPW42" s="154"/>
      <c r="RPX42" s="154"/>
      <c r="RPY42" s="154"/>
      <c r="RPZ42" s="154"/>
      <c r="RQA42" s="154"/>
      <c r="RQB42" s="154"/>
      <c r="RQC42" s="154"/>
      <c r="RQD42" s="154"/>
      <c r="RQE42" s="154"/>
      <c r="RQF42" s="154"/>
      <c r="RQG42" s="154"/>
      <c r="RQH42" s="154"/>
      <c r="RQI42" s="154"/>
      <c r="RQJ42" s="154"/>
      <c r="RQK42" s="154"/>
      <c r="RQL42" s="154"/>
      <c r="RQM42" s="154"/>
      <c r="RQN42" s="154"/>
      <c r="RQO42" s="154"/>
      <c r="RQP42" s="154"/>
      <c r="RQQ42" s="154"/>
      <c r="RQR42" s="154"/>
      <c r="RQS42" s="154"/>
      <c r="RQT42" s="154"/>
      <c r="RQU42" s="154"/>
      <c r="RQV42" s="154"/>
      <c r="RQW42" s="154"/>
      <c r="RQX42" s="154"/>
      <c r="RQY42" s="154"/>
      <c r="RQZ42" s="154"/>
      <c r="RRA42" s="154"/>
      <c r="RRB42" s="154"/>
      <c r="RRC42" s="154"/>
      <c r="RRD42" s="154"/>
      <c r="RRE42" s="154"/>
      <c r="RRF42" s="154"/>
      <c r="RRG42" s="154"/>
      <c r="RRH42" s="154"/>
      <c r="RRI42" s="154"/>
      <c r="RRJ42" s="154"/>
      <c r="RRK42" s="154"/>
      <c r="RRL42" s="154"/>
      <c r="RRM42" s="154"/>
      <c r="RRN42" s="154"/>
      <c r="RRO42" s="154"/>
      <c r="RRP42" s="154"/>
      <c r="RRQ42" s="154"/>
      <c r="RRR42" s="154"/>
      <c r="RRS42" s="154"/>
      <c r="RRT42" s="154"/>
      <c r="RRU42" s="154"/>
      <c r="RRV42" s="154"/>
      <c r="RRW42" s="154"/>
      <c r="RRX42" s="154"/>
      <c r="RRY42" s="154"/>
      <c r="RRZ42" s="154"/>
      <c r="RSA42" s="154"/>
      <c r="RSB42" s="154"/>
      <c r="RSC42" s="154"/>
      <c r="RSD42" s="154"/>
      <c r="RSE42" s="154"/>
      <c r="RSF42" s="154"/>
      <c r="RSG42" s="154"/>
      <c r="RSH42" s="154"/>
      <c r="RSI42" s="154"/>
      <c r="RSJ42" s="154"/>
      <c r="RSK42" s="154"/>
      <c r="RSL42" s="154"/>
      <c r="RSM42" s="154"/>
      <c r="RSN42" s="154"/>
      <c r="RSO42" s="154"/>
      <c r="RSP42" s="154"/>
      <c r="RSQ42" s="154"/>
      <c r="RSR42" s="154"/>
      <c r="RSS42" s="154"/>
      <c r="RST42" s="154"/>
      <c r="RSU42" s="154"/>
      <c r="RSV42" s="154"/>
      <c r="RSW42" s="154"/>
      <c r="RSX42" s="154"/>
      <c r="RSY42" s="154"/>
      <c r="RSZ42" s="154"/>
      <c r="RTA42" s="154"/>
      <c r="RTB42" s="154"/>
      <c r="RTC42" s="154"/>
      <c r="RTD42" s="154"/>
      <c r="RTE42" s="154"/>
      <c r="RTF42" s="154"/>
      <c r="RTG42" s="154"/>
      <c r="RTH42" s="154"/>
      <c r="RTI42" s="154"/>
      <c r="RTJ42" s="154"/>
      <c r="RTK42" s="154"/>
      <c r="RTL42" s="154"/>
      <c r="RTM42" s="154"/>
      <c r="RTN42" s="154"/>
      <c r="RTO42" s="154"/>
      <c r="RTP42" s="154"/>
      <c r="RTQ42" s="154"/>
      <c r="RTR42" s="154"/>
      <c r="RTS42" s="154"/>
      <c r="RTT42" s="154"/>
      <c r="RTU42" s="154"/>
      <c r="RTV42" s="154"/>
      <c r="RTW42" s="154"/>
      <c r="RTX42" s="154"/>
      <c r="RTY42" s="154"/>
      <c r="RTZ42" s="154"/>
      <c r="RUA42" s="154"/>
      <c r="RUB42" s="154"/>
      <c r="RUC42" s="154"/>
      <c r="RUD42" s="154"/>
      <c r="RUE42" s="154"/>
      <c r="RUF42" s="154"/>
      <c r="RUG42" s="154"/>
      <c r="RUH42" s="154"/>
      <c r="RUI42" s="154"/>
      <c r="RUJ42" s="154"/>
      <c r="RUK42" s="154"/>
      <c r="RUL42" s="154"/>
      <c r="RUM42" s="154"/>
      <c r="RUN42" s="154"/>
      <c r="RUO42" s="154"/>
      <c r="RUP42" s="154"/>
      <c r="RUQ42" s="154"/>
      <c r="RUR42" s="154"/>
      <c r="RUS42" s="154"/>
      <c r="RUT42" s="154"/>
      <c r="RUU42" s="154"/>
      <c r="RUV42" s="154"/>
      <c r="RUW42" s="154"/>
      <c r="RUX42" s="154"/>
      <c r="RUY42" s="154"/>
      <c r="RUZ42" s="154"/>
      <c r="RVA42" s="154"/>
      <c r="RVB42" s="154"/>
      <c r="RVC42" s="154"/>
      <c r="RVD42" s="154"/>
      <c r="RVE42" s="154"/>
      <c r="RVF42" s="154"/>
      <c r="RVG42" s="154"/>
      <c r="RVH42" s="154"/>
      <c r="RVI42" s="154"/>
      <c r="RVJ42" s="154"/>
      <c r="RVK42" s="154"/>
      <c r="RVL42" s="154"/>
      <c r="RVM42" s="154"/>
      <c r="RVN42" s="154"/>
      <c r="RVO42" s="154"/>
      <c r="RVP42" s="154"/>
      <c r="RVQ42" s="154"/>
      <c r="RVR42" s="154"/>
      <c r="RVS42" s="154"/>
      <c r="RVT42" s="154"/>
      <c r="RVU42" s="154"/>
      <c r="RVV42" s="154"/>
      <c r="RVW42" s="154"/>
      <c r="RVX42" s="154"/>
      <c r="RVY42" s="154"/>
      <c r="RVZ42" s="154"/>
      <c r="RWA42" s="154"/>
      <c r="RWB42" s="154"/>
      <c r="RWC42" s="154"/>
      <c r="RWD42" s="154"/>
      <c r="RWE42" s="154"/>
      <c r="RWF42" s="154"/>
      <c r="RWG42" s="154"/>
      <c r="RWH42" s="154"/>
      <c r="RWI42" s="154"/>
      <c r="RWJ42" s="154"/>
      <c r="RWK42" s="154"/>
      <c r="RWL42" s="154"/>
      <c r="RWM42" s="154"/>
      <c r="RWN42" s="154"/>
      <c r="RWO42" s="154"/>
      <c r="RWP42" s="154"/>
      <c r="RWQ42" s="154"/>
      <c r="RWR42" s="154"/>
      <c r="RWS42" s="154"/>
      <c r="RWT42" s="154"/>
      <c r="RWU42" s="154"/>
      <c r="RWV42" s="154"/>
      <c r="RWW42" s="154"/>
      <c r="RWX42" s="154"/>
      <c r="RWY42" s="154"/>
      <c r="RWZ42" s="154"/>
      <c r="RXA42" s="154"/>
      <c r="RXB42" s="154"/>
      <c r="RXC42" s="154"/>
      <c r="RXD42" s="154"/>
      <c r="RXE42" s="154"/>
      <c r="RXF42" s="154"/>
      <c r="RXG42" s="154"/>
      <c r="RXH42" s="154"/>
      <c r="RXI42" s="154"/>
      <c r="RXJ42" s="154"/>
      <c r="RXK42" s="154"/>
      <c r="RXL42" s="154"/>
      <c r="RXM42" s="154"/>
      <c r="RXN42" s="154"/>
      <c r="RXO42" s="154"/>
      <c r="RXP42" s="154"/>
      <c r="RXQ42" s="154"/>
      <c r="RXR42" s="154"/>
      <c r="RXS42" s="154"/>
      <c r="RXT42" s="154"/>
      <c r="RXU42" s="154"/>
      <c r="RXV42" s="154"/>
      <c r="RXW42" s="154"/>
      <c r="RXX42" s="154"/>
      <c r="RXY42" s="154"/>
      <c r="RXZ42" s="154"/>
      <c r="RYA42" s="154"/>
      <c r="RYB42" s="154"/>
      <c r="RYC42" s="154"/>
      <c r="RYD42" s="154"/>
      <c r="RYE42" s="154"/>
      <c r="RYF42" s="154"/>
      <c r="RYG42" s="154"/>
      <c r="RYH42" s="154"/>
      <c r="RYI42" s="154"/>
      <c r="RYJ42" s="154"/>
      <c r="RYK42" s="154"/>
      <c r="RYL42" s="154"/>
      <c r="RYM42" s="154"/>
      <c r="RYN42" s="154"/>
      <c r="RYO42" s="154"/>
      <c r="RYP42" s="154"/>
      <c r="RYQ42" s="154"/>
      <c r="RYR42" s="154"/>
      <c r="RYS42" s="154"/>
      <c r="RYT42" s="154"/>
      <c r="RYU42" s="154"/>
      <c r="RYV42" s="154"/>
      <c r="RYW42" s="154"/>
      <c r="RYX42" s="154"/>
      <c r="RYY42" s="154"/>
      <c r="RYZ42" s="154"/>
      <c r="RZA42" s="154"/>
      <c r="RZB42" s="154"/>
      <c r="RZC42" s="154"/>
      <c r="RZD42" s="154"/>
      <c r="RZE42" s="154"/>
      <c r="RZF42" s="154"/>
      <c r="RZG42" s="154"/>
      <c r="RZH42" s="154"/>
      <c r="RZI42" s="154"/>
      <c r="RZJ42" s="154"/>
      <c r="RZK42" s="154"/>
      <c r="RZL42" s="154"/>
      <c r="RZM42" s="154"/>
      <c r="RZN42" s="154"/>
      <c r="RZO42" s="154"/>
      <c r="RZP42" s="154"/>
      <c r="RZQ42" s="154"/>
      <c r="RZR42" s="154"/>
      <c r="RZS42" s="154"/>
      <c r="RZT42" s="154"/>
      <c r="RZU42" s="154"/>
      <c r="RZV42" s="154"/>
      <c r="RZW42" s="154"/>
      <c r="RZX42" s="154"/>
      <c r="RZY42" s="154"/>
      <c r="RZZ42" s="154"/>
      <c r="SAA42" s="154"/>
      <c r="SAB42" s="154"/>
      <c r="SAC42" s="154"/>
      <c r="SAD42" s="154"/>
      <c r="SAE42" s="154"/>
      <c r="SAF42" s="154"/>
      <c r="SAG42" s="154"/>
      <c r="SAH42" s="154"/>
      <c r="SAI42" s="154"/>
      <c r="SAJ42" s="154"/>
      <c r="SAK42" s="154"/>
      <c r="SAL42" s="154"/>
      <c r="SAM42" s="154"/>
      <c r="SAN42" s="154"/>
      <c r="SAO42" s="154"/>
      <c r="SAP42" s="154"/>
      <c r="SAQ42" s="154"/>
      <c r="SAR42" s="154"/>
      <c r="SAS42" s="154"/>
      <c r="SAT42" s="154"/>
      <c r="SAU42" s="154"/>
      <c r="SAV42" s="154"/>
      <c r="SAW42" s="154"/>
      <c r="SAX42" s="154"/>
      <c r="SAY42" s="154"/>
      <c r="SAZ42" s="154"/>
      <c r="SBA42" s="154"/>
      <c r="SBB42" s="154"/>
      <c r="SBC42" s="154"/>
      <c r="SBD42" s="154"/>
      <c r="SBE42" s="154"/>
      <c r="SBF42" s="154"/>
      <c r="SBG42" s="154"/>
      <c r="SBH42" s="154"/>
      <c r="SBI42" s="154"/>
      <c r="SBJ42" s="154"/>
      <c r="SBK42" s="154"/>
      <c r="SBL42" s="154"/>
      <c r="SBM42" s="154"/>
      <c r="SBN42" s="154"/>
      <c r="SBO42" s="154"/>
      <c r="SBP42" s="154"/>
      <c r="SBQ42" s="154"/>
      <c r="SBR42" s="154"/>
      <c r="SBS42" s="154"/>
      <c r="SBT42" s="154"/>
      <c r="SBU42" s="154"/>
      <c r="SBV42" s="154"/>
      <c r="SBW42" s="154"/>
      <c r="SBX42" s="154"/>
      <c r="SBY42" s="154"/>
      <c r="SBZ42" s="154"/>
      <c r="SCA42" s="154"/>
      <c r="SCB42" s="154"/>
      <c r="SCC42" s="154"/>
      <c r="SCD42" s="154"/>
      <c r="SCE42" s="154"/>
      <c r="SCF42" s="154"/>
      <c r="SCG42" s="154"/>
      <c r="SCH42" s="154"/>
      <c r="SCI42" s="154"/>
      <c r="SCJ42" s="154"/>
      <c r="SCK42" s="154"/>
      <c r="SCL42" s="154"/>
      <c r="SCM42" s="154"/>
      <c r="SCN42" s="154"/>
      <c r="SCO42" s="154"/>
      <c r="SCP42" s="154"/>
      <c r="SCQ42" s="154"/>
      <c r="SCR42" s="154"/>
      <c r="SCS42" s="154"/>
      <c r="SCT42" s="154"/>
      <c r="SCU42" s="154"/>
      <c r="SCV42" s="154"/>
      <c r="SCW42" s="154"/>
      <c r="SCX42" s="154"/>
      <c r="SCY42" s="154"/>
      <c r="SCZ42" s="154"/>
      <c r="SDA42" s="154"/>
      <c r="SDB42" s="154"/>
      <c r="SDC42" s="154"/>
      <c r="SDD42" s="154"/>
      <c r="SDE42" s="154"/>
      <c r="SDF42" s="154"/>
      <c r="SDG42" s="154"/>
      <c r="SDH42" s="154"/>
      <c r="SDI42" s="154"/>
      <c r="SDJ42" s="154"/>
      <c r="SDK42" s="154"/>
      <c r="SDL42" s="154"/>
      <c r="SDM42" s="154"/>
      <c r="SDN42" s="154"/>
      <c r="SDO42" s="154"/>
      <c r="SDP42" s="154"/>
      <c r="SDQ42" s="154"/>
      <c r="SDR42" s="154"/>
      <c r="SDS42" s="154"/>
      <c r="SDT42" s="154"/>
      <c r="SDU42" s="154"/>
      <c r="SDV42" s="154"/>
      <c r="SDW42" s="154"/>
      <c r="SDX42" s="154"/>
      <c r="SDY42" s="154"/>
      <c r="SDZ42" s="154"/>
      <c r="SEA42" s="154"/>
      <c r="SEB42" s="154"/>
      <c r="SEC42" s="154"/>
      <c r="SED42" s="154"/>
      <c r="SEE42" s="154"/>
      <c r="SEF42" s="154"/>
      <c r="SEG42" s="154"/>
      <c r="SEH42" s="154"/>
      <c r="SEI42" s="154"/>
      <c r="SEJ42" s="154"/>
      <c r="SEK42" s="154"/>
      <c r="SEL42" s="154"/>
      <c r="SEM42" s="154"/>
      <c r="SEN42" s="154"/>
      <c r="SEO42" s="154"/>
      <c r="SEP42" s="154"/>
      <c r="SEQ42" s="154"/>
      <c r="SER42" s="154"/>
      <c r="SES42" s="154"/>
      <c r="SET42" s="154"/>
      <c r="SEU42" s="154"/>
      <c r="SEV42" s="154"/>
      <c r="SEW42" s="154"/>
      <c r="SEX42" s="154"/>
      <c r="SEY42" s="154"/>
      <c r="SEZ42" s="154"/>
      <c r="SFA42" s="154"/>
      <c r="SFB42" s="154"/>
      <c r="SFC42" s="154"/>
      <c r="SFD42" s="154"/>
      <c r="SFE42" s="154"/>
      <c r="SFF42" s="154"/>
      <c r="SFG42" s="154"/>
      <c r="SFH42" s="154"/>
      <c r="SFI42" s="154"/>
      <c r="SFJ42" s="154"/>
      <c r="SFK42" s="154"/>
      <c r="SFL42" s="154"/>
      <c r="SFM42" s="154"/>
      <c r="SFN42" s="154"/>
      <c r="SFO42" s="154"/>
      <c r="SFP42" s="154"/>
      <c r="SFQ42" s="154"/>
      <c r="SFR42" s="154"/>
      <c r="SFS42" s="154"/>
      <c r="SFT42" s="154"/>
      <c r="SFU42" s="154"/>
      <c r="SFV42" s="154"/>
      <c r="SFW42" s="154"/>
      <c r="SFX42" s="154"/>
      <c r="SFY42" s="154"/>
      <c r="SFZ42" s="154"/>
      <c r="SGA42" s="154"/>
      <c r="SGB42" s="154"/>
      <c r="SGC42" s="154"/>
      <c r="SGD42" s="154"/>
      <c r="SGE42" s="154"/>
      <c r="SGF42" s="154"/>
      <c r="SGG42" s="154"/>
      <c r="SGH42" s="154"/>
      <c r="SGI42" s="154"/>
      <c r="SGJ42" s="154"/>
      <c r="SGK42" s="154"/>
      <c r="SGL42" s="154"/>
      <c r="SGM42" s="154"/>
      <c r="SGN42" s="154"/>
      <c r="SGO42" s="154"/>
      <c r="SGP42" s="154"/>
      <c r="SGQ42" s="154"/>
      <c r="SGR42" s="154"/>
      <c r="SGS42" s="154"/>
      <c r="SGT42" s="154"/>
      <c r="SGU42" s="154"/>
      <c r="SGV42" s="154"/>
      <c r="SGW42" s="154"/>
      <c r="SGX42" s="154"/>
      <c r="SGY42" s="154"/>
      <c r="SGZ42" s="154"/>
      <c r="SHA42" s="154"/>
      <c r="SHB42" s="154"/>
      <c r="SHC42" s="154"/>
      <c r="SHD42" s="154"/>
      <c r="SHE42" s="154"/>
      <c r="SHF42" s="154"/>
      <c r="SHG42" s="154"/>
      <c r="SHH42" s="154"/>
      <c r="SHI42" s="154"/>
      <c r="SHJ42" s="154"/>
      <c r="SHK42" s="154"/>
      <c r="SHL42" s="154"/>
      <c r="SHM42" s="154"/>
      <c r="SHN42" s="154"/>
      <c r="SHO42" s="154"/>
      <c r="SHP42" s="154"/>
      <c r="SHQ42" s="154"/>
      <c r="SHR42" s="154"/>
      <c r="SHS42" s="154"/>
      <c r="SHT42" s="154"/>
      <c r="SHU42" s="154"/>
      <c r="SHV42" s="154"/>
      <c r="SHW42" s="154"/>
      <c r="SHX42" s="154"/>
      <c r="SHY42" s="154"/>
      <c r="SHZ42" s="154"/>
      <c r="SIA42" s="154"/>
      <c r="SIB42" s="154"/>
      <c r="SIC42" s="154"/>
      <c r="SID42" s="154"/>
      <c r="SIE42" s="154"/>
      <c r="SIF42" s="154"/>
      <c r="SIG42" s="154"/>
      <c r="SIH42" s="154"/>
      <c r="SII42" s="154"/>
      <c r="SIJ42" s="154"/>
      <c r="SIK42" s="154"/>
      <c r="SIL42" s="154"/>
      <c r="SIM42" s="154"/>
      <c r="SIN42" s="154"/>
      <c r="SIO42" s="154"/>
      <c r="SIP42" s="154"/>
      <c r="SIQ42" s="154"/>
      <c r="SIR42" s="154"/>
      <c r="SIS42" s="154"/>
      <c r="SIT42" s="154"/>
      <c r="SIU42" s="154"/>
      <c r="SIV42" s="154"/>
      <c r="SIW42" s="154"/>
      <c r="SIX42" s="154"/>
      <c r="SIY42" s="154"/>
      <c r="SIZ42" s="154"/>
      <c r="SJA42" s="154"/>
      <c r="SJB42" s="154"/>
      <c r="SJC42" s="154"/>
      <c r="SJD42" s="154"/>
      <c r="SJE42" s="154"/>
      <c r="SJF42" s="154"/>
      <c r="SJG42" s="154"/>
      <c r="SJH42" s="154"/>
      <c r="SJI42" s="154"/>
      <c r="SJJ42" s="154"/>
      <c r="SJK42" s="154"/>
      <c r="SJL42" s="154"/>
      <c r="SJM42" s="154"/>
      <c r="SJN42" s="154"/>
      <c r="SJO42" s="154"/>
      <c r="SJP42" s="154"/>
      <c r="SJQ42" s="154"/>
      <c r="SJR42" s="154"/>
      <c r="SJS42" s="154"/>
      <c r="SJT42" s="154"/>
      <c r="SJU42" s="154"/>
      <c r="SJV42" s="154"/>
      <c r="SJW42" s="154"/>
      <c r="SJX42" s="154"/>
      <c r="SJY42" s="154"/>
      <c r="SJZ42" s="154"/>
      <c r="SKA42" s="154"/>
      <c r="SKB42" s="154"/>
      <c r="SKC42" s="154"/>
      <c r="SKD42" s="154"/>
      <c r="SKE42" s="154"/>
      <c r="SKF42" s="154"/>
      <c r="SKG42" s="154"/>
      <c r="SKH42" s="154"/>
      <c r="SKI42" s="154"/>
      <c r="SKJ42" s="154"/>
      <c r="SKK42" s="154"/>
      <c r="SKL42" s="154"/>
      <c r="SKM42" s="154"/>
      <c r="SKN42" s="154"/>
      <c r="SKO42" s="154"/>
      <c r="SKP42" s="154"/>
      <c r="SKQ42" s="154"/>
      <c r="SKR42" s="154"/>
      <c r="SKS42" s="154"/>
      <c r="SKT42" s="154"/>
      <c r="SKU42" s="154"/>
      <c r="SKV42" s="154"/>
      <c r="SKW42" s="154"/>
      <c r="SKX42" s="154"/>
      <c r="SKY42" s="154"/>
      <c r="SKZ42" s="154"/>
      <c r="SLA42" s="154"/>
      <c r="SLB42" s="154"/>
      <c r="SLC42" s="154"/>
      <c r="SLD42" s="154"/>
      <c r="SLE42" s="154"/>
      <c r="SLF42" s="154"/>
      <c r="SLG42" s="154"/>
      <c r="SLH42" s="154"/>
      <c r="SLI42" s="154"/>
      <c r="SLJ42" s="154"/>
      <c r="SLK42" s="154"/>
      <c r="SLL42" s="154"/>
      <c r="SLM42" s="154"/>
      <c r="SLN42" s="154"/>
      <c r="SLO42" s="154"/>
      <c r="SLP42" s="154"/>
      <c r="SLQ42" s="154"/>
      <c r="SLR42" s="154"/>
      <c r="SLS42" s="154"/>
      <c r="SLT42" s="154"/>
      <c r="SLU42" s="154"/>
      <c r="SLV42" s="154"/>
      <c r="SLW42" s="154"/>
      <c r="SLX42" s="154"/>
      <c r="SLY42" s="154"/>
      <c r="SLZ42" s="154"/>
      <c r="SMA42" s="154"/>
      <c r="SMB42" s="154"/>
      <c r="SMC42" s="154"/>
      <c r="SMD42" s="154"/>
      <c r="SME42" s="154"/>
      <c r="SMF42" s="154"/>
      <c r="SMG42" s="154"/>
      <c r="SMH42" s="154"/>
      <c r="SMI42" s="154"/>
      <c r="SMJ42" s="154"/>
      <c r="SMK42" s="154"/>
      <c r="SML42" s="154"/>
      <c r="SMM42" s="154"/>
      <c r="SMN42" s="154"/>
      <c r="SMO42" s="154"/>
      <c r="SMP42" s="154"/>
      <c r="SMQ42" s="154"/>
      <c r="SMR42" s="154"/>
      <c r="SMS42" s="154"/>
      <c r="SMT42" s="154"/>
      <c r="SMU42" s="154"/>
      <c r="SMV42" s="154"/>
      <c r="SMW42" s="154"/>
      <c r="SMX42" s="154"/>
      <c r="SMY42" s="154"/>
      <c r="SMZ42" s="154"/>
      <c r="SNA42" s="154"/>
      <c r="SNB42" s="154"/>
      <c r="SNC42" s="154"/>
      <c r="SND42" s="154"/>
      <c r="SNE42" s="154"/>
      <c r="SNF42" s="154"/>
      <c r="SNG42" s="154"/>
      <c r="SNH42" s="154"/>
      <c r="SNI42" s="154"/>
      <c r="SNJ42" s="154"/>
      <c r="SNK42" s="154"/>
      <c r="SNL42" s="154"/>
      <c r="SNM42" s="154"/>
      <c r="SNN42" s="154"/>
      <c r="SNO42" s="154"/>
      <c r="SNP42" s="154"/>
      <c r="SNQ42" s="154"/>
      <c r="SNR42" s="154"/>
      <c r="SNS42" s="154"/>
      <c r="SNT42" s="154"/>
      <c r="SNU42" s="154"/>
      <c r="SNV42" s="154"/>
      <c r="SNW42" s="154"/>
      <c r="SNX42" s="154"/>
      <c r="SNY42" s="154"/>
      <c r="SNZ42" s="154"/>
      <c r="SOA42" s="154"/>
      <c r="SOB42" s="154"/>
      <c r="SOC42" s="154"/>
      <c r="SOD42" s="154"/>
      <c r="SOE42" s="154"/>
      <c r="SOF42" s="154"/>
      <c r="SOG42" s="154"/>
      <c r="SOH42" s="154"/>
      <c r="SOI42" s="154"/>
      <c r="SOJ42" s="154"/>
      <c r="SOK42" s="154"/>
      <c r="SOL42" s="154"/>
      <c r="SOM42" s="154"/>
      <c r="SON42" s="154"/>
      <c r="SOO42" s="154"/>
      <c r="SOP42" s="154"/>
      <c r="SOQ42" s="154"/>
      <c r="SOR42" s="154"/>
      <c r="SOS42" s="154"/>
      <c r="SOT42" s="154"/>
      <c r="SOU42" s="154"/>
      <c r="SOV42" s="154"/>
      <c r="SOW42" s="154"/>
      <c r="SOX42" s="154"/>
      <c r="SOY42" s="154"/>
      <c r="SOZ42" s="154"/>
      <c r="SPA42" s="154"/>
      <c r="SPB42" s="154"/>
      <c r="SPC42" s="154"/>
      <c r="SPD42" s="154"/>
      <c r="SPE42" s="154"/>
      <c r="SPF42" s="154"/>
      <c r="SPG42" s="154"/>
      <c r="SPH42" s="154"/>
      <c r="SPI42" s="154"/>
      <c r="SPJ42" s="154"/>
      <c r="SPK42" s="154"/>
      <c r="SPL42" s="154"/>
      <c r="SPM42" s="154"/>
      <c r="SPN42" s="154"/>
      <c r="SPO42" s="154"/>
      <c r="SPP42" s="154"/>
      <c r="SPQ42" s="154"/>
      <c r="SPR42" s="154"/>
      <c r="SPS42" s="154"/>
      <c r="SPT42" s="154"/>
      <c r="SPU42" s="154"/>
      <c r="SPV42" s="154"/>
      <c r="SPW42" s="154"/>
      <c r="SPX42" s="154"/>
      <c r="SPY42" s="154"/>
      <c r="SPZ42" s="154"/>
      <c r="SQA42" s="154"/>
      <c r="SQB42" s="154"/>
      <c r="SQC42" s="154"/>
      <c r="SQD42" s="154"/>
      <c r="SQE42" s="154"/>
      <c r="SQF42" s="154"/>
      <c r="SQG42" s="154"/>
      <c r="SQH42" s="154"/>
      <c r="SQI42" s="154"/>
      <c r="SQJ42" s="154"/>
      <c r="SQK42" s="154"/>
      <c r="SQL42" s="154"/>
      <c r="SQM42" s="154"/>
      <c r="SQN42" s="154"/>
      <c r="SQO42" s="154"/>
      <c r="SQP42" s="154"/>
      <c r="SQQ42" s="154"/>
      <c r="SQR42" s="154"/>
      <c r="SQS42" s="154"/>
      <c r="SQT42" s="154"/>
      <c r="SQU42" s="154"/>
      <c r="SQV42" s="154"/>
      <c r="SQW42" s="154"/>
      <c r="SQX42" s="154"/>
      <c r="SQY42" s="154"/>
      <c r="SQZ42" s="154"/>
      <c r="SRA42" s="154"/>
      <c r="SRB42" s="154"/>
      <c r="SRC42" s="154"/>
      <c r="SRD42" s="154"/>
      <c r="SRE42" s="154"/>
      <c r="SRF42" s="154"/>
      <c r="SRG42" s="154"/>
      <c r="SRH42" s="154"/>
      <c r="SRI42" s="154"/>
      <c r="SRJ42" s="154"/>
      <c r="SRK42" s="154"/>
      <c r="SRL42" s="154"/>
      <c r="SRM42" s="154"/>
      <c r="SRN42" s="154"/>
      <c r="SRO42" s="154"/>
      <c r="SRP42" s="154"/>
      <c r="SRQ42" s="154"/>
      <c r="SRR42" s="154"/>
      <c r="SRS42" s="154"/>
      <c r="SRT42" s="154"/>
      <c r="SRU42" s="154"/>
      <c r="SRV42" s="154"/>
      <c r="SRW42" s="154"/>
      <c r="SRX42" s="154"/>
      <c r="SRY42" s="154"/>
      <c r="SRZ42" s="154"/>
      <c r="SSA42" s="154"/>
      <c r="SSB42" s="154"/>
      <c r="SSC42" s="154"/>
      <c r="SSD42" s="154"/>
      <c r="SSE42" s="154"/>
      <c r="SSF42" s="154"/>
      <c r="SSG42" s="154"/>
      <c r="SSH42" s="154"/>
      <c r="SSI42" s="154"/>
      <c r="SSJ42" s="154"/>
      <c r="SSK42" s="154"/>
      <c r="SSL42" s="154"/>
      <c r="SSM42" s="154"/>
      <c r="SSN42" s="154"/>
      <c r="SSO42" s="154"/>
      <c r="SSP42" s="154"/>
      <c r="SSQ42" s="154"/>
      <c r="SSR42" s="154"/>
      <c r="SSS42" s="154"/>
      <c r="SST42" s="154"/>
      <c r="SSU42" s="154"/>
      <c r="SSV42" s="154"/>
      <c r="SSW42" s="154"/>
      <c r="SSX42" s="154"/>
      <c r="SSY42" s="154"/>
      <c r="SSZ42" s="154"/>
      <c r="STA42" s="154"/>
      <c r="STB42" s="154"/>
      <c r="STC42" s="154"/>
      <c r="STD42" s="154"/>
      <c r="STE42" s="154"/>
      <c r="STF42" s="154"/>
      <c r="STG42" s="154"/>
      <c r="STH42" s="154"/>
      <c r="STI42" s="154"/>
      <c r="STJ42" s="154"/>
      <c r="STK42" s="154"/>
      <c r="STL42" s="154"/>
      <c r="STM42" s="154"/>
      <c r="STN42" s="154"/>
      <c r="STO42" s="154"/>
      <c r="STP42" s="154"/>
      <c r="STQ42" s="154"/>
      <c r="STR42" s="154"/>
      <c r="STS42" s="154"/>
      <c r="STT42" s="154"/>
      <c r="STU42" s="154"/>
      <c r="STV42" s="154"/>
      <c r="STW42" s="154"/>
      <c r="STX42" s="154"/>
      <c r="STY42" s="154"/>
      <c r="STZ42" s="154"/>
      <c r="SUA42" s="154"/>
      <c r="SUB42" s="154"/>
      <c r="SUC42" s="154"/>
      <c r="SUD42" s="154"/>
      <c r="SUE42" s="154"/>
      <c r="SUF42" s="154"/>
      <c r="SUG42" s="154"/>
      <c r="SUH42" s="154"/>
      <c r="SUI42" s="154"/>
      <c r="SUJ42" s="154"/>
      <c r="SUK42" s="154"/>
      <c r="SUL42" s="154"/>
      <c r="SUM42" s="154"/>
      <c r="SUN42" s="154"/>
      <c r="SUO42" s="154"/>
      <c r="SUP42" s="154"/>
      <c r="SUQ42" s="154"/>
      <c r="SUR42" s="154"/>
      <c r="SUS42" s="154"/>
      <c r="SUT42" s="154"/>
      <c r="SUU42" s="154"/>
      <c r="SUV42" s="154"/>
      <c r="SUW42" s="154"/>
      <c r="SUX42" s="154"/>
      <c r="SUY42" s="154"/>
      <c r="SUZ42" s="154"/>
      <c r="SVA42" s="154"/>
      <c r="SVB42" s="154"/>
      <c r="SVC42" s="154"/>
      <c r="SVD42" s="154"/>
      <c r="SVE42" s="154"/>
      <c r="SVF42" s="154"/>
      <c r="SVG42" s="154"/>
      <c r="SVH42" s="154"/>
      <c r="SVI42" s="154"/>
      <c r="SVJ42" s="154"/>
      <c r="SVK42" s="154"/>
      <c r="SVL42" s="154"/>
      <c r="SVM42" s="154"/>
      <c r="SVN42" s="154"/>
      <c r="SVO42" s="154"/>
      <c r="SVP42" s="154"/>
      <c r="SVQ42" s="154"/>
      <c r="SVR42" s="154"/>
      <c r="SVS42" s="154"/>
      <c r="SVT42" s="154"/>
      <c r="SVU42" s="154"/>
      <c r="SVV42" s="154"/>
      <c r="SVW42" s="154"/>
      <c r="SVX42" s="154"/>
      <c r="SVY42" s="154"/>
      <c r="SVZ42" s="154"/>
      <c r="SWA42" s="154"/>
      <c r="SWB42" s="154"/>
      <c r="SWC42" s="154"/>
      <c r="SWD42" s="154"/>
      <c r="SWE42" s="154"/>
      <c r="SWF42" s="154"/>
      <c r="SWG42" s="154"/>
      <c r="SWH42" s="154"/>
      <c r="SWI42" s="154"/>
      <c r="SWJ42" s="154"/>
      <c r="SWK42" s="154"/>
      <c r="SWL42" s="154"/>
      <c r="SWM42" s="154"/>
      <c r="SWN42" s="154"/>
      <c r="SWO42" s="154"/>
      <c r="SWP42" s="154"/>
      <c r="SWQ42" s="154"/>
      <c r="SWR42" s="154"/>
      <c r="SWS42" s="154"/>
      <c r="SWT42" s="154"/>
      <c r="SWU42" s="154"/>
      <c r="SWV42" s="154"/>
      <c r="SWW42" s="154"/>
      <c r="SWX42" s="154"/>
      <c r="SWY42" s="154"/>
      <c r="SWZ42" s="154"/>
      <c r="SXA42" s="154"/>
      <c r="SXB42" s="154"/>
      <c r="SXC42" s="154"/>
      <c r="SXD42" s="154"/>
      <c r="SXE42" s="154"/>
      <c r="SXF42" s="154"/>
      <c r="SXG42" s="154"/>
      <c r="SXH42" s="154"/>
      <c r="SXI42" s="154"/>
      <c r="SXJ42" s="154"/>
      <c r="SXK42" s="154"/>
      <c r="SXL42" s="154"/>
      <c r="SXM42" s="154"/>
      <c r="SXN42" s="154"/>
      <c r="SXO42" s="154"/>
      <c r="SXP42" s="154"/>
      <c r="SXQ42" s="154"/>
      <c r="SXR42" s="154"/>
      <c r="SXS42" s="154"/>
      <c r="SXT42" s="154"/>
      <c r="SXU42" s="154"/>
      <c r="SXV42" s="154"/>
      <c r="SXW42" s="154"/>
      <c r="SXX42" s="154"/>
      <c r="SXY42" s="154"/>
      <c r="SXZ42" s="154"/>
      <c r="SYA42" s="154"/>
      <c r="SYB42" s="154"/>
      <c r="SYC42" s="154"/>
      <c r="SYD42" s="154"/>
      <c r="SYE42" s="154"/>
      <c r="SYF42" s="154"/>
      <c r="SYG42" s="154"/>
      <c r="SYH42" s="154"/>
      <c r="SYI42" s="154"/>
      <c r="SYJ42" s="154"/>
      <c r="SYK42" s="154"/>
      <c r="SYL42" s="154"/>
      <c r="SYM42" s="154"/>
      <c r="SYN42" s="154"/>
      <c r="SYO42" s="154"/>
      <c r="SYP42" s="154"/>
      <c r="SYQ42" s="154"/>
      <c r="SYR42" s="154"/>
      <c r="SYS42" s="154"/>
      <c r="SYT42" s="154"/>
      <c r="SYU42" s="154"/>
      <c r="SYV42" s="154"/>
      <c r="SYW42" s="154"/>
      <c r="SYX42" s="154"/>
      <c r="SYY42" s="154"/>
      <c r="SYZ42" s="154"/>
      <c r="SZA42" s="154"/>
      <c r="SZB42" s="154"/>
      <c r="SZC42" s="154"/>
      <c r="SZD42" s="154"/>
      <c r="SZE42" s="154"/>
      <c r="SZF42" s="154"/>
      <c r="SZG42" s="154"/>
      <c r="SZH42" s="154"/>
      <c r="SZI42" s="154"/>
      <c r="SZJ42" s="154"/>
      <c r="SZK42" s="154"/>
      <c r="SZL42" s="154"/>
      <c r="SZM42" s="154"/>
      <c r="SZN42" s="154"/>
      <c r="SZO42" s="154"/>
      <c r="SZP42" s="154"/>
      <c r="SZQ42" s="154"/>
      <c r="SZR42" s="154"/>
      <c r="SZS42" s="154"/>
      <c r="SZT42" s="154"/>
      <c r="SZU42" s="154"/>
      <c r="SZV42" s="154"/>
      <c r="SZW42" s="154"/>
      <c r="SZX42" s="154"/>
      <c r="SZY42" s="154"/>
      <c r="SZZ42" s="154"/>
      <c r="TAA42" s="154"/>
      <c r="TAB42" s="154"/>
      <c r="TAC42" s="154"/>
      <c r="TAD42" s="154"/>
      <c r="TAE42" s="154"/>
      <c r="TAF42" s="154"/>
      <c r="TAG42" s="154"/>
      <c r="TAH42" s="154"/>
      <c r="TAI42" s="154"/>
      <c r="TAJ42" s="154"/>
      <c r="TAK42" s="154"/>
      <c r="TAL42" s="154"/>
      <c r="TAM42" s="154"/>
      <c r="TAN42" s="154"/>
      <c r="TAO42" s="154"/>
      <c r="TAP42" s="154"/>
      <c r="TAQ42" s="154"/>
      <c r="TAR42" s="154"/>
      <c r="TAS42" s="154"/>
      <c r="TAT42" s="154"/>
      <c r="TAU42" s="154"/>
      <c r="TAV42" s="154"/>
      <c r="TAW42" s="154"/>
      <c r="TAX42" s="154"/>
      <c r="TAY42" s="154"/>
      <c r="TAZ42" s="154"/>
      <c r="TBA42" s="154"/>
      <c r="TBB42" s="154"/>
      <c r="TBC42" s="154"/>
      <c r="TBD42" s="154"/>
      <c r="TBE42" s="154"/>
      <c r="TBF42" s="154"/>
      <c r="TBG42" s="154"/>
      <c r="TBH42" s="154"/>
      <c r="TBI42" s="154"/>
      <c r="TBJ42" s="154"/>
      <c r="TBK42" s="154"/>
      <c r="TBL42" s="154"/>
      <c r="TBM42" s="154"/>
      <c r="TBN42" s="154"/>
      <c r="TBO42" s="154"/>
      <c r="TBP42" s="154"/>
      <c r="TBQ42" s="154"/>
      <c r="TBR42" s="154"/>
      <c r="TBS42" s="154"/>
      <c r="TBT42" s="154"/>
      <c r="TBU42" s="154"/>
      <c r="TBV42" s="154"/>
      <c r="TBW42" s="154"/>
      <c r="TBX42" s="154"/>
      <c r="TBY42" s="154"/>
      <c r="TBZ42" s="154"/>
      <c r="TCA42" s="154"/>
      <c r="TCB42" s="154"/>
      <c r="TCC42" s="154"/>
      <c r="TCD42" s="154"/>
      <c r="TCE42" s="154"/>
      <c r="TCF42" s="154"/>
      <c r="TCG42" s="154"/>
      <c r="TCH42" s="154"/>
      <c r="TCI42" s="154"/>
      <c r="TCJ42" s="154"/>
      <c r="TCK42" s="154"/>
      <c r="TCL42" s="154"/>
      <c r="TCM42" s="154"/>
      <c r="TCN42" s="154"/>
      <c r="TCO42" s="154"/>
      <c r="TCP42" s="154"/>
      <c r="TCQ42" s="154"/>
      <c r="TCR42" s="154"/>
      <c r="TCS42" s="154"/>
      <c r="TCT42" s="154"/>
      <c r="TCU42" s="154"/>
      <c r="TCV42" s="154"/>
      <c r="TCW42" s="154"/>
      <c r="TCX42" s="154"/>
      <c r="TCY42" s="154"/>
      <c r="TCZ42" s="154"/>
      <c r="TDA42" s="154"/>
      <c r="TDB42" s="154"/>
      <c r="TDC42" s="154"/>
      <c r="TDD42" s="154"/>
      <c r="TDE42" s="154"/>
      <c r="TDF42" s="154"/>
      <c r="TDG42" s="154"/>
      <c r="TDH42" s="154"/>
      <c r="TDI42" s="154"/>
      <c r="TDJ42" s="154"/>
      <c r="TDK42" s="154"/>
      <c r="TDL42" s="154"/>
      <c r="TDM42" s="154"/>
      <c r="TDN42" s="154"/>
      <c r="TDO42" s="154"/>
      <c r="TDP42" s="154"/>
      <c r="TDQ42" s="154"/>
      <c r="TDR42" s="154"/>
      <c r="TDS42" s="154"/>
      <c r="TDT42" s="154"/>
      <c r="TDU42" s="154"/>
      <c r="TDV42" s="154"/>
      <c r="TDW42" s="154"/>
      <c r="TDX42" s="154"/>
      <c r="TDY42" s="154"/>
      <c r="TDZ42" s="154"/>
      <c r="TEA42" s="154"/>
      <c r="TEB42" s="154"/>
      <c r="TEC42" s="154"/>
      <c r="TED42" s="154"/>
      <c r="TEE42" s="154"/>
      <c r="TEF42" s="154"/>
      <c r="TEG42" s="154"/>
      <c r="TEH42" s="154"/>
      <c r="TEI42" s="154"/>
      <c r="TEJ42" s="154"/>
      <c r="TEK42" s="154"/>
      <c r="TEL42" s="154"/>
      <c r="TEM42" s="154"/>
      <c r="TEN42" s="154"/>
      <c r="TEO42" s="154"/>
      <c r="TEP42" s="154"/>
      <c r="TEQ42" s="154"/>
      <c r="TER42" s="154"/>
      <c r="TES42" s="154"/>
      <c r="TET42" s="154"/>
      <c r="TEU42" s="154"/>
      <c r="TEV42" s="154"/>
      <c r="TEW42" s="154"/>
      <c r="TEX42" s="154"/>
      <c r="TEY42" s="154"/>
      <c r="TEZ42" s="154"/>
      <c r="TFA42" s="154"/>
      <c r="TFB42" s="154"/>
      <c r="TFC42" s="154"/>
      <c r="TFD42" s="154"/>
      <c r="TFE42" s="154"/>
      <c r="TFF42" s="154"/>
      <c r="TFG42" s="154"/>
      <c r="TFH42" s="154"/>
      <c r="TFI42" s="154"/>
      <c r="TFJ42" s="154"/>
      <c r="TFK42" s="154"/>
      <c r="TFL42" s="154"/>
      <c r="TFM42" s="154"/>
      <c r="TFN42" s="154"/>
      <c r="TFO42" s="154"/>
      <c r="TFP42" s="154"/>
      <c r="TFQ42" s="154"/>
      <c r="TFR42" s="154"/>
      <c r="TFS42" s="154"/>
      <c r="TFT42" s="154"/>
      <c r="TFU42" s="154"/>
      <c r="TFV42" s="154"/>
      <c r="TFW42" s="154"/>
      <c r="TFX42" s="154"/>
      <c r="TFY42" s="154"/>
      <c r="TFZ42" s="154"/>
      <c r="TGA42" s="154"/>
      <c r="TGB42" s="154"/>
      <c r="TGC42" s="154"/>
      <c r="TGD42" s="154"/>
      <c r="TGE42" s="154"/>
      <c r="TGF42" s="154"/>
      <c r="TGG42" s="154"/>
      <c r="TGH42" s="154"/>
      <c r="TGI42" s="154"/>
      <c r="TGJ42" s="154"/>
      <c r="TGK42" s="154"/>
      <c r="TGL42" s="154"/>
      <c r="TGM42" s="154"/>
      <c r="TGN42" s="154"/>
      <c r="TGO42" s="154"/>
      <c r="TGP42" s="154"/>
      <c r="TGQ42" s="154"/>
      <c r="TGR42" s="154"/>
      <c r="TGS42" s="154"/>
      <c r="TGT42" s="154"/>
      <c r="TGU42" s="154"/>
      <c r="TGV42" s="154"/>
      <c r="TGW42" s="154"/>
      <c r="TGX42" s="154"/>
      <c r="TGY42" s="154"/>
      <c r="TGZ42" s="154"/>
      <c r="THA42" s="154"/>
      <c r="THB42" s="154"/>
      <c r="THC42" s="154"/>
      <c r="THD42" s="154"/>
      <c r="THE42" s="154"/>
      <c r="THF42" s="154"/>
      <c r="THG42" s="154"/>
      <c r="THH42" s="154"/>
      <c r="THI42" s="154"/>
      <c r="THJ42" s="154"/>
      <c r="THK42" s="154"/>
      <c r="THL42" s="154"/>
      <c r="THM42" s="154"/>
      <c r="THN42" s="154"/>
      <c r="THO42" s="154"/>
      <c r="THP42" s="154"/>
      <c r="THQ42" s="154"/>
      <c r="THR42" s="154"/>
      <c r="THS42" s="154"/>
      <c r="THT42" s="154"/>
      <c r="THU42" s="154"/>
      <c r="THV42" s="154"/>
      <c r="THW42" s="154"/>
      <c r="THX42" s="154"/>
      <c r="THY42" s="154"/>
      <c r="THZ42" s="154"/>
      <c r="TIA42" s="154"/>
      <c r="TIB42" s="154"/>
      <c r="TIC42" s="154"/>
      <c r="TID42" s="154"/>
      <c r="TIE42" s="154"/>
      <c r="TIF42" s="154"/>
      <c r="TIG42" s="154"/>
      <c r="TIH42" s="154"/>
      <c r="TII42" s="154"/>
      <c r="TIJ42" s="154"/>
      <c r="TIK42" s="154"/>
      <c r="TIL42" s="154"/>
      <c r="TIM42" s="154"/>
      <c r="TIN42" s="154"/>
      <c r="TIO42" s="154"/>
      <c r="TIP42" s="154"/>
      <c r="TIQ42" s="154"/>
      <c r="TIR42" s="154"/>
      <c r="TIS42" s="154"/>
      <c r="TIT42" s="154"/>
      <c r="TIU42" s="154"/>
      <c r="TIV42" s="154"/>
      <c r="TIW42" s="154"/>
      <c r="TIX42" s="154"/>
      <c r="TIY42" s="154"/>
      <c r="TIZ42" s="154"/>
      <c r="TJA42" s="154"/>
      <c r="TJB42" s="154"/>
      <c r="TJC42" s="154"/>
      <c r="TJD42" s="154"/>
      <c r="TJE42" s="154"/>
      <c r="TJF42" s="154"/>
      <c r="TJG42" s="154"/>
      <c r="TJH42" s="154"/>
      <c r="TJI42" s="154"/>
      <c r="TJJ42" s="154"/>
      <c r="TJK42" s="154"/>
      <c r="TJL42" s="154"/>
      <c r="TJM42" s="154"/>
      <c r="TJN42" s="154"/>
      <c r="TJO42" s="154"/>
      <c r="TJP42" s="154"/>
      <c r="TJQ42" s="154"/>
      <c r="TJR42" s="154"/>
      <c r="TJS42" s="154"/>
      <c r="TJT42" s="154"/>
      <c r="TJU42" s="154"/>
      <c r="TJV42" s="154"/>
      <c r="TJW42" s="154"/>
      <c r="TJX42" s="154"/>
      <c r="TJY42" s="154"/>
      <c r="TJZ42" s="154"/>
      <c r="TKA42" s="154"/>
      <c r="TKB42" s="154"/>
      <c r="TKC42" s="154"/>
      <c r="TKD42" s="154"/>
      <c r="TKE42" s="154"/>
      <c r="TKF42" s="154"/>
      <c r="TKG42" s="154"/>
      <c r="TKH42" s="154"/>
      <c r="TKI42" s="154"/>
      <c r="TKJ42" s="154"/>
      <c r="TKK42" s="154"/>
      <c r="TKL42" s="154"/>
      <c r="TKM42" s="154"/>
      <c r="TKN42" s="154"/>
      <c r="TKO42" s="154"/>
      <c r="TKP42" s="154"/>
      <c r="TKQ42" s="154"/>
      <c r="TKR42" s="154"/>
      <c r="TKS42" s="154"/>
      <c r="TKT42" s="154"/>
      <c r="TKU42" s="154"/>
      <c r="TKV42" s="154"/>
      <c r="TKW42" s="154"/>
      <c r="TKX42" s="154"/>
      <c r="TKY42" s="154"/>
      <c r="TKZ42" s="154"/>
      <c r="TLA42" s="154"/>
      <c r="TLB42" s="154"/>
      <c r="TLC42" s="154"/>
      <c r="TLD42" s="154"/>
      <c r="TLE42" s="154"/>
      <c r="TLF42" s="154"/>
      <c r="TLG42" s="154"/>
      <c r="TLH42" s="154"/>
      <c r="TLI42" s="154"/>
      <c r="TLJ42" s="154"/>
      <c r="TLK42" s="154"/>
      <c r="TLL42" s="154"/>
      <c r="TLM42" s="154"/>
      <c r="TLN42" s="154"/>
      <c r="TLO42" s="154"/>
      <c r="TLP42" s="154"/>
      <c r="TLQ42" s="154"/>
      <c r="TLR42" s="154"/>
      <c r="TLS42" s="154"/>
      <c r="TLT42" s="154"/>
      <c r="TLU42" s="154"/>
      <c r="TLV42" s="154"/>
      <c r="TLW42" s="154"/>
      <c r="TLX42" s="154"/>
      <c r="TLY42" s="154"/>
      <c r="TLZ42" s="154"/>
      <c r="TMA42" s="154"/>
      <c r="TMB42" s="154"/>
      <c r="TMC42" s="154"/>
      <c r="TMD42" s="154"/>
      <c r="TME42" s="154"/>
      <c r="TMF42" s="154"/>
      <c r="TMG42" s="154"/>
      <c r="TMH42" s="154"/>
      <c r="TMI42" s="154"/>
      <c r="TMJ42" s="154"/>
      <c r="TMK42" s="154"/>
      <c r="TML42" s="154"/>
      <c r="TMM42" s="154"/>
      <c r="TMN42" s="154"/>
      <c r="TMO42" s="154"/>
      <c r="TMP42" s="154"/>
      <c r="TMQ42" s="154"/>
      <c r="TMR42" s="154"/>
      <c r="TMS42" s="154"/>
      <c r="TMT42" s="154"/>
      <c r="TMU42" s="154"/>
      <c r="TMV42" s="154"/>
      <c r="TMW42" s="154"/>
      <c r="TMX42" s="154"/>
      <c r="TMY42" s="154"/>
      <c r="TMZ42" s="154"/>
      <c r="TNA42" s="154"/>
      <c r="TNB42" s="154"/>
      <c r="TNC42" s="154"/>
      <c r="TND42" s="154"/>
      <c r="TNE42" s="154"/>
      <c r="TNF42" s="154"/>
      <c r="TNG42" s="154"/>
      <c r="TNH42" s="154"/>
      <c r="TNI42" s="154"/>
      <c r="TNJ42" s="154"/>
      <c r="TNK42" s="154"/>
      <c r="TNL42" s="154"/>
      <c r="TNM42" s="154"/>
      <c r="TNN42" s="154"/>
      <c r="TNO42" s="154"/>
      <c r="TNP42" s="154"/>
      <c r="TNQ42" s="154"/>
      <c r="TNR42" s="154"/>
      <c r="TNS42" s="154"/>
      <c r="TNT42" s="154"/>
      <c r="TNU42" s="154"/>
      <c r="TNV42" s="154"/>
      <c r="TNW42" s="154"/>
      <c r="TNX42" s="154"/>
      <c r="TNY42" s="154"/>
      <c r="TNZ42" s="154"/>
      <c r="TOA42" s="154"/>
      <c r="TOB42" s="154"/>
      <c r="TOC42" s="154"/>
      <c r="TOD42" s="154"/>
      <c r="TOE42" s="154"/>
      <c r="TOF42" s="154"/>
      <c r="TOG42" s="154"/>
      <c r="TOH42" s="154"/>
      <c r="TOI42" s="154"/>
      <c r="TOJ42" s="154"/>
      <c r="TOK42" s="154"/>
      <c r="TOL42" s="154"/>
      <c r="TOM42" s="154"/>
      <c r="TON42" s="154"/>
      <c r="TOO42" s="154"/>
      <c r="TOP42" s="154"/>
      <c r="TOQ42" s="154"/>
      <c r="TOR42" s="154"/>
      <c r="TOS42" s="154"/>
      <c r="TOT42" s="154"/>
      <c r="TOU42" s="154"/>
      <c r="TOV42" s="154"/>
      <c r="TOW42" s="154"/>
      <c r="TOX42" s="154"/>
      <c r="TOY42" s="154"/>
      <c r="TOZ42" s="154"/>
      <c r="TPA42" s="154"/>
      <c r="TPB42" s="154"/>
      <c r="TPC42" s="154"/>
      <c r="TPD42" s="154"/>
      <c r="TPE42" s="154"/>
      <c r="TPF42" s="154"/>
      <c r="TPG42" s="154"/>
      <c r="TPH42" s="154"/>
      <c r="TPI42" s="154"/>
      <c r="TPJ42" s="154"/>
      <c r="TPK42" s="154"/>
      <c r="TPL42" s="154"/>
      <c r="TPM42" s="154"/>
      <c r="TPN42" s="154"/>
      <c r="TPO42" s="154"/>
      <c r="TPP42" s="154"/>
      <c r="TPQ42" s="154"/>
      <c r="TPR42" s="154"/>
      <c r="TPS42" s="154"/>
      <c r="TPT42" s="154"/>
      <c r="TPU42" s="154"/>
      <c r="TPV42" s="154"/>
      <c r="TPW42" s="154"/>
      <c r="TPX42" s="154"/>
      <c r="TPY42" s="154"/>
      <c r="TPZ42" s="154"/>
      <c r="TQA42" s="154"/>
      <c r="TQB42" s="154"/>
      <c r="TQC42" s="154"/>
      <c r="TQD42" s="154"/>
      <c r="TQE42" s="154"/>
      <c r="TQF42" s="154"/>
      <c r="TQG42" s="154"/>
      <c r="TQH42" s="154"/>
      <c r="TQI42" s="154"/>
      <c r="TQJ42" s="154"/>
      <c r="TQK42" s="154"/>
      <c r="TQL42" s="154"/>
      <c r="TQM42" s="154"/>
      <c r="TQN42" s="154"/>
      <c r="TQO42" s="154"/>
      <c r="TQP42" s="154"/>
      <c r="TQQ42" s="154"/>
      <c r="TQR42" s="154"/>
      <c r="TQS42" s="154"/>
      <c r="TQT42" s="154"/>
      <c r="TQU42" s="154"/>
      <c r="TQV42" s="154"/>
      <c r="TQW42" s="154"/>
      <c r="TQX42" s="154"/>
      <c r="TQY42" s="154"/>
      <c r="TQZ42" s="154"/>
      <c r="TRA42" s="154"/>
      <c r="TRB42" s="154"/>
      <c r="TRC42" s="154"/>
      <c r="TRD42" s="154"/>
      <c r="TRE42" s="154"/>
      <c r="TRF42" s="154"/>
      <c r="TRG42" s="154"/>
      <c r="TRH42" s="154"/>
      <c r="TRI42" s="154"/>
      <c r="TRJ42" s="154"/>
      <c r="TRK42" s="154"/>
      <c r="TRL42" s="154"/>
      <c r="TRM42" s="154"/>
      <c r="TRN42" s="154"/>
      <c r="TRO42" s="154"/>
      <c r="TRP42" s="154"/>
      <c r="TRQ42" s="154"/>
      <c r="TRR42" s="154"/>
      <c r="TRS42" s="154"/>
      <c r="TRT42" s="154"/>
      <c r="TRU42" s="154"/>
      <c r="TRV42" s="154"/>
      <c r="TRW42" s="154"/>
      <c r="TRX42" s="154"/>
      <c r="TRY42" s="154"/>
      <c r="TRZ42" s="154"/>
      <c r="TSA42" s="154"/>
      <c r="TSB42" s="154"/>
      <c r="TSC42" s="154"/>
      <c r="TSD42" s="154"/>
      <c r="TSE42" s="154"/>
      <c r="TSF42" s="154"/>
      <c r="TSG42" s="154"/>
      <c r="TSH42" s="154"/>
      <c r="TSI42" s="154"/>
      <c r="TSJ42" s="154"/>
      <c r="TSK42" s="154"/>
      <c r="TSL42" s="154"/>
      <c r="TSM42" s="154"/>
      <c r="TSN42" s="154"/>
      <c r="TSO42" s="154"/>
      <c r="TSP42" s="154"/>
      <c r="TSQ42" s="154"/>
      <c r="TSR42" s="154"/>
      <c r="TSS42" s="154"/>
      <c r="TST42" s="154"/>
      <c r="TSU42" s="154"/>
      <c r="TSV42" s="154"/>
      <c r="TSW42" s="154"/>
      <c r="TSX42" s="154"/>
      <c r="TSY42" s="154"/>
      <c r="TSZ42" s="154"/>
      <c r="TTA42" s="154"/>
      <c r="TTB42" s="154"/>
      <c r="TTC42" s="154"/>
      <c r="TTD42" s="154"/>
      <c r="TTE42" s="154"/>
      <c r="TTF42" s="154"/>
      <c r="TTG42" s="154"/>
      <c r="TTH42" s="154"/>
      <c r="TTI42" s="154"/>
      <c r="TTJ42" s="154"/>
      <c r="TTK42" s="154"/>
      <c r="TTL42" s="154"/>
      <c r="TTM42" s="154"/>
      <c r="TTN42" s="154"/>
      <c r="TTO42" s="154"/>
      <c r="TTP42" s="154"/>
      <c r="TTQ42" s="154"/>
      <c r="TTR42" s="154"/>
      <c r="TTS42" s="154"/>
      <c r="TTT42" s="154"/>
      <c r="TTU42" s="154"/>
      <c r="TTV42" s="154"/>
      <c r="TTW42" s="154"/>
      <c r="TTX42" s="154"/>
      <c r="TTY42" s="154"/>
      <c r="TTZ42" s="154"/>
      <c r="TUA42" s="154"/>
      <c r="TUB42" s="154"/>
      <c r="TUC42" s="154"/>
      <c r="TUD42" s="154"/>
      <c r="TUE42" s="154"/>
      <c r="TUF42" s="154"/>
      <c r="TUG42" s="154"/>
      <c r="TUH42" s="154"/>
      <c r="TUI42" s="154"/>
      <c r="TUJ42" s="154"/>
      <c r="TUK42" s="154"/>
      <c r="TUL42" s="154"/>
      <c r="TUM42" s="154"/>
      <c r="TUN42" s="154"/>
      <c r="TUO42" s="154"/>
      <c r="TUP42" s="154"/>
      <c r="TUQ42" s="154"/>
      <c r="TUR42" s="154"/>
      <c r="TUS42" s="154"/>
      <c r="TUT42" s="154"/>
      <c r="TUU42" s="154"/>
      <c r="TUV42" s="154"/>
      <c r="TUW42" s="154"/>
      <c r="TUX42" s="154"/>
      <c r="TUY42" s="154"/>
      <c r="TUZ42" s="154"/>
      <c r="TVA42" s="154"/>
      <c r="TVB42" s="154"/>
      <c r="TVC42" s="154"/>
      <c r="TVD42" s="154"/>
      <c r="TVE42" s="154"/>
      <c r="TVF42" s="154"/>
      <c r="TVG42" s="154"/>
      <c r="TVH42" s="154"/>
      <c r="TVI42" s="154"/>
      <c r="TVJ42" s="154"/>
      <c r="TVK42" s="154"/>
      <c r="TVL42" s="154"/>
      <c r="TVM42" s="154"/>
      <c r="TVN42" s="154"/>
      <c r="TVO42" s="154"/>
      <c r="TVP42" s="154"/>
      <c r="TVQ42" s="154"/>
      <c r="TVR42" s="154"/>
      <c r="TVS42" s="154"/>
      <c r="TVT42" s="154"/>
      <c r="TVU42" s="154"/>
      <c r="TVV42" s="154"/>
      <c r="TVW42" s="154"/>
      <c r="TVX42" s="154"/>
      <c r="TVY42" s="154"/>
      <c r="TVZ42" s="154"/>
      <c r="TWA42" s="154"/>
      <c r="TWB42" s="154"/>
      <c r="TWC42" s="154"/>
      <c r="TWD42" s="154"/>
      <c r="TWE42" s="154"/>
      <c r="TWF42" s="154"/>
      <c r="TWG42" s="154"/>
      <c r="TWH42" s="154"/>
      <c r="TWI42" s="154"/>
      <c r="TWJ42" s="154"/>
      <c r="TWK42" s="154"/>
      <c r="TWL42" s="154"/>
      <c r="TWM42" s="154"/>
      <c r="TWN42" s="154"/>
      <c r="TWO42" s="154"/>
      <c r="TWP42" s="154"/>
      <c r="TWQ42" s="154"/>
      <c r="TWR42" s="154"/>
      <c r="TWS42" s="154"/>
      <c r="TWT42" s="154"/>
      <c r="TWU42" s="154"/>
      <c r="TWV42" s="154"/>
      <c r="TWW42" s="154"/>
      <c r="TWX42" s="154"/>
      <c r="TWY42" s="154"/>
      <c r="TWZ42" s="154"/>
      <c r="TXA42" s="154"/>
      <c r="TXB42" s="154"/>
      <c r="TXC42" s="154"/>
      <c r="TXD42" s="154"/>
      <c r="TXE42" s="154"/>
      <c r="TXF42" s="154"/>
      <c r="TXG42" s="154"/>
      <c r="TXH42" s="154"/>
      <c r="TXI42" s="154"/>
      <c r="TXJ42" s="154"/>
      <c r="TXK42" s="154"/>
      <c r="TXL42" s="154"/>
      <c r="TXM42" s="154"/>
      <c r="TXN42" s="154"/>
      <c r="TXO42" s="154"/>
      <c r="TXP42" s="154"/>
      <c r="TXQ42" s="154"/>
      <c r="TXR42" s="154"/>
      <c r="TXS42" s="154"/>
      <c r="TXT42" s="154"/>
      <c r="TXU42" s="154"/>
      <c r="TXV42" s="154"/>
      <c r="TXW42" s="154"/>
      <c r="TXX42" s="154"/>
      <c r="TXY42" s="154"/>
      <c r="TXZ42" s="154"/>
      <c r="TYA42" s="154"/>
      <c r="TYB42" s="154"/>
      <c r="TYC42" s="154"/>
      <c r="TYD42" s="154"/>
      <c r="TYE42" s="154"/>
      <c r="TYF42" s="154"/>
      <c r="TYG42" s="154"/>
      <c r="TYH42" s="154"/>
      <c r="TYI42" s="154"/>
      <c r="TYJ42" s="154"/>
      <c r="TYK42" s="154"/>
      <c r="TYL42" s="154"/>
      <c r="TYM42" s="154"/>
      <c r="TYN42" s="154"/>
      <c r="TYO42" s="154"/>
      <c r="TYP42" s="154"/>
      <c r="TYQ42" s="154"/>
      <c r="TYR42" s="154"/>
      <c r="TYS42" s="154"/>
      <c r="TYT42" s="154"/>
      <c r="TYU42" s="154"/>
      <c r="TYV42" s="154"/>
      <c r="TYW42" s="154"/>
      <c r="TYX42" s="154"/>
      <c r="TYY42" s="154"/>
      <c r="TYZ42" s="154"/>
      <c r="TZA42" s="154"/>
      <c r="TZB42" s="154"/>
      <c r="TZC42" s="154"/>
      <c r="TZD42" s="154"/>
      <c r="TZE42" s="154"/>
      <c r="TZF42" s="154"/>
      <c r="TZG42" s="154"/>
      <c r="TZH42" s="154"/>
      <c r="TZI42" s="154"/>
      <c r="TZJ42" s="154"/>
      <c r="TZK42" s="154"/>
      <c r="TZL42" s="154"/>
      <c r="TZM42" s="154"/>
      <c r="TZN42" s="154"/>
      <c r="TZO42" s="154"/>
      <c r="TZP42" s="154"/>
      <c r="TZQ42" s="154"/>
      <c r="TZR42" s="154"/>
      <c r="TZS42" s="154"/>
      <c r="TZT42" s="154"/>
      <c r="TZU42" s="154"/>
      <c r="TZV42" s="154"/>
      <c r="TZW42" s="154"/>
      <c r="TZX42" s="154"/>
      <c r="TZY42" s="154"/>
      <c r="TZZ42" s="154"/>
      <c r="UAA42" s="154"/>
      <c r="UAB42" s="154"/>
      <c r="UAC42" s="154"/>
      <c r="UAD42" s="154"/>
      <c r="UAE42" s="154"/>
      <c r="UAF42" s="154"/>
      <c r="UAG42" s="154"/>
      <c r="UAH42" s="154"/>
      <c r="UAI42" s="154"/>
      <c r="UAJ42" s="154"/>
      <c r="UAK42" s="154"/>
      <c r="UAL42" s="154"/>
      <c r="UAM42" s="154"/>
      <c r="UAN42" s="154"/>
      <c r="UAO42" s="154"/>
      <c r="UAP42" s="154"/>
      <c r="UAQ42" s="154"/>
      <c r="UAR42" s="154"/>
      <c r="UAS42" s="154"/>
      <c r="UAT42" s="154"/>
      <c r="UAU42" s="154"/>
      <c r="UAV42" s="154"/>
      <c r="UAW42" s="154"/>
      <c r="UAX42" s="154"/>
      <c r="UAY42" s="154"/>
      <c r="UAZ42" s="154"/>
      <c r="UBA42" s="154"/>
      <c r="UBB42" s="154"/>
      <c r="UBC42" s="154"/>
      <c r="UBD42" s="154"/>
      <c r="UBE42" s="154"/>
      <c r="UBF42" s="154"/>
      <c r="UBG42" s="154"/>
      <c r="UBH42" s="154"/>
      <c r="UBI42" s="154"/>
      <c r="UBJ42" s="154"/>
      <c r="UBK42" s="154"/>
      <c r="UBL42" s="154"/>
      <c r="UBM42" s="154"/>
      <c r="UBN42" s="154"/>
      <c r="UBO42" s="154"/>
      <c r="UBP42" s="154"/>
      <c r="UBQ42" s="154"/>
      <c r="UBR42" s="154"/>
      <c r="UBS42" s="154"/>
      <c r="UBT42" s="154"/>
      <c r="UBU42" s="154"/>
      <c r="UBV42" s="154"/>
      <c r="UBW42" s="154"/>
      <c r="UBX42" s="154"/>
      <c r="UBY42" s="154"/>
      <c r="UBZ42" s="154"/>
      <c r="UCA42" s="154"/>
      <c r="UCB42" s="154"/>
      <c r="UCC42" s="154"/>
      <c r="UCD42" s="154"/>
      <c r="UCE42" s="154"/>
      <c r="UCF42" s="154"/>
      <c r="UCG42" s="154"/>
      <c r="UCH42" s="154"/>
      <c r="UCI42" s="154"/>
      <c r="UCJ42" s="154"/>
      <c r="UCK42" s="154"/>
      <c r="UCL42" s="154"/>
      <c r="UCM42" s="154"/>
      <c r="UCN42" s="154"/>
      <c r="UCO42" s="154"/>
      <c r="UCP42" s="154"/>
      <c r="UCQ42" s="154"/>
      <c r="UCR42" s="154"/>
      <c r="UCS42" s="154"/>
      <c r="UCT42" s="154"/>
      <c r="UCU42" s="154"/>
      <c r="UCV42" s="154"/>
      <c r="UCW42" s="154"/>
      <c r="UCX42" s="154"/>
      <c r="UCY42" s="154"/>
      <c r="UCZ42" s="154"/>
      <c r="UDA42" s="154"/>
      <c r="UDB42" s="154"/>
      <c r="UDC42" s="154"/>
      <c r="UDD42" s="154"/>
      <c r="UDE42" s="154"/>
      <c r="UDF42" s="154"/>
      <c r="UDG42" s="154"/>
      <c r="UDH42" s="154"/>
      <c r="UDI42" s="154"/>
      <c r="UDJ42" s="154"/>
      <c r="UDK42" s="154"/>
      <c r="UDL42" s="154"/>
      <c r="UDM42" s="154"/>
      <c r="UDN42" s="154"/>
      <c r="UDO42" s="154"/>
      <c r="UDP42" s="154"/>
      <c r="UDQ42" s="154"/>
      <c r="UDR42" s="154"/>
      <c r="UDS42" s="154"/>
      <c r="UDT42" s="154"/>
      <c r="UDU42" s="154"/>
      <c r="UDV42" s="154"/>
      <c r="UDW42" s="154"/>
      <c r="UDX42" s="154"/>
      <c r="UDY42" s="154"/>
      <c r="UDZ42" s="154"/>
      <c r="UEA42" s="154"/>
      <c r="UEB42" s="154"/>
      <c r="UEC42" s="154"/>
      <c r="UED42" s="154"/>
      <c r="UEE42" s="154"/>
      <c r="UEF42" s="154"/>
      <c r="UEG42" s="154"/>
      <c r="UEH42" s="154"/>
      <c r="UEI42" s="154"/>
      <c r="UEJ42" s="154"/>
      <c r="UEK42" s="154"/>
      <c r="UEL42" s="154"/>
      <c r="UEM42" s="154"/>
      <c r="UEN42" s="154"/>
      <c r="UEO42" s="154"/>
      <c r="UEP42" s="154"/>
      <c r="UEQ42" s="154"/>
      <c r="UER42" s="154"/>
      <c r="UES42" s="154"/>
      <c r="UET42" s="154"/>
      <c r="UEU42" s="154"/>
      <c r="UEV42" s="154"/>
      <c r="UEW42" s="154"/>
      <c r="UEX42" s="154"/>
      <c r="UEY42" s="154"/>
      <c r="UEZ42" s="154"/>
      <c r="UFA42" s="154"/>
      <c r="UFB42" s="154"/>
      <c r="UFC42" s="154"/>
      <c r="UFD42" s="154"/>
      <c r="UFE42" s="154"/>
      <c r="UFF42" s="154"/>
      <c r="UFG42" s="154"/>
      <c r="UFH42" s="154"/>
      <c r="UFI42" s="154"/>
      <c r="UFJ42" s="154"/>
      <c r="UFK42" s="154"/>
      <c r="UFL42" s="154"/>
      <c r="UFM42" s="154"/>
      <c r="UFN42" s="154"/>
      <c r="UFO42" s="154"/>
      <c r="UFP42" s="154"/>
      <c r="UFQ42" s="154"/>
      <c r="UFR42" s="154"/>
      <c r="UFS42" s="154"/>
      <c r="UFT42" s="154"/>
      <c r="UFU42" s="154"/>
      <c r="UFV42" s="154"/>
      <c r="UFW42" s="154"/>
      <c r="UFX42" s="154"/>
      <c r="UFY42" s="154"/>
      <c r="UFZ42" s="154"/>
      <c r="UGA42" s="154"/>
      <c r="UGB42" s="154"/>
      <c r="UGC42" s="154"/>
      <c r="UGD42" s="154"/>
      <c r="UGE42" s="154"/>
      <c r="UGF42" s="154"/>
      <c r="UGG42" s="154"/>
      <c r="UGH42" s="154"/>
      <c r="UGI42" s="154"/>
      <c r="UGJ42" s="154"/>
      <c r="UGK42" s="154"/>
      <c r="UGL42" s="154"/>
      <c r="UGM42" s="154"/>
      <c r="UGN42" s="154"/>
      <c r="UGO42" s="154"/>
      <c r="UGP42" s="154"/>
      <c r="UGQ42" s="154"/>
      <c r="UGR42" s="154"/>
      <c r="UGS42" s="154"/>
      <c r="UGT42" s="154"/>
      <c r="UGU42" s="154"/>
      <c r="UGV42" s="154"/>
      <c r="UGW42" s="154"/>
      <c r="UGX42" s="154"/>
      <c r="UGY42" s="154"/>
      <c r="UGZ42" s="154"/>
      <c r="UHA42" s="154"/>
      <c r="UHB42" s="154"/>
      <c r="UHC42" s="154"/>
      <c r="UHD42" s="154"/>
      <c r="UHE42" s="154"/>
      <c r="UHF42" s="154"/>
      <c r="UHG42" s="154"/>
      <c r="UHH42" s="154"/>
      <c r="UHI42" s="154"/>
      <c r="UHJ42" s="154"/>
      <c r="UHK42" s="154"/>
      <c r="UHL42" s="154"/>
      <c r="UHM42" s="154"/>
      <c r="UHN42" s="154"/>
      <c r="UHO42" s="154"/>
      <c r="UHP42" s="154"/>
      <c r="UHQ42" s="154"/>
      <c r="UHR42" s="154"/>
      <c r="UHS42" s="154"/>
      <c r="UHT42" s="154"/>
      <c r="UHU42" s="154"/>
      <c r="UHV42" s="154"/>
      <c r="UHW42" s="154"/>
      <c r="UHX42" s="154"/>
      <c r="UHY42" s="154"/>
      <c r="UHZ42" s="154"/>
      <c r="UIA42" s="154"/>
      <c r="UIB42" s="154"/>
      <c r="UIC42" s="154"/>
      <c r="UID42" s="154"/>
      <c r="UIE42" s="154"/>
      <c r="UIF42" s="154"/>
      <c r="UIG42" s="154"/>
      <c r="UIH42" s="154"/>
      <c r="UII42" s="154"/>
      <c r="UIJ42" s="154"/>
      <c r="UIK42" s="154"/>
      <c r="UIL42" s="154"/>
      <c r="UIM42" s="154"/>
      <c r="UIN42" s="154"/>
      <c r="UIO42" s="154"/>
      <c r="UIP42" s="154"/>
      <c r="UIQ42" s="154"/>
      <c r="UIR42" s="154"/>
      <c r="UIS42" s="154"/>
      <c r="UIT42" s="154"/>
      <c r="UIU42" s="154"/>
      <c r="UIV42" s="154"/>
      <c r="UIW42" s="154"/>
      <c r="UIX42" s="154"/>
      <c r="UIY42" s="154"/>
      <c r="UIZ42" s="154"/>
      <c r="UJA42" s="154"/>
      <c r="UJB42" s="154"/>
      <c r="UJC42" s="154"/>
      <c r="UJD42" s="154"/>
      <c r="UJE42" s="154"/>
      <c r="UJF42" s="154"/>
      <c r="UJG42" s="154"/>
      <c r="UJH42" s="154"/>
      <c r="UJI42" s="154"/>
      <c r="UJJ42" s="154"/>
      <c r="UJK42" s="154"/>
      <c r="UJL42" s="154"/>
      <c r="UJM42" s="154"/>
      <c r="UJN42" s="154"/>
      <c r="UJO42" s="154"/>
      <c r="UJP42" s="154"/>
      <c r="UJQ42" s="154"/>
      <c r="UJR42" s="154"/>
      <c r="UJS42" s="154"/>
      <c r="UJT42" s="154"/>
      <c r="UJU42" s="154"/>
      <c r="UJV42" s="154"/>
      <c r="UJW42" s="154"/>
      <c r="UJX42" s="154"/>
      <c r="UJY42" s="154"/>
      <c r="UJZ42" s="154"/>
      <c r="UKA42" s="154"/>
      <c r="UKB42" s="154"/>
      <c r="UKC42" s="154"/>
      <c r="UKD42" s="154"/>
      <c r="UKE42" s="154"/>
      <c r="UKF42" s="154"/>
      <c r="UKG42" s="154"/>
      <c r="UKH42" s="154"/>
      <c r="UKI42" s="154"/>
      <c r="UKJ42" s="154"/>
      <c r="UKK42" s="154"/>
      <c r="UKL42" s="154"/>
      <c r="UKM42" s="154"/>
      <c r="UKN42" s="154"/>
      <c r="UKO42" s="154"/>
      <c r="UKP42" s="154"/>
      <c r="UKQ42" s="154"/>
      <c r="UKR42" s="154"/>
      <c r="UKS42" s="154"/>
      <c r="UKT42" s="154"/>
      <c r="UKU42" s="154"/>
      <c r="UKV42" s="154"/>
      <c r="UKW42" s="154"/>
      <c r="UKX42" s="154"/>
      <c r="UKY42" s="154"/>
      <c r="UKZ42" s="154"/>
      <c r="ULA42" s="154"/>
      <c r="ULB42" s="154"/>
      <c r="ULC42" s="154"/>
      <c r="ULD42" s="154"/>
      <c r="ULE42" s="154"/>
      <c r="ULF42" s="154"/>
      <c r="ULG42" s="154"/>
      <c r="ULH42" s="154"/>
      <c r="ULI42" s="154"/>
      <c r="ULJ42" s="154"/>
      <c r="ULK42" s="154"/>
      <c r="ULL42" s="154"/>
      <c r="ULM42" s="154"/>
      <c r="ULN42" s="154"/>
      <c r="ULO42" s="154"/>
      <c r="ULP42" s="154"/>
      <c r="ULQ42" s="154"/>
      <c r="ULR42" s="154"/>
      <c r="ULS42" s="154"/>
      <c r="ULT42" s="154"/>
      <c r="ULU42" s="154"/>
      <c r="ULV42" s="154"/>
      <c r="ULW42" s="154"/>
      <c r="ULX42" s="154"/>
      <c r="ULY42" s="154"/>
      <c r="ULZ42" s="154"/>
      <c r="UMA42" s="154"/>
      <c r="UMB42" s="154"/>
      <c r="UMC42" s="154"/>
      <c r="UMD42" s="154"/>
      <c r="UME42" s="154"/>
      <c r="UMF42" s="154"/>
      <c r="UMG42" s="154"/>
      <c r="UMH42" s="154"/>
      <c r="UMI42" s="154"/>
      <c r="UMJ42" s="154"/>
      <c r="UMK42" s="154"/>
      <c r="UML42" s="154"/>
      <c r="UMM42" s="154"/>
      <c r="UMN42" s="154"/>
      <c r="UMO42" s="154"/>
      <c r="UMP42" s="154"/>
      <c r="UMQ42" s="154"/>
      <c r="UMR42" s="154"/>
      <c r="UMS42" s="154"/>
      <c r="UMT42" s="154"/>
      <c r="UMU42" s="154"/>
      <c r="UMV42" s="154"/>
      <c r="UMW42" s="154"/>
      <c r="UMX42" s="154"/>
      <c r="UMY42" s="154"/>
      <c r="UMZ42" s="154"/>
      <c r="UNA42" s="154"/>
      <c r="UNB42" s="154"/>
      <c r="UNC42" s="154"/>
      <c r="UND42" s="154"/>
      <c r="UNE42" s="154"/>
      <c r="UNF42" s="154"/>
      <c r="UNG42" s="154"/>
      <c r="UNH42" s="154"/>
      <c r="UNI42" s="154"/>
      <c r="UNJ42" s="154"/>
      <c r="UNK42" s="154"/>
      <c r="UNL42" s="154"/>
      <c r="UNM42" s="154"/>
      <c r="UNN42" s="154"/>
      <c r="UNO42" s="154"/>
      <c r="UNP42" s="154"/>
      <c r="UNQ42" s="154"/>
      <c r="UNR42" s="154"/>
      <c r="UNS42" s="154"/>
      <c r="UNT42" s="154"/>
      <c r="UNU42" s="154"/>
      <c r="UNV42" s="154"/>
      <c r="UNW42" s="154"/>
      <c r="UNX42" s="154"/>
      <c r="UNY42" s="154"/>
      <c r="UNZ42" s="154"/>
      <c r="UOA42" s="154"/>
      <c r="UOB42" s="154"/>
      <c r="UOC42" s="154"/>
      <c r="UOD42" s="154"/>
      <c r="UOE42" s="154"/>
      <c r="UOF42" s="154"/>
      <c r="UOG42" s="154"/>
      <c r="UOH42" s="154"/>
      <c r="UOI42" s="154"/>
      <c r="UOJ42" s="154"/>
      <c r="UOK42" s="154"/>
      <c r="UOL42" s="154"/>
      <c r="UOM42" s="154"/>
      <c r="UON42" s="154"/>
      <c r="UOO42" s="154"/>
      <c r="UOP42" s="154"/>
      <c r="UOQ42" s="154"/>
      <c r="UOR42" s="154"/>
      <c r="UOS42" s="154"/>
      <c r="UOT42" s="154"/>
      <c r="UOU42" s="154"/>
      <c r="UOV42" s="154"/>
      <c r="UOW42" s="154"/>
      <c r="UOX42" s="154"/>
      <c r="UOY42" s="154"/>
      <c r="UOZ42" s="154"/>
      <c r="UPA42" s="154"/>
      <c r="UPB42" s="154"/>
      <c r="UPC42" s="154"/>
      <c r="UPD42" s="154"/>
      <c r="UPE42" s="154"/>
      <c r="UPF42" s="154"/>
      <c r="UPG42" s="154"/>
      <c r="UPH42" s="154"/>
      <c r="UPI42" s="154"/>
      <c r="UPJ42" s="154"/>
      <c r="UPK42" s="154"/>
      <c r="UPL42" s="154"/>
      <c r="UPM42" s="154"/>
      <c r="UPN42" s="154"/>
      <c r="UPO42" s="154"/>
      <c r="UPP42" s="154"/>
      <c r="UPQ42" s="154"/>
      <c r="UPR42" s="154"/>
      <c r="UPS42" s="154"/>
      <c r="UPT42" s="154"/>
      <c r="UPU42" s="154"/>
      <c r="UPV42" s="154"/>
      <c r="UPW42" s="154"/>
      <c r="UPX42" s="154"/>
      <c r="UPY42" s="154"/>
      <c r="UPZ42" s="154"/>
      <c r="UQA42" s="154"/>
      <c r="UQB42" s="154"/>
      <c r="UQC42" s="154"/>
      <c r="UQD42" s="154"/>
      <c r="UQE42" s="154"/>
      <c r="UQF42" s="154"/>
      <c r="UQG42" s="154"/>
      <c r="UQH42" s="154"/>
      <c r="UQI42" s="154"/>
      <c r="UQJ42" s="154"/>
      <c r="UQK42" s="154"/>
      <c r="UQL42" s="154"/>
      <c r="UQM42" s="154"/>
      <c r="UQN42" s="154"/>
      <c r="UQO42" s="154"/>
      <c r="UQP42" s="154"/>
      <c r="UQQ42" s="154"/>
      <c r="UQR42" s="154"/>
      <c r="UQS42" s="154"/>
      <c r="UQT42" s="154"/>
      <c r="UQU42" s="154"/>
      <c r="UQV42" s="154"/>
      <c r="UQW42" s="154"/>
      <c r="UQX42" s="154"/>
      <c r="UQY42" s="154"/>
      <c r="UQZ42" s="154"/>
      <c r="URA42" s="154"/>
      <c r="URB42" s="154"/>
      <c r="URC42" s="154"/>
      <c r="URD42" s="154"/>
      <c r="URE42" s="154"/>
      <c r="URF42" s="154"/>
      <c r="URG42" s="154"/>
      <c r="URH42" s="154"/>
      <c r="URI42" s="154"/>
      <c r="URJ42" s="154"/>
      <c r="URK42" s="154"/>
      <c r="URL42" s="154"/>
      <c r="URM42" s="154"/>
      <c r="URN42" s="154"/>
      <c r="URO42" s="154"/>
      <c r="URP42" s="154"/>
      <c r="URQ42" s="154"/>
      <c r="URR42" s="154"/>
      <c r="URS42" s="154"/>
      <c r="URT42" s="154"/>
      <c r="URU42" s="154"/>
      <c r="URV42" s="154"/>
      <c r="URW42" s="154"/>
      <c r="URX42" s="154"/>
      <c r="URY42" s="154"/>
      <c r="URZ42" s="154"/>
      <c r="USA42" s="154"/>
      <c r="USB42" s="154"/>
      <c r="USC42" s="154"/>
      <c r="USD42" s="154"/>
      <c r="USE42" s="154"/>
      <c r="USF42" s="154"/>
      <c r="USG42" s="154"/>
      <c r="USH42" s="154"/>
      <c r="USI42" s="154"/>
      <c r="USJ42" s="154"/>
      <c r="USK42" s="154"/>
      <c r="USL42" s="154"/>
      <c r="USM42" s="154"/>
      <c r="USN42" s="154"/>
      <c r="USO42" s="154"/>
      <c r="USP42" s="154"/>
      <c r="USQ42" s="154"/>
      <c r="USR42" s="154"/>
      <c r="USS42" s="154"/>
      <c r="UST42" s="154"/>
      <c r="USU42" s="154"/>
      <c r="USV42" s="154"/>
      <c r="USW42" s="154"/>
      <c r="USX42" s="154"/>
      <c r="USY42" s="154"/>
      <c r="USZ42" s="154"/>
      <c r="UTA42" s="154"/>
      <c r="UTB42" s="154"/>
      <c r="UTC42" s="154"/>
      <c r="UTD42" s="154"/>
      <c r="UTE42" s="154"/>
      <c r="UTF42" s="154"/>
      <c r="UTG42" s="154"/>
      <c r="UTH42" s="154"/>
      <c r="UTI42" s="154"/>
      <c r="UTJ42" s="154"/>
      <c r="UTK42" s="154"/>
      <c r="UTL42" s="154"/>
      <c r="UTM42" s="154"/>
      <c r="UTN42" s="154"/>
      <c r="UTO42" s="154"/>
      <c r="UTP42" s="154"/>
      <c r="UTQ42" s="154"/>
      <c r="UTR42" s="154"/>
      <c r="UTS42" s="154"/>
      <c r="UTT42" s="154"/>
      <c r="UTU42" s="154"/>
      <c r="UTV42" s="154"/>
      <c r="UTW42" s="154"/>
      <c r="UTX42" s="154"/>
      <c r="UTY42" s="154"/>
      <c r="UTZ42" s="154"/>
      <c r="UUA42" s="154"/>
      <c r="UUB42" s="154"/>
      <c r="UUC42" s="154"/>
      <c r="UUD42" s="154"/>
      <c r="UUE42" s="154"/>
      <c r="UUF42" s="154"/>
      <c r="UUG42" s="154"/>
      <c r="UUH42" s="154"/>
      <c r="UUI42" s="154"/>
      <c r="UUJ42" s="154"/>
      <c r="UUK42" s="154"/>
      <c r="UUL42" s="154"/>
      <c r="UUM42" s="154"/>
      <c r="UUN42" s="154"/>
      <c r="UUO42" s="154"/>
      <c r="UUP42" s="154"/>
      <c r="UUQ42" s="154"/>
      <c r="UUR42" s="154"/>
      <c r="UUS42" s="154"/>
      <c r="UUT42" s="154"/>
      <c r="UUU42" s="154"/>
      <c r="UUV42" s="154"/>
      <c r="UUW42" s="154"/>
      <c r="UUX42" s="154"/>
      <c r="UUY42" s="154"/>
      <c r="UUZ42" s="154"/>
      <c r="UVA42" s="154"/>
      <c r="UVB42" s="154"/>
      <c r="UVC42" s="154"/>
      <c r="UVD42" s="154"/>
      <c r="UVE42" s="154"/>
      <c r="UVF42" s="154"/>
      <c r="UVG42" s="154"/>
      <c r="UVH42" s="154"/>
      <c r="UVI42" s="154"/>
      <c r="UVJ42" s="154"/>
      <c r="UVK42" s="154"/>
      <c r="UVL42" s="154"/>
      <c r="UVM42" s="154"/>
      <c r="UVN42" s="154"/>
      <c r="UVO42" s="154"/>
      <c r="UVP42" s="154"/>
      <c r="UVQ42" s="154"/>
      <c r="UVR42" s="154"/>
      <c r="UVS42" s="154"/>
      <c r="UVT42" s="154"/>
      <c r="UVU42" s="154"/>
      <c r="UVV42" s="154"/>
      <c r="UVW42" s="154"/>
      <c r="UVX42" s="154"/>
      <c r="UVY42" s="154"/>
      <c r="UVZ42" s="154"/>
      <c r="UWA42" s="154"/>
      <c r="UWB42" s="154"/>
      <c r="UWC42" s="154"/>
      <c r="UWD42" s="154"/>
      <c r="UWE42" s="154"/>
      <c r="UWF42" s="154"/>
      <c r="UWG42" s="154"/>
      <c r="UWH42" s="154"/>
      <c r="UWI42" s="154"/>
      <c r="UWJ42" s="154"/>
      <c r="UWK42" s="154"/>
      <c r="UWL42" s="154"/>
      <c r="UWM42" s="154"/>
      <c r="UWN42" s="154"/>
      <c r="UWO42" s="154"/>
      <c r="UWP42" s="154"/>
      <c r="UWQ42" s="154"/>
      <c r="UWR42" s="154"/>
      <c r="UWS42" s="154"/>
      <c r="UWT42" s="154"/>
      <c r="UWU42" s="154"/>
      <c r="UWV42" s="154"/>
      <c r="UWW42" s="154"/>
      <c r="UWX42" s="154"/>
      <c r="UWY42" s="154"/>
      <c r="UWZ42" s="154"/>
      <c r="UXA42" s="154"/>
      <c r="UXB42" s="154"/>
      <c r="UXC42" s="154"/>
      <c r="UXD42" s="154"/>
      <c r="UXE42" s="154"/>
      <c r="UXF42" s="154"/>
      <c r="UXG42" s="154"/>
      <c r="UXH42" s="154"/>
      <c r="UXI42" s="154"/>
      <c r="UXJ42" s="154"/>
      <c r="UXK42" s="154"/>
      <c r="UXL42" s="154"/>
      <c r="UXM42" s="154"/>
      <c r="UXN42" s="154"/>
      <c r="UXO42" s="154"/>
      <c r="UXP42" s="154"/>
      <c r="UXQ42" s="154"/>
      <c r="UXR42" s="154"/>
      <c r="UXS42" s="154"/>
      <c r="UXT42" s="154"/>
      <c r="UXU42" s="154"/>
      <c r="UXV42" s="154"/>
      <c r="UXW42" s="154"/>
      <c r="UXX42" s="154"/>
      <c r="UXY42" s="154"/>
      <c r="UXZ42" s="154"/>
      <c r="UYA42" s="154"/>
      <c r="UYB42" s="154"/>
      <c r="UYC42" s="154"/>
      <c r="UYD42" s="154"/>
      <c r="UYE42" s="154"/>
      <c r="UYF42" s="154"/>
      <c r="UYG42" s="154"/>
      <c r="UYH42" s="154"/>
      <c r="UYI42" s="154"/>
      <c r="UYJ42" s="154"/>
      <c r="UYK42" s="154"/>
      <c r="UYL42" s="154"/>
      <c r="UYM42" s="154"/>
      <c r="UYN42" s="154"/>
      <c r="UYO42" s="154"/>
      <c r="UYP42" s="154"/>
      <c r="UYQ42" s="154"/>
      <c r="UYR42" s="154"/>
      <c r="UYS42" s="154"/>
      <c r="UYT42" s="154"/>
      <c r="UYU42" s="154"/>
      <c r="UYV42" s="154"/>
      <c r="UYW42" s="154"/>
      <c r="UYX42" s="154"/>
      <c r="UYY42" s="154"/>
      <c r="UYZ42" s="154"/>
      <c r="UZA42" s="154"/>
      <c r="UZB42" s="154"/>
      <c r="UZC42" s="154"/>
      <c r="UZD42" s="154"/>
      <c r="UZE42" s="154"/>
      <c r="UZF42" s="154"/>
      <c r="UZG42" s="154"/>
      <c r="UZH42" s="154"/>
      <c r="UZI42" s="154"/>
      <c r="UZJ42" s="154"/>
      <c r="UZK42" s="154"/>
      <c r="UZL42" s="154"/>
      <c r="UZM42" s="154"/>
      <c r="UZN42" s="154"/>
      <c r="UZO42" s="154"/>
      <c r="UZP42" s="154"/>
      <c r="UZQ42" s="154"/>
      <c r="UZR42" s="154"/>
      <c r="UZS42" s="154"/>
      <c r="UZT42" s="154"/>
      <c r="UZU42" s="154"/>
      <c r="UZV42" s="154"/>
      <c r="UZW42" s="154"/>
      <c r="UZX42" s="154"/>
      <c r="UZY42" s="154"/>
      <c r="UZZ42" s="154"/>
      <c r="VAA42" s="154"/>
      <c r="VAB42" s="154"/>
      <c r="VAC42" s="154"/>
      <c r="VAD42" s="154"/>
      <c r="VAE42" s="154"/>
      <c r="VAF42" s="154"/>
      <c r="VAG42" s="154"/>
      <c r="VAH42" s="154"/>
      <c r="VAI42" s="154"/>
      <c r="VAJ42" s="154"/>
      <c r="VAK42" s="154"/>
      <c r="VAL42" s="154"/>
      <c r="VAM42" s="154"/>
      <c r="VAN42" s="154"/>
      <c r="VAO42" s="154"/>
      <c r="VAP42" s="154"/>
      <c r="VAQ42" s="154"/>
      <c r="VAR42" s="154"/>
      <c r="VAS42" s="154"/>
      <c r="VAT42" s="154"/>
      <c r="VAU42" s="154"/>
      <c r="VAV42" s="154"/>
      <c r="VAW42" s="154"/>
      <c r="VAX42" s="154"/>
      <c r="VAY42" s="154"/>
      <c r="VAZ42" s="154"/>
      <c r="VBA42" s="154"/>
      <c r="VBB42" s="154"/>
      <c r="VBC42" s="154"/>
      <c r="VBD42" s="154"/>
      <c r="VBE42" s="154"/>
      <c r="VBF42" s="154"/>
      <c r="VBG42" s="154"/>
      <c r="VBH42" s="154"/>
      <c r="VBI42" s="154"/>
      <c r="VBJ42" s="154"/>
      <c r="VBK42" s="154"/>
      <c r="VBL42" s="154"/>
      <c r="VBM42" s="154"/>
      <c r="VBN42" s="154"/>
      <c r="VBO42" s="154"/>
      <c r="VBP42" s="154"/>
      <c r="VBQ42" s="154"/>
      <c r="VBR42" s="154"/>
      <c r="VBS42" s="154"/>
      <c r="VBT42" s="154"/>
      <c r="VBU42" s="154"/>
      <c r="VBV42" s="154"/>
      <c r="VBW42" s="154"/>
      <c r="VBX42" s="154"/>
      <c r="VBY42" s="154"/>
      <c r="VBZ42" s="154"/>
      <c r="VCA42" s="154"/>
      <c r="VCB42" s="154"/>
      <c r="VCC42" s="154"/>
      <c r="VCD42" s="154"/>
      <c r="VCE42" s="154"/>
      <c r="VCF42" s="154"/>
      <c r="VCG42" s="154"/>
      <c r="VCH42" s="154"/>
      <c r="VCI42" s="154"/>
      <c r="VCJ42" s="154"/>
      <c r="VCK42" s="154"/>
      <c r="VCL42" s="154"/>
      <c r="VCM42" s="154"/>
      <c r="VCN42" s="154"/>
      <c r="VCO42" s="154"/>
      <c r="VCP42" s="154"/>
      <c r="VCQ42" s="154"/>
      <c r="VCR42" s="154"/>
      <c r="VCS42" s="154"/>
      <c r="VCT42" s="154"/>
      <c r="VCU42" s="154"/>
      <c r="VCV42" s="154"/>
      <c r="VCW42" s="154"/>
      <c r="VCX42" s="154"/>
      <c r="VCY42" s="154"/>
      <c r="VCZ42" s="154"/>
      <c r="VDA42" s="154"/>
      <c r="VDB42" s="154"/>
      <c r="VDC42" s="154"/>
      <c r="VDD42" s="154"/>
      <c r="VDE42" s="154"/>
      <c r="VDF42" s="154"/>
      <c r="VDG42" s="154"/>
      <c r="VDH42" s="154"/>
      <c r="VDI42" s="154"/>
      <c r="VDJ42" s="154"/>
      <c r="VDK42" s="154"/>
      <c r="VDL42" s="154"/>
      <c r="VDM42" s="154"/>
      <c r="VDN42" s="154"/>
      <c r="VDO42" s="154"/>
      <c r="VDP42" s="154"/>
      <c r="VDQ42" s="154"/>
      <c r="VDR42" s="154"/>
      <c r="VDS42" s="154"/>
      <c r="VDT42" s="154"/>
      <c r="VDU42" s="154"/>
      <c r="VDV42" s="154"/>
      <c r="VDW42" s="154"/>
      <c r="VDX42" s="154"/>
      <c r="VDY42" s="154"/>
      <c r="VDZ42" s="154"/>
      <c r="VEA42" s="154"/>
      <c r="VEB42" s="154"/>
      <c r="VEC42" s="154"/>
      <c r="VED42" s="154"/>
      <c r="VEE42" s="154"/>
      <c r="VEF42" s="154"/>
      <c r="VEG42" s="154"/>
      <c r="VEH42" s="154"/>
      <c r="VEI42" s="154"/>
      <c r="VEJ42" s="154"/>
      <c r="VEK42" s="154"/>
      <c r="VEL42" s="154"/>
      <c r="VEM42" s="154"/>
      <c r="VEN42" s="154"/>
      <c r="VEO42" s="154"/>
      <c r="VEP42" s="154"/>
      <c r="VEQ42" s="154"/>
      <c r="VER42" s="154"/>
      <c r="VES42" s="154"/>
      <c r="VET42" s="154"/>
      <c r="VEU42" s="154"/>
      <c r="VEV42" s="154"/>
      <c r="VEW42" s="154"/>
      <c r="VEX42" s="154"/>
      <c r="VEY42" s="154"/>
      <c r="VEZ42" s="154"/>
      <c r="VFA42" s="154"/>
      <c r="VFB42" s="154"/>
      <c r="VFC42" s="154"/>
      <c r="VFD42" s="154"/>
      <c r="VFE42" s="154"/>
      <c r="VFF42" s="154"/>
      <c r="VFG42" s="154"/>
      <c r="VFH42" s="154"/>
      <c r="VFI42" s="154"/>
      <c r="VFJ42" s="154"/>
      <c r="VFK42" s="154"/>
      <c r="VFL42" s="154"/>
      <c r="VFM42" s="154"/>
      <c r="VFN42" s="154"/>
      <c r="VFO42" s="154"/>
      <c r="VFP42" s="154"/>
      <c r="VFQ42" s="154"/>
      <c r="VFR42" s="154"/>
      <c r="VFS42" s="154"/>
      <c r="VFT42" s="154"/>
      <c r="VFU42" s="154"/>
      <c r="VFV42" s="154"/>
      <c r="VFW42" s="154"/>
      <c r="VFX42" s="154"/>
      <c r="VFY42" s="154"/>
      <c r="VFZ42" s="154"/>
      <c r="VGA42" s="154"/>
      <c r="VGB42" s="154"/>
      <c r="VGC42" s="154"/>
      <c r="VGD42" s="154"/>
      <c r="VGE42" s="154"/>
      <c r="VGF42" s="154"/>
      <c r="VGG42" s="154"/>
      <c r="VGH42" s="154"/>
      <c r="VGI42" s="154"/>
      <c r="VGJ42" s="154"/>
      <c r="VGK42" s="154"/>
      <c r="VGL42" s="154"/>
      <c r="VGM42" s="154"/>
      <c r="VGN42" s="154"/>
      <c r="VGO42" s="154"/>
      <c r="VGP42" s="154"/>
      <c r="VGQ42" s="154"/>
      <c r="VGR42" s="154"/>
      <c r="VGS42" s="154"/>
      <c r="VGT42" s="154"/>
      <c r="VGU42" s="154"/>
      <c r="VGV42" s="154"/>
      <c r="VGW42" s="154"/>
      <c r="VGX42" s="154"/>
      <c r="VGY42" s="154"/>
      <c r="VGZ42" s="154"/>
      <c r="VHA42" s="154"/>
      <c r="VHB42" s="154"/>
      <c r="VHC42" s="154"/>
      <c r="VHD42" s="154"/>
      <c r="VHE42" s="154"/>
      <c r="VHF42" s="154"/>
      <c r="VHG42" s="154"/>
      <c r="VHH42" s="154"/>
      <c r="VHI42" s="154"/>
      <c r="VHJ42" s="154"/>
      <c r="VHK42" s="154"/>
      <c r="VHL42" s="154"/>
      <c r="VHM42" s="154"/>
      <c r="VHN42" s="154"/>
      <c r="VHO42" s="154"/>
      <c r="VHP42" s="154"/>
      <c r="VHQ42" s="154"/>
      <c r="VHR42" s="154"/>
      <c r="VHS42" s="154"/>
      <c r="VHT42" s="154"/>
      <c r="VHU42" s="154"/>
      <c r="VHV42" s="154"/>
      <c r="VHW42" s="154"/>
      <c r="VHX42" s="154"/>
      <c r="VHY42" s="154"/>
      <c r="VHZ42" s="154"/>
      <c r="VIA42" s="154"/>
      <c r="VIB42" s="154"/>
      <c r="VIC42" s="154"/>
      <c r="VID42" s="154"/>
      <c r="VIE42" s="154"/>
      <c r="VIF42" s="154"/>
      <c r="VIG42" s="154"/>
      <c r="VIH42" s="154"/>
      <c r="VII42" s="154"/>
      <c r="VIJ42" s="154"/>
      <c r="VIK42" s="154"/>
      <c r="VIL42" s="154"/>
      <c r="VIM42" s="154"/>
      <c r="VIN42" s="154"/>
      <c r="VIO42" s="154"/>
      <c r="VIP42" s="154"/>
      <c r="VIQ42" s="154"/>
      <c r="VIR42" s="154"/>
      <c r="VIS42" s="154"/>
      <c r="VIT42" s="154"/>
      <c r="VIU42" s="154"/>
      <c r="VIV42" s="154"/>
      <c r="VIW42" s="154"/>
      <c r="VIX42" s="154"/>
      <c r="VIY42" s="154"/>
      <c r="VIZ42" s="154"/>
      <c r="VJA42" s="154"/>
      <c r="VJB42" s="154"/>
      <c r="VJC42" s="154"/>
      <c r="VJD42" s="154"/>
      <c r="VJE42" s="154"/>
      <c r="VJF42" s="154"/>
      <c r="VJG42" s="154"/>
      <c r="VJH42" s="154"/>
      <c r="VJI42" s="154"/>
      <c r="VJJ42" s="154"/>
      <c r="VJK42" s="154"/>
      <c r="VJL42" s="154"/>
      <c r="VJM42" s="154"/>
      <c r="VJN42" s="154"/>
      <c r="VJO42" s="154"/>
      <c r="VJP42" s="154"/>
      <c r="VJQ42" s="154"/>
      <c r="VJR42" s="154"/>
      <c r="VJS42" s="154"/>
      <c r="VJT42" s="154"/>
      <c r="VJU42" s="154"/>
      <c r="VJV42" s="154"/>
      <c r="VJW42" s="154"/>
      <c r="VJX42" s="154"/>
      <c r="VJY42" s="154"/>
      <c r="VJZ42" s="154"/>
      <c r="VKA42" s="154"/>
      <c r="VKB42" s="154"/>
      <c r="VKC42" s="154"/>
      <c r="VKD42" s="154"/>
      <c r="VKE42" s="154"/>
      <c r="VKF42" s="154"/>
      <c r="VKG42" s="154"/>
      <c r="VKH42" s="154"/>
      <c r="VKI42" s="154"/>
      <c r="VKJ42" s="154"/>
      <c r="VKK42" s="154"/>
      <c r="VKL42" s="154"/>
      <c r="VKM42" s="154"/>
      <c r="VKN42" s="154"/>
      <c r="VKO42" s="154"/>
      <c r="VKP42" s="154"/>
      <c r="VKQ42" s="154"/>
      <c r="VKR42" s="154"/>
      <c r="VKS42" s="154"/>
      <c r="VKT42" s="154"/>
      <c r="VKU42" s="154"/>
      <c r="VKV42" s="154"/>
      <c r="VKW42" s="154"/>
      <c r="VKX42" s="154"/>
      <c r="VKY42" s="154"/>
      <c r="VKZ42" s="154"/>
      <c r="VLA42" s="154"/>
      <c r="VLB42" s="154"/>
      <c r="VLC42" s="154"/>
      <c r="VLD42" s="154"/>
      <c r="VLE42" s="154"/>
      <c r="VLF42" s="154"/>
      <c r="VLG42" s="154"/>
      <c r="VLH42" s="154"/>
      <c r="VLI42" s="154"/>
      <c r="VLJ42" s="154"/>
      <c r="VLK42" s="154"/>
      <c r="VLL42" s="154"/>
      <c r="VLM42" s="154"/>
      <c r="VLN42" s="154"/>
      <c r="VLO42" s="154"/>
      <c r="VLP42" s="154"/>
      <c r="VLQ42" s="154"/>
      <c r="VLR42" s="154"/>
      <c r="VLS42" s="154"/>
      <c r="VLT42" s="154"/>
      <c r="VLU42" s="154"/>
      <c r="VLV42" s="154"/>
      <c r="VLW42" s="154"/>
      <c r="VLX42" s="154"/>
      <c r="VLY42" s="154"/>
      <c r="VLZ42" s="154"/>
      <c r="VMA42" s="154"/>
      <c r="VMB42" s="154"/>
      <c r="VMC42" s="154"/>
      <c r="VMD42" s="154"/>
      <c r="VME42" s="154"/>
      <c r="VMF42" s="154"/>
      <c r="VMG42" s="154"/>
      <c r="VMH42" s="154"/>
      <c r="VMI42" s="154"/>
      <c r="VMJ42" s="154"/>
      <c r="VMK42" s="154"/>
      <c r="VML42" s="154"/>
      <c r="VMM42" s="154"/>
      <c r="VMN42" s="154"/>
      <c r="VMO42" s="154"/>
      <c r="VMP42" s="154"/>
      <c r="VMQ42" s="154"/>
      <c r="VMR42" s="154"/>
      <c r="VMS42" s="154"/>
      <c r="VMT42" s="154"/>
      <c r="VMU42" s="154"/>
      <c r="VMV42" s="154"/>
      <c r="VMW42" s="154"/>
      <c r="VMX42" s="154"/>
      <c r="VMY42" s="154"/>
      <c r="VMZ42" s="154"/>
      <c r="VNA42" s="154"/>
      <c r="VNB42" s="154"/>
      <c r="VNC42" s="154"/>
      <c r="VND42" s="154"/>
      <c r="VNE42" s="154"/>
      <c r="VNF42" s="154"/>
      <c r="VNG42" s="154"/>
      <c r="VNH42" s="154"/>
      <c r="VNI42" s="154"/>
      <c r="VNJ42" s="154"/>
      <c r="VNK42" s="154"/>
      <c r="VNL42" s="154"/>
      <c r="VNM42" s="154"/>
      <c r="VNN42" s="154"/>
      <c r="VNO42" s="154"/>
      <c r="VNP42" s="154"/>
      <c r="VNQ42" s="154"/>
      <c r="VNR42" s="154"/>
      <c r="VNS42" s="154"/>
      <c r="VNT42" s="154"/>
      <c r="VNU42" s="154"/>
      <c r="VNV42" s="154"/>
      <c r="VNW42" s="154"/>
      <c r="VNX42" s="154"/>
      <c r="VNY42" s="154"/>
      <c r="VNZ42" s="154"/>
      <c r="VOA42" s="154"/>
      <c r="VOB42" s="154"/>
      <c r="VOC42" s="154"/>
      <c r="VOD42" s="154"/>
      <c r="VOE42" s="154"/>
      <c r="VOF42" s="154"/>
      <c r="VOG42" s="154"/>
      <c r="VOH42" s="154"/>
      <c r="VOI42" s="154"/>
      <c r="VOJ42" s="154"/>
      <c r="VOK42" s="154"/>
      <c r="VOL42" s="154"/>
      <c r="VOM42" s="154"/>
      <c r="VON42" s="154"/>
      <c r="VOO42" s="154"/>
      <c r="VOP42" s="154"/>
      <c r="VOQ42" s="154"/>
      <c r="VOR42" s="154"/>
      <c r="VOS42" s="154"/>
      <c r="VOT42" s="154"/>
      <c r="VOU42" s="154"/>
      <c r="VOV42" s="154"/>
      <c r="VOW42" s="154"/>
      <c r="VOX42" s="154"/>
      <c r="VOY42" s="154"/>
      <c r="VOZ42" s="154"/>
      <c r="VPA42" s="154"/>
      <c r="VPB42" s="154"/>
      <c r="VPC42" s="154"/>
      <c r="VPD42" s="154"/>
      <c r="VPE42" s="154"/>
      <c r="VPF42" s="154"/>
      <c r="VPG42" s="154"/>
      <c r="VPH42" s="154"/>
      <c r="VPI42" s="154"/>
      <c r="VPJ42" s="154"/>
      <c r="VPK42" s="154"/>
      <c r="VPL42" s="154"/>
      <c r="VPM42" s="154"/>
      <c r="VPN42" s="154"/>
      <c r="VPO42" s="154"/>
      <c r="VPP42" s="154"/>
      <c r="VPQ42" s="154"/>
      <c r="VPR42" s="154"/>
      <c r="VPS42" s="154"/>
      <c r="VPT42" s="154"/>
      <c r="VPU42" s="154"/>
      <c r="VPV42" s="154"/>
      <c r="VPW42" s="154"/>
      <c r="VPX42" s="154"/>
      <c r="VPY42" s="154"/>
      <c r="VPZ42" s="154"/>
      <c r="VQA42" s="154"/>
      <c r="VQB42" s="154"/>
      <c r="VQC42" s="154"/>
      <c r="VQD42" s="154"/>
      <c r="VQE42" s="154"/>
      <c r="VQF42" s="154"/>
      <c r="VQG42" s="154"/>
      <c r="VQH42" s="154"/>
      <c r="VQI42" s="154"/>
      <c r="VQJ42" s="154"/>
      <c r="VQK42" s="154"/>
      <c r="VQL42" s="154"/>
      <c r="VQM42" s="154"/>
      <c r="VQN42" s="154"/>
      <c r="VQO42" s="154"/>
      <c r="VQP42" s="154"/>
      <c r="VQQ42" s="154"/>
      <c r="VQR42" s="154"/>
      <c r="VQS42" s="154"/>
      <c r="VQT42" s="154"/>
      <c r="VQU42" s="154"/>
      <c r="VQV42" s="154"/>
      <c r="VQW42" s="154"/>
      <c r="VQX42" s="154"/>
      <c r="VQY42" s="154"/>
      <c r="VQZ42" s="154"/>
      <c r="VRA42" s="154"/>
      <c r="VRB42" s="154"/>
      <c r="VRC42" s="154"/>
      <c r="VRD42" s="154"/>
      <c r="VRE42" s="154"/>
      <c r="VRF42" s="154"/>
      <c r="VRG42" s="154"/>
      <c r="VRH42" s="154"/>
      <c r="VRI42" s="154"/>
      <c r="VRJ42" s="154"/>
      <c r="VRK42" s="154"/>
      <c r="VRL42" s="154"/>
      <c r="VRM42" s="154"/>
      <c r="VRN42" s="154"/>
      <c r="VRO42" s="154"/>
      <c r="VRP42" s="154"/>
      <c r="VRQ42" s="154"/>
      <c r="VRR42" s="154"/>
      <c r="VRS42" s="154"/>
      <c r="VRT42" s="154"/>
      <c r="VRU42" s="154"/>
      <c r="VRV42" s="154"/>
      <c r="VRW42" s="154"/>
      <c r="VRX42" s="154"/>
      <c r="VRY42" s="154"/>
      <c r="VRZ42" s="154"/>
      <c r="VSA42" s="154"/>
      <c r="VSB42" s="154"/>
      <c r="VSC42" s="154"/>
      <c r="VSD42" s="154"/>
      <c r="VSE42" s="154"/>
      <c r="VSF42" s="154"/>
      <c r="VSG42" s="154"/>
      <c r="VSH42" s="154"/>
      <c r="VSI42" s="154"/>
      <c r="VSJ42" s="154"/>
      <c r="VSK42" s="154"/>
      <c r="VSL42" s="154"/>
      <c r="VSM42" s="154"/>
      <c r="VSN42" s="154"/>
      <c r="VSO42" s="154"/>
      <c r="VSP42" s="154"/>
      <c r="VSQ42" s="154"/>
      <c r="VSR42" s="154"/>
      <c r="VSS42" s="154"/>
      <c r="VST42" s="154"/>
      <c r="VSU42" s="154"/>
      <c r="VSV42" s="154"/>
      <c r="VSW42" s="154"/>
      <c r="VSX42" s="154"/>
      <c r="VSY42" s="154"/>
      <c r="VSZ42" s="154"/>
      <c r="VTA42" s="154"/>
      <c r="VTB42" s="154"/>
      <c r="VTC42" s="154"/>
      <c r="VTD42" s="154"/>
      <c r="VTE42" s="154"/>
      <c r="VTF42" s="154"/>
      <c r="VTG42" s="154"/>
      <c r="VTH42" s="154"/>
      <c r="VTI42" s="154"/>
      <c r="VTJ42" s="154"/>
      <c r="VTK42" s="154"/>
      <c r="VTL42" s="154"/>
      <c r="VTM42" s="154"/>
      <c r="VTN42" s="154"/>
      <c r="VTO42" s="154"/>
      <c r="VTP42" s="154"/>
      <c r="VTQ42" s="154"/>
      <c r="VTR42" s="154"/>
      <c r="VTS42" s="154"/>
      <c r="VTT42" s="154"/>
      <c r="VTU42" s="154"/>
      <c r="VTV42" s="154"/>
      <c r="VTW42" s="154"/>
      <c r="VTX42" s="154"/>
      <c r="VTY42" s="154"/>
      <c r="VTZ42" s="154"/>
      <c r="VUA42" s="154"/>
      <c r="VUB42" s="154"/>
      <c r="VUC42" s="154"/>
      <c r="VUD42" s="154"/>
      <c r="VUE42" s="154"/>
      <c r="VUF42" s="154"/>
      <c r="VUG42" s="154"/>
      <c r="VUH42" s="154"/>
      <c r="VUI42" s="154"/>
      <c r="VUJ42" s="154"/>
      <c r="VUK42" s="154"/>
      <c r="VUL42" s="154"/>
      <c r="VUM42" s="154"/>
      <c r="VUN42" s="154"/>
      <c r="VUO42" s="154"/>
      <c r="VUP42" s="154"/>
      <c r="VUQ42" s="154"/>
      <c r="VUR42" s="154"/>
      <c r="VUS42" s="154"/>
      <c r="VUT42" s="154"/>
      <c r="VUU42" s="154"/>
      <c r="VUV42" s="154"/>
      <c r="VUW42" s="154"/>
      <c r="VUX42" s="154"/>
      <c r="VUY42" s="154"/>
      <c r="VUZ42" s="154"/>
      <c r="VVA42" s="154"/>
      <c r="VVB42" s="154"/>
      <c r="VVC42" s="154"/>
      <c r="VVD42" s="154"/>
      <c r="VVE42" s="154"/>
      <c r="VVF42" s="154"/>
      <c r="VVG42" s="154"/>
      <c r="VVH42" s="154"/>
      <c r="VVI42" s="154"/>
      <c r="VVJ42" s="154"/>
      <c r="VVK42" s="154"/>
      <c r="VVL42" s="154"/>
      <c r="VVM42" s="154"/>
      <c r="VVN42" s="154"/>
      <c r="VVO42" s="154"/>
      <c r="VVP42" s="154"/>
      <c r="VVQ42" s="154"/>
      <c r="VVR42" s="154"/>
      <c r="VVS42" s="154"/>
      <c r="VVT42" s="154"/>
      <c r="VVU42" s="154"/>
      <c r="VVV42" s="154"/>
      <c r="VVW42" s="154"/>
      <c r="VVX42" s="154"/>
      <c r="VVY42" s="154"/>
      <c r="VVZ42" s="154"/>
      <c r="VWA42" s="154"/>
      <c r="VWB42" s="154"/>
      <c r="VWC42" s="154"/>
      <c r="VWD42" s="154"/>
      <c r="VWE42" s="154"/>
      <c r="VWF42" s="154"/>
      <c r="VWG42" s="154"/>
      <c r="VWH42" s="154"/>
      <c r="VWI42" s="154"/>
      <c r="VWJ42" s="154"/>
      <c r="VWK42" s="154"/>
      <c r="VWL42" s="154"/>
      <c r="VWM42" s="154"/>
      <c r="VWN42" s="154"/>
      <c r="VWO42" s="154"/>
      <c r="VWP42" s="154"/>
      <c r="VWQ42" s="154"/>
      <c r="VWR42" s="154"/>
      <c r="VWS42" s="154"/>
      <c r="VWT42" s="154"/>
      <c r="VWU42" s="154"/>
      <c r="VWV42" s="154"/>
      <c r="VWW42" s="154"/>
      <c r="VWX42" s="154"/>
      <c r="VWY42" s="154"/>
      <c r="VWZ42" s="154"/>
      <c r="VXA42" s="154"/>
      <c r="VXB42" s="154"/>
      <c r="VXC42" s="154"/>
      <c r="VXD42" s="154"/>
      <c r="VXE42" s="154"/>
      <c r="VXF42" s="154"/>
      <c r="VXG42" s="154"/>
      <c r="VXH42" s="154"/>
      <c r="VXI42" s="154"/>
      <c r="VXJ42" s="154"/>
      <c r="VXK42" s="154"/>
      <c r="VXL42" s="154"/>
      <c r="VXM42" s="154"/>
      <c r="VXN42" s="154"/>
      <c r="VXO42" s="154"/>
      <c r="VXP42" s="154"/>
      <c r="VXQ42" s="154"/>
      <c r="VXR42" s="154"/>
      <c r="VXS42" s="154"/>
      <c r="VXT42" s="154"/>
      <c r="VXU42" s="154"/>
      <c r="VXV42" s="154"/>
      <c r="VXW42" s="154"/>
      <c r="VXX42" s="154"/>
      <c r="VXY42" s="154"/>
      <c r="VXZ42" s="154"/>
      <c r="VYA42" s="154"/>
      <c r="VYB42" s="154"/>
      <c r="VYC42" s="154"/>
      <c r="VYD42" s="154"/>
      <c r="VYE42" s="154"/>
      <c r="VYF42" s="154"/>
      <c r="VYG42" s="154"/>
      <c r="VYH42" s="154"/>
      <c r="VYI42" s="154"/>
      <c r="VYJ42" s="154"/>
      <c r="VYK42" s="154"/>
      <c r="VYL42" s="154"/>
      <c r="VYM42" s="154"/>
      <c r="VYN42" s="154"/>
      <c r="VYO42" s="154"/>
      <c r="VYP42" s="154"/>
      <c r="VYQ42" s="154"/>
      <c r="VYR42" s="154"/>
      <c r="VYS42" s="154"/>
      <c r="VYT42" s="154"/>
      <c r="VYU42" s="154"/>
      <c r="VYV42" s="154"/>
      <c r="VYW42" s="154"/>
      <c r="VYX42" s="154"/>
      <c r="VYY42" s="154"/>
      <c r="VYZ42" s="154"/>
      <c r="VZA42" s="154"/>
      <c r="VZB42" s="154"/>
      <c r="VZC42" s="154"/>
      <c r="VZD42" s="154"/>
      <c r="VZE42" s="154"/>
      <c r="VZF42" s="154"/>
      <c r="VZG42" s="154"/>
      <c r="VZH42" s="154"/>
      <c r="VZI42" s="154"/>
      <c r="VZJ42" s="154"/>
      <c r="VZK42" s="154"/>
      <c r="VZL42" s="154"/>
      <c r="VZM42" s="154"/>
      <c r="VZN42" s="154"/>
      <c r="VZO42" s="154"/>
      <c r="VZP42" s="154"/>
      <c r="VZQ42" s="154"/>
      <c r="VZR42" s="154"/>
      <c r="VZS42" s="154"/>
      <c r="VZT42" s="154"/>
      <c r="VZU42" s="154"/>
      <c r="VZV42" s="154"/>
      <c r="VZW42" s="154"/>
      <c r="VZX42" s="154"/>
      <c r="VZY42" s="154"/>
      <c r="VZZ42" s="154"/>
      <c r="WAA42" s="154"/>
      <c r="WAB42" s="154"/>
      <c r="WAC42" s="154"/>
      <c r="WAD42" s="154"/>
      <c r="WAE42" s="154"/>
      <c r="WAF42" s="154"/>
      <c r="WAG42" s="154"/>
      <c r="WAH42" s="154"/>
      <c r="WAI42" s="154"/>
      <c r="WAJ42" s="154"/>
      <c r="WAK42" s="154"/>
      <c r="WAL42" s="154"/>
      <c r="WAM42" s="154"/>
      <c r="WAN42" s="154"/>
      <c r="WAO42" s="154"/>
      <c r="WAP42" s="154"/>
      <c r="WAQ42" s="154"/>
      <c r="WAR42" s="154"/>
      <c r="WAS42" s="154"/>
      <c r="WAT42" s="154"/>
      <c r="WAU42" s="154"/>
      <c r="WAV42" s="154"/>
      <c r="WAW42" s="154"/>
      <c r="WAX42" s="154"/>
      <c r="WAY42" s="154"/>
      <c r="WAZ42" s="154"/>
      <c r="WBA42" s="154"/>
      <c r="WBB42" s="154"/>
      <c r="WBC42" s="154"/>
      <c r="WBD42" s="154"/>
      <c r="WBE42" s="154"/>
      <c r="WBF42" s="154"/>
      <c r="WBG42" s="154"/>
      <c r="WBH42" s="154"/>
      <c r="WBI42" s="154"/>
      <c r="WBJ42" s="154"/>
      <c r="WBK42" s="154"/>
      <c r="WBL42" s="154"/>
      <c r="WBM42" s="154"/>
      <c r="WBN42" s="154"/>
      <c r="WBO42" s="154"/>
      <c r="WBP42" s="154"/>
      <c r="WBQ42" s="154"/>
      <c r="WBR42" s="154"/>
      <c r="WBS42" s="154"/>
      <c r="WBT42" s="154"/>
      <c r="WBU42" s="154"/>
      <c r="WBV42" s="154"/>
      <c r="WBW42" s="154"/>
      <c r="WBX42" s="154"/>
      <c r="WBY42" s="154"/>
      <c r="WBZ42" s="154"/>
      <c r="WCA42" s="154"/>
      <c r="WCB42" s="154"/>
      <c r="WCC42" s="154"/>
      <c r="WCD42" s="154"/>
      <c r="WCE42" s="154"/>
      <c r="WCF42" s="154"/>
      <c r="WCG42" s="154"/>
      <c r="WCH42" s="154"/>
      <c r="WCI42" s="154"/>
      <c r="WCJ42" s="154"/>
      <c r="WCK42" s="154"/>
      <c r="WCL42" s="154"/>
      <c r="WCM42" s="154"/>
      <c r="WCN42" s="154"/>
      <c r="WCO42" s="154"/>
      <c r="WCP42" s="154"/>
      <c r="WCQ42" s="154"/>
      <c r="WCR42" s="154"/>
      <c r="WCS42" s="154"/>
      <c r="WCT42" s="154"/>
      <c r="WCU42" s="154"/>
      <c r="WCV42" s="154"/>
      <c r="WCW42" s="154"/>
      <c r="WCX42" s="154"/>
      <c r="WCY42" s="154"/>
      <c r="WCZ42" s="154"/>
      <c r="WDA42" s="154"/>
      <c r="WDB42" s="154"/>
      <c r="WDC42" s="154"/>
      <c r="WDD42" s="154"/>
      <c r="WDE42" s="154"/>
      <c r="WDF42" s="154"/>
      <c r="WDG42" s="154"/>
      <c r="WDH42" s="154"/>
      <c r="WDI42" s="154"/>
      <c r="WDJ42" s="154"/>
      <c r="WDK42" s="154"/>
      <c r="WDL42" s="154"/>
      <c r="WDM42" s="154"/>
      <c r="WDN42" s="154"/>
      <c r="WDO42" s="154"/>
      <c r="WDP42" s="154"/>
      <c r="WDQ42" s="154"/>
      <c r="WDR42" s="154"/>
      <c r="WDS42" s="154"/>
      <c r="WDT42" s="154"/>
      <c r="WDU42" s="154"/>
      <c r="WDV42" s="154"/>
      <c r="WDW42" s="154"/>
      <c r="WDX42" s="154"/>
      <c r="WDY42" s="154"/>
      <c r="WDZ42" s="154"/>
      <c r="WEA42" s="154"/>
      <c r="WEB42" s="154"/>
      <c r="WEC42" s="154"/>
      <c r="WED42" s="154"/>
      <c r="WEE42" s="154"/>
      <c r="WEF42" s="154"/>
      <c r="WEG42" s="154"/>
      <c r="WEH42" s="154"/>
      <c r="WEI42" s="154"/>
      <c r="WEJ42" s="154"/>
      <c r="WEK42" s="154"/>
      <c r="WEL42" s="154"/>
      <c r="WEM42" s="154"/>
      <c r="WEN42" s="154"/>
      <c r="WEO42" s="154"/>
      <c r="WEP42" s="154"/>
      <c r="WEQ42" s="154"/>
      <c r="WER42" s="154"/>
      <c r="WES42" s="154"/>
      <c r="WET42" s="154"/>
      <c r="WEU42" s="154"/>
      <c r="WEV42" s="154"/>
      <c r="WEW42" s="154"/>
      <c r="WEX42" s="154"/>
      <c r="WEY42" s="154"/>
      <c r="WEZ42" s="154"/>
      <c r="WFA42" s="154"/>
      <c r="WFB42" s="154"/>
      <c r="WFC42" s="154"/>
      <c r="WFD42" s="154"/>
      <c r="WFE42" s="154"/>
      <c r="WFF42" s="154"/>
      <c r="WFG42" s="154"/>
      <c r="WFH42" s="154"/>
      <c r="WFI42" s="154"/>
      <c r="WFJ42" s="154"/>
      <c r="WFK42" s="154"/>
      <c r="WFL42" s="154"/>
      <c r="WFM42" s="154"/>
      <c r="WFN42" s="154"/>
      <c r="WFO42" s="154"/>
      <c r="WFP42" s="154"/>
      <c r="WFQ42" s="154"/>
      <c r="WFR42" s="154"/>
      <c r="WFS42" s="154"/>
      <c r="WFT42" s="154"/>
      <c r="WFU42" s="154"/>
      <c r="WFV42" s="154"/>
      <c r="WFW42" s="154"/>
      <c r="WFX42" s="154"/>
      <c r="WFY42" s="154"/>
      <c r="WFZ42" s="154"/>
      <c r="WGA42" s="154"/>
      <c r="WGB42" s="154"/>
      <c r="WGC42" s="154"/>
      <c r="WGD42" s="154"/>
      <c r="WGE42" s="154"/>
      <c r="WGF42" s="154"/>
      <c r="WGG42" s="154"/>
      <c r="WGH42" s="154"/>
      <c r="WGI42" s="154"/>
      <c r="WGJ42" s="154"/>
      <c r="WGK42" s="154"/>
      <c r="WGL42" s="154"/>
      <c r="WGM42" s="154"/>
      <c r="WGN42" s="154"/>
      <c r="WGO42" s="154"/>
      <c r="WGP42" s="154"/>
      <c r="WGQ42" s="154"/>
      <c r="WGR42" s="154"/>
      <c r="WGS42" s="154"/>
      <c r="WGT42" s="154"/>
      <c r="WGU42" s="154"/>
      <c r="WGV42" s="154"/>
      <c r="WGW42" s="154"/>
      <c r="WGX42" s="154"/>
      <c r="WGY42" s="154"/>
      <c r="WGZ42" s="154"/>
      <c r="WHA42" s="154"/>
      <c r="WHB42" s="154"/>
      <c r="WHC42" s="154"/>
      <c r="WHD42" s="154"/>
      <c r="WHE42" s="154"/>
      <c r="WHF42" s="154"/>
      <c r="WHG42" s="154"/>
      <c r="WHH42" s="154"/>
      <c r="WHI42" s="154"/>
      <c r="WHJ42" s="154"/>
      <c r="WHK42" s="154"/>
      <c r="WHL42" s="154"/>
      <c r="WHM42" s="154"/>
      <c r="WHN42" s="154"/>
      <c r="WHO42" s="154"/>
      <c r="WHP42" s="154"/>
      <c r="WHQ42" s="154"/>
      <c r="WHR42" s="154"/>
      <c r="WHS42" s="154"/>
      <c r="WHT42" s="154"/>
      <c r="WHU42" s="154"/>
      <c r="WHV42" s="154"/>
      <c r="WHW42" s="154"/>
      <c r="WHX42" s="154"/>
      <c r="WHY42" s="154"/>
      <c r="WHZ42" s="154"/>
      <c r="WIA42" s="154"/>
      <c r="WIB42" s="154"/>
      <c r="WIC42" s="154"/>
      <c r="WID42" s="154"/>
      <c r="WIE42" s="154"/>
      <c r="WIF42" s="154"/>
      <c r="WIG42" s="154"/>
      <c r="WIH42" s="154"/>
      <c r="WII42" s="154"/>
      <c r="WIJ42" s="154"/>
      <c r="WIK42" s="154"/>
      <c r="WIL42" s="154"/>
      <c r="WIM42" s="154"/>
      <c r="WIN42" s="154"/>
      <c r="WIO42" s="154"/>
      <c r="WIP42" s="154"/>
      <c r="WIQ42" s="154"/>
      <c r="WIR42" s="154"/>
      <c r="WIS42" s="154"/>
      <c r="WIT42" s="154"/>
      <c r="WIU42" s="154"/>
      <c r="WIV42" s="154"/>
      <c r="WIW42" s="154"/>
      <c r="WIX42" s="154"/>
      <c r="WIY42" s="154"/>
      <c r="WIZ42" s="154"/>
      <c r="WJA42" s="154"/>
      <c r="WJB42" s="154"/>
      <c r="WJC42" s="154"/>
      <c r="WJD42" s="154"/>
      <c r="WJE42" s="154"/>
      <c r="WJF42" s="154"/>
      <c r="WJG42" s="154"/>
      <c r="WJH42" s="154"/>
      <c r="WJI42" s="154"/>
      <c r="WJJ42" s="154"/>
      <c r="WJK42" s="154"/>
      <c r="WJL42" s="154"/>
      <c r="WJM42" s="154"/>
      <c r="WJN42" s="154"/>
      <c r="WJO42" s="154"/>
      <c r="WJP42" s="154"/>
      <c r="WJQ42" s="154"/>
      <c r="WJR42" s="154"/>
      <c r="WJS42" s="154"/>
      <c r="WJT42" s="154"/>
      <c r="WJU42" s="154"/>
      <c r="WJV42" s="154"/>
      <c r="WJW42" s="154"/>
      <c r="WJX42" s="154"/>
      <c r="WJY42" s="154"/>
      <c r="WJZ42" s="154"/>
      <c r="WKA42" s="154"/>
      <c r="WKB42" s="154"/>
      <c r="WKC42" s="154"/>
      <c r="WKD42" s="154"/>
      <c r="WKE42" s="154"/>
      <c r="WKF42" s="154"/>
      <c r="WKG42" s="154"/>
      <c r="WKH42" s="154"/>
      <c r="WKI42" s="154"/>
      <c r="WKJ42" s="154"/>
      <c r="WKK42" s="154"/>
      <c r="WKL42" s="154"/>
      <c r="WKM42" s="154"/>
      <c r="WKN42" s="154"/>
      <c r="WKO42" s="154"/>
      <c r="WKP42" s="154"/>
      <c r="WKQ42" s="154"/>
      <c r="WKR42" s="154"/>
      <c r="WKS42" s="154"/>
      <c r="WKT42" s="154"/>
      <c r="WKU42" s="154"/>
      <c r="WKV42" s="154"/>
      <c r="WKW42" s="154"/>
      <c r="WKX42" s="154"/>
      <c r="WKY42" s="154"/>
      <c r="WKZ42" s="154"/>
      <c r="WLA42" s="154"/>
      <c r="WLB42" s="154"/>
      <c r="WLC42" s="154"/>
      <c r="WLD42" s="154"/>
      <c r="WLE42" s="154"/>
      <c r="WLF42" s="154"/>
      <c r="WLG42" s="154"/>
      <c r="WLH42" s="154"/>
      <c r="WLI42" s="154"/>
      <c r="WLJ42" s="154"/>
      <c r="WLK42" s="154"/>
      <c r="WLL42" s="154"/>
      <c r="WLM42" s="154"/>
      <c r="WLN42" s="154"/>
      <c r="WLO42" s="154"/>
      <c r="WLP42" s="154"/>
      <c r="WLQ42" s="154"/>
      <c r="WLR42" s="154"/>
      <c r="WLS42" s="154"/>
      <c r="WLT42" s="154"/>
      <c r="WLU42" s="154"/>
      <c r="WLV42" s="154"/>
      <c r="WLW42" s="154"/>
      <c r="WLX42" s="154"/>
      <c r="WLY42" s="154"/>
      <c r="WLZ42" s="154"/>
      <c r="WMA42" s="154"/>
      <c r="WMB42" s="154"/>
      <c r="WMC42" s="154"/>
      <c r="WMD42" s="154"/>
      <c r="WME42" s="154"/>
      <c r="WMF42" s="154"/>
      <c r="WMG42" s="154"/>
      <c r="WMH42" s="154"/>
      <c r="WMI42" s="154"/>
      <c r="WMJ42" s="154"/>
      <c r="WMK42" s="154"/>
      <c r="WML42" s="154"/>
      <c r="WMM42" s="154"/>
      <c r="WMN42" s="154"/>
      <c r="WMO42" s="154"/>
      <c r="WMP42" s="154"/>
      <c r="WMQ42" s="154"/>
      <c r="WMR42" s="154"/>
      <c r="WMS42" s="154"/>
      <c r="WMT42" s="154"/>
      <c r="WMU42" s="154"/>
      <c r="WMV42" s="154"/>
      <c r="WMW42" s="154"/>
      <c r="WMX42" s="154"/>
      <c r="WMY42" s="154"/>
      <c r="WMZ42" s="154"/>
      <c r="WNA42" s="154"/>
      <c r="WNB42" s="154"/>
      <c r="WNC42" s="154"/>
      <c r="WND42" s="154"/>
      <c r="WNE42" s="154"/>
      <c r="WNF42" s="154"/>
      <c r="WNG42" s="154"/>
      <c r="WNH42" s="154"/>
      <c r="WNI42" s="154"/>
      <c r="WNJ42" s="154"/>
      <c r="WNK42" s="154"/>
      <c r="WNL42" s="154"/>
      <c r="WNM42" s="154"/>
      <c r="WNN42" s="154"/>
      <c r="WNO42" s="154"/>
      <c r="WNP42" s="154"/>
      <c r="WNQ42" s="154"/>
      <c r="WNR42" s="154"/>
      <c r="WNS42" s="154"/>
      <c r="WNT42" s="154"/>
      <c r="WNU42" s="154"/>
      <c r="WNV42" s="154"/>
      <c r="WNW42" s="154"/>
      <c r="WNX42" s="154"/>
      <c r="WNY42" s="154"/>
      <c r="WNZ42" s="154"/>
      <c r="WOA42" s="154"/>
      <c r="WOB42" s="154"/>
      <c r="WOC42" s="154"/>
      <c r="WOD42" s="154"/>
      <c r="WOE42" s="154"/>
      <c r="WOF42" s="154"/>
      <c r="WOG42" s="154"/>
      <c r="WOH42" s="154"/>
      <c r="WOI42" s="154"/>
      <c r="WOJ42" s="154"/>
      <c r="WOK42" s="154"/>
      <c r="WOL42" s="154"/>
      <c r="WOM42" s="154"/>
      <c r="WON42" s="154"/>
      <c r="WOO42" s="154"/>
      <c r="WOP42" s="154"/>
      <c r="WOQ42" s="154"/>
      <c r="WOR42" s="154"/>
      <c r="WOS42" s="154"/>
      <c r="WOT42" s="154"/>
      <c r="WOU42" s="154"/>
      <c r="WOV42" s="154"/>
      <c r="WOW42" s="154"/>
      <c r="WOX42" s="154"/>
      <c r="WOY42" s="154"/>
      <c r="WOZ42" s="154"/>
      <c r="WPA42" s="154"/>
      <c r="WPB42" s="154"/>
      <c r="WPC42" s="154"/>
      <c r="WPD42" s="154"/>
      <c r="WPE42" s="154"/>
      <c r="WPF42" s="154"/>
      <c r="WPG42" s="154"/>
      <c r="WPH42" s="154"/>
      <c r="WPI42" s="154"/>
      <c r="WPJ42" s="154"/>
      <c r="WPK42" s="154"/>
      <c r="WPL42" s="154"/>
      <c r="WPM42" s="154"/>
      <c r="WPN42" s="154"/>
      <c r="WPO42" s="154"/>
      <c r="WPP42" s="154"/>
      <c r="WPQ42" s="154"/>
      <c r="WPR42" s="154"/>
      <c r="WPS42" s="154"/>
      <c r="WPT42" s="154"/>
      <c r="WPU42" s="154"/>
      <c r="WPV42" s="154"/>
      <c r="WPW42" s="154"/>
      <c r="WPX42" s="154"/>
      <c r="WPY42" s="154"/>
      <c r="WPZ42" s="154"/>
      <c r="WQA42" s="154"/>
      <c r="WQB42" s="154"/>
      <c r="WQC42" s="154"/>
      <c r="WQD42" s="154"/>
      <c r="WQE42" s="154"/>
      <c r="WQF42" s="154"/>
      <c r="WQG42" s="154"/>
      <c r="WQH42" s="154"/>
      <c r="WQI42" s="154"/>
      <c r="WQJ42" s="154"/>
      <c r="WQK42" s="154"/>
      <c r="WQL42" s="154"/>
      <c r="WQM42" s="154"/>
      <c r="WQN42" s="154"/>
      <c r="WQO42" s="154"/>
      <c r="WQP42" s="154"/>
      <c r="WQQ42" s="154"/>
      <c r="WQR42" s="154"/>
      <c r="WQS42" s="154"/>
      <c r="WQT42" s="154"/>
      <c r="WQU42" s="154"/>
      <c r="WQV42" s="154"/>
      <c r="WQW42" s="154"/>
      <c r="WQX42" s="154"/>
      <c r="WQY42" s="154"/>
      <c r="WQZ42" s="154"/>
      <c r="WRA42" s="154"/>
      <c r="WRB42" s="154"/>
      <c r="WRC42" s="154"/>
      <c r="WRD42" s="154"/>
      <c r="WRE42" s="154"/>
      <c r="WRF42" s="154"/>
      <c r="WRG42" s="154"/>
      <c r="WRH42" s="154"/>
      <c r="WRI42" s="154"/>
      <c r="WRJ42" s="154"/>
      <c r="WRK42" s="154"/>
      <c r="WRL42" s="154"/>
      <c r="WRM42" s="154"/>
      <c r="WRN42" s="154"/>
      <c r="WRO42" s="154"/>
      <c r="WRP42" s="154"/>
      <c r="WRQ42" s="154"/>
      <c r="WRR42" s="154"/>
      <c r="WRS42" s="154"/>
      <c r="WRT42" s="154"/>
      <c r="WRU42" s="154"/>
      <c r="WRV42" s="154"/>
      <c r="WRW42" s="154"/>
      <c r="WRX42" s="154"/>
      <c r="WRY42" s="154"/>
      <c r="WRZ42" s="154"/>
      <c r="WSA42" s="154"/>
      <c r="WSB42" s="154"/>
      <c r="WSC42" s="154"/>
      <c r="WSD42" s="154"/>
      <c r="WSE42" s="154"/>
      <c r="WSF42" s="154"/>
      <c r="WSG42" s="154"/>
      <c r="WSH42" s="154"/>
      <c r="WSI42" s="154"/>
      <c r="WSJ42" s="154"/>
      <c r="WSK42" s="154"/>
      <c r="WSL42" s="154"/>
      <c r="WSM42" s="154"/>
      <c r="WSN42" s="154"/>
      <c r="WSO42" s="154"/>
      <c r="WSP42" s="154"/>
      <c r="WSQ42" s="154"/>
      <c r="WSR42" s="154"/>
      <c r="WSS42" s="154"/>
      <c r="WST42" s="154"/>
      <c r="WSU42" s="154"/>
      <c r="WSV42" s="154"/>
      <c r="WSW42" s="154"/>
      <c r="WSX42" s="154"/>
      <c r="WSY42" s="154"/>
      <c r="WSZ42" s="154"/>
      <c r="WTA42" s="154"/>
      <c r="WTB42" s="154"/>
      <c r="WTC42" s="154"/>
      <c r="WTD42" s="154"/>
      <c r="WTE42" s="154"/>
      <c r="WTF42" s="154"/>
      <c r="WTG42" s="154"/>
      <c r="WTH42" s="154"/>
      <c r="WTI42" s="154"/>
      <c r="WTJ42" s="154"/>
      <c r="WTK42" s="154"/>
      <c r="WTL42" s="154"/>
      <c r="WTM42" s="154"/>
      <c r="WTN42" s="154"/>
      <c r="WTO42" s="154"/>
      <c r="WTP42" s="154"/>
      <c r="WTQ42" s="154"/>
      <c r="WTR42" s="154"/>
      <c r="WTS42" s="154"/>
      <c r="WTT42" s="154"/>
      <c r="WTU42" s="154"/>
      <c r="WTV42" s="154"/>
      <c r="WTW42" s="154"/>
      <c r="WTX42" s="154"/>
      <c r="WTY42" s="154"/>
      <c r="WTZ42" s="154"/>
      <c r="WUA42" s="154"/>
      <c r="WUB42" s="154"/>
      <c r="WUC42" s="154"/>
      <c r="WUD42" s="154"/>
      <c r="WUE42" s="154"/>
      <c r="WUF42" s="154"/>
      <c r="WUG42" s="154"/>
      <c r="WUH42" s="154"/>
      <c r="WUI42" s="154"/>
      <c r="WUJ42" s="154"/>
      <c r="WUK42" s="154"/>
      <c r="WUL42" s="154"/>
      <c r="WUM42" s="154"/>
      <c r="WUN42" s="154"/>
      <c r="WUO42" s="154"/>
      <c r="WUP42" s="154"/>
      <c r="WUQ42" s="154"/>
      <c r="WUR42" s="154"/>
      <c r="WUS42" s="154"/>
      <c r="WUT42" s="154"/>
      <c r="WUU42" s="154"/>
      <c r="WUV42" s="154"/>
      <c r="WUW42" s="154"/>
      <c r="WUX42" s="154"/>
      <c r="WUY42" s="154"/>
      <c r="WUZ42" s="154"/>
      <c r="WVA42" s="154"/>
      <c r="WVB42" s="154"/>
      <c r="WVC42" s="154"/>
      <c r="WVD42" s="154"/>
      <c r="WVE42" s="154"/>
      <c r="WVF42" s="154"/>
      <c r="WVG42" s="154"/>
      <c r="WVH42" s="154"/>
      <c r="WVI42" s="154"/>
      <c r="WVJ42" s="154"/>
      <c r="WVK42" s="154"/>
      <c r="WVL42" s="154"/>
      <c r="WVM42" s="154"/>
      <c r="WVN42" s="154"/>
      <c r="WVO42" s="154"/>
      <c r="WVP42" s="154"/>
      <c r="WVQ42" s="154"/>
      <c r="WVR42" s="154"/>
      <c r="WVS42" s="154"/>
      <c r="WVT42" s="154"/>
      <c r="WVU42" s="154"/>
      <c r="WVV42" s="154"/>
      <c r="WVW42" s="154"/>
      <c r="WVX42" s="154"/>
      <c r="WVY42" s="154"/>
      <c r="WVZ42" s="154"/>
      <c r="WWA42" s="154"/>
      <c r="WWB42" s="154"/>
      <c r="WWC42" s="154"/>
      <c r="WWD42" s="154"/>
      <c r="WWE42" s="154"/>
      <c r="WWF42" s="154"/>
      <c r="WWG42" s="154"/>
      <c r="WWH42" s="154"/>
      <c r="WWI42" s="154"/>
      <c r="WWJ42" s="154"/>
      <c r="WWK42" s="154"/>
      <c r="WWL42" s="154"/>
      <c r="WWM42" s="154"/>
      <c r="WWN42" s="154"/>
      <c r="WWO42" s="154"/>
      <c r="WWP42" s="154"/>
      <c r="WWQ42" s="154"/>
      <c r="WWR42" s="154"/>
      <c r="WWS42" s="154"/>
      <c r="WWT42" s="154"/>
      <c r="WWU42" s="154"/>
      <c r="WWV42" s="154"/>
      <c r="WWW42" s="154"/>
      <c r="WWX42" s="154"/>
      <c r="WWY42" s="154"/>
      <c r="WWZ42" s="154"/>
      <c r="WXA42" s="154"/>
      <c r="WXB42" s="154"/>
      <c r="WXC42" s="154"/>
      <c r="WXD42" s="154"/>
      <c r="WXE42" s="154"/>
      <c r="WXF42" s="154"/>
      <c r="WXG42" s="154"/>
      <c r="WXH42" s="154"/>
      <c r="WXI42" s="154"/>
      <c r="WXJ42" s="154"/>
      <c r="WXK42" s="154"/>
      <c r="WXL42" s="154"/>
      <c r="WXM42" s="154"/>
      <c r="WXN42" s="154"/>
      <c r="WXO42" s="154"/>
      <c r="WXP42" s="154"/>
      <c r="WXQ42" s="154"/>
      <c r="WXR42" s="154"/>
      <c r="WXS42" s="154"/>
      <c r="WXT42" s="154"/>
      <c r="WXU42" s="154"/>
      <c r="WXV42" s="154"/>
      <c r="WXW42" s="154"/>
      <c r="WXX42" s="154"/>
      <c r="WXY42" s="154"/>
      <c r="WXZ42" s="154"/>
      <c r="WYA42" s="154"/>
      <c r="WYB42" s="154"/>
      <c r="WYC42" s="154"/>
      <c r="WYD42" s="154"/>
      <c r="WYE42" s="154"/>
      <c r="WYF42" s="154"/>
      <c r="WYG42" s="154"/>
      <c r="WYH42" s="154"/>
      <c r="WYI42" s="154"/>
      <c r="WYJ42" s="154"/>
      <c r="WYK42" s="154"/>
      <c r="WYL42" s="154"/>
      <c r="WYM42" s="154"/>
      <c r="WYN42" s="154"/>
      <c r="WYO42" s="154"/>
      <c r="WYP42" s="154"/>
      <c r="WYQ42" s="154"/>
      <c r="WYR42" s="154"/>
      <c r="WYS42" s="154"/>
      <c r="WYT42" s="154"/>
      <c r="WYU42" s="154"/>
      <c r="WYV42" s="154"/>
      <c r="WYW42" s="154"/>
      <c r="WYX42" s="154"/>
      <c r="WYY42" s="154"/>
      <c r="WYZ42" s="154"/>
      <c r="WZA42" s="154"/>
      <c r="WZB42" s="154"/>
      <c r="WZC42" s="154"/>
      <c r="WZD42" s="154"/>
      <c r="WZE42" s="154"/>
      <c r="WZF42" s="154"/>
      <c r="WZG42" s="154"/>
      <c r="WZH42" s="154"/>
      <c r="WZI42" s="154"/>
      <c r="WZJ42" s="154"/>
      <c r="WZK42" s="154"/>
      <c r="WZL42" s="154"/>
      <c r="WZM42" s="154"/>
      <c r="WZN42" s="154"/>
      <c r="WZO42" s="154"/>
      <c r="WZP42" s="154"/>
      <c r="WZQ42" s="154"/>
      <c r="WZR42" s="154"/>
      <c r="WZS42" s="154"/>
      <c r="WZT42" s="154"/>
      <c r="WZU42" s="154"/>
      <c r="WZV42" s="154"/>
      <c r="WZW42" s="154"/>
      <c r="WZX42" s="154"/>
      <c r="WZY42" s="154"/>
      <c r="WZZ42" s="154"/>
      <c r="XAA42" s="154"/>
      <c r="XAB42" s="154"/>
      <c r="XAC42" s="154"/>
      <c r="XAD42" s="154"/>
      <c r="XAE42" s="154"/>
      <c r="XAF42" s="154"/>
      <c r="XAG42" s="154"/>
      <c r="XAH42" s="154"/>
      <c r="XAI42" s="154"/>
      <c r="XAJ42" s="154"/>
      <c r="XAK42" s="154"/>
      <c r="XAL42" s="154"/>
      <c r="XAM42" s="154"/>
      <c r="XAN42" s="154"/>
      <c r="XAO42" s="154"/>
      <c r="XAP42" s="154"/>
      <c r="XAQ42" s="154"/>
      <c r="XAR42" s="154"/>
      <c r="XAS42" s="154"/>
      <c r="XAT42" s="154"/>
      <c r="XAU42" s="154"/>
      <c r="XAV42" s="154"/>
      <c r="XAW42" s="154"/>
      <c r="XAX42" s="154"/>
      <c r="XAY42" s="154"/>
      <c r="XAZ42" s="154"/>
      <c r="XBA42" s="154"/>
      <c r="XBB42" s="154"/>
      <c r="XBC42" s="154"/>
      <c r="XBD42" s="154"/>
      <c r="XBE42" s="154"/>
      <c r="XBF42" s="154"/>
      <c r="XBG42" s="154"/>
      <c r="XBH42" s="154"/>
      <c r="XBI42" s="154"/>
      <c r="XBJ42" s="154"/>
      <c r="XBK42" s="154"/>
      <c r="XBL42" s="154"/>
      <c r="XBM42" s="154"/>
      <c r="XBN42" s="154"/>
      <c r="XBO42" s="154"/>
      <c r="XBP42" s="154"/>
      <c r="XBQ42" s="154"/>
      <c r="XBR42" s="154"/>
      <c r="XBS42" s="154"/>
      <c r="XBT42" s="154"/>
      <c r="XBU42" s="154"/>
      <c r="XBV42" s="154"/>
      <c r="XBW42" s="154"/>
      <c r="XBX42" s="154"/>
      <c r="XBY42" s="154"/>
      <c r="XBZ42" s="154"/>
      <c r="XCA42" s="154"/>
      <c r="XCB42" s="154"/>
      <c r="XCC42" s="154"/>
      <c r="XCD42" s="154"/>
      <c r="XCE42" s="154"/>
      <c r="XCF42" s="154"/>
      <c r="XCG42" s="154"/>
      <c r="XCH42" s="154"/>
      <c r="XCI42" s="154"/>
      <c r="XCJ42" s="154"/>
      <c r="XCK42" s="154"/>
      <c r="XCL42" s="154"/>
      <c r="XCM42" s="154"/>
      <c r="XCN42" s="154"/>
      <c r="XCO42" s="154"/>
      <c r="XCP42" s="154"/>
      <c r="XCQ42" s="154"/>
      <c r="XCR42" s="154"/>
      <c r="XCS42" s="154"/>
      <c r="XCT42" s="154"/>
      <c r="XCU42" s="154"/>
      <c r="XCV42" s="154"/>
      <c r="XCW42" s="154"/>
      <c r="XCX42" s="154"/>
      <c r="XCY42" s="154"/>
      <c r="XCZ42" s="154"/>
      <c r="XDA42" s="154"/>
      <c r="XDB42" s="154"/>
      <c r="XDC42" s="154"/>
      <c r="XDD42" s="154"/>
      <c r="XDE42" s="154"/>
      <c r="XDF42" s="154"/>
      <c r="XDG42" s="154"/>
      <c r="XDH42" s="154"/>
      <c r="XDI42" s="154"/>
      <c r="XDJ42" s="154"/>
      <c r="XDK42" s="154"/>
      <c r="XDL42" s="154"/>
      <c r="XDM42" s="154"/>
      <c r="XDN42" s="154"/>
      <c r="XDO42" s="154"/>
      <c r="XDP42" s="154"/>
      <c r="XDQ42" s="154"/>
      <c r="XDR42" s="154"/>
      <c r="XDS42" s="154"/>
      <c r="XDT42" s="154"/>
      <c r="XDU42" s="154"/>
      <c r="XDV42" s="154"/>
      <c r="XDW42" s="154"/>
      <c r="XDX42" s="154"/>
      <c r="XDY42" s="154"/>
      <c r="XDZ42" s="154"/>
      <c r="XEA42" s="154"/>
      <c r="XEB42" s="154"/>
      <c r="XEC42" s="154"/>
      <c r="XED42" s="154"/>
      <c r="XEE42" s="154"/>
      <c r="XEF42" s="154"/>
      <c r="XEG42" s="154"/>
      <c r="XEH42" s="154"/>
      <c r="XEI42" s="154"/>
      <c r="XEJ42" s="154"/>
      <c r="XEK42" s="154"/>
      <c r="XEL42" s="154"/>
      <c r="XEM42" s="154"/>
      <c r="XEN42" s="154"/>
      <c r="XEO42" s="154"/>
      <c r="XEP42" s="154"/>
      <c r="XEQ42" s="154"/>
      <c r="XER42" s="154"/>
      <c r="XES42" s="154"/>
      <c r="XET42" s="154"/>
      <c r="XEU42" s="154"/>
      <c r="XEV42" s="154"/>
      <c r="XEW42" s="154"/>
      <c r="XEX42" s="154"/>
      <c r="XEY42" s="154"/>
      <c r="XEZ42" s="154"/>
      <c r="XFA42" s="154"/>
      <c r="XFB42" s="154"/>
      <c r="XFC42" s="154"/>
      <c r="XFD42" s="155"/>
    </row>
    <row r="43" spans="1:16384" s="36" customFormat="1" ht="52.8">
      <c r="A43" s="160">
        <v>1</v>
      </c>
      <c r="B43" s="161" t="s">
        <v>413</v>
      </c>
      <c r="C43" s="40" t="s">
        <v>446</v>
      </c>
      <c r="D43" s="40" t="s">
        <v>447</v>
      </c>
      <c r="E43" s="40"/>
      <c r="F43" s="40"/>
      <c r="G43" s="40"/>
      <c r="H43" s="40"/>
      <c r="I43" s="40"/>
    </row>
    <row r="44" spans="1:16384" s="36" customFormat="1" ht="26.4">
      <c r="A44" s="160">
        <f t="shared" ref="A44:A56" ca="1" si="2">IF(OFFSET(A44,-1,0) ="",OFFSET(A44,-2,0)+1,OFFSET(A44,-1,0)+1 )</f>
        <v>2</v>
      </c>
      <c r="B44" s="161" t="s">
        <v>415</v>
      </c>
      <c r="C44" s="40"/>
      <c r="D44" s="42"/>
      <c r="E44" s="42"/>
      <c r="F44" s="40"/>
      <c r="G44" s="40"/>
      <c r="H44" s="40"/>
      <c r="I44" s="49"/>
    </row>
    <row r="45" spans="1:16384" s="36" customFormat="1" ht="39.6">
      <c r="A45" s="160">
        <f t="shared" ca="1" si="2"/>
        <v>3</v>
      </c>
      <c r="B45" s="161" t="s">
        <v>443</v>
      </c>
      <c r="C45" s="40"/>
      <c r="D45" s="42"/>
      <c r="E45" s="42"/>
      <c r="F45" s="40"/>
      <c r="G45" s="40"/>
      <c r="H45" s="40"/>
      <c r="I45" s="49"/>
    </row>
    <row r="46" spans="1:16384" s="36" customFormat="1" ht="26.4">
      <c r="A46" s="160">
        <f t="shared" ca="1" si="2"/>
        <v>4</v>
      </c>
      <c r="B46" s="161" t="s">
        <v>414</v>
      </c>
      <c r="C46" s="40"/>
      <c r="D46" s="42"/>
      <c r="E46" s="42"/>
      <c r="F46" s="40"/>
      <c r="G46" s="40"/>
      <c r="H46" s="40"/>
      <c r="I46" s="49"/>
    </row>
    <row r="47" spans="1:16384" s="36" customFormat="1" ht="26.4">
      <c r="A47" s="160">
        <f t="shared" ca="1" si="2"/>
        <v>5</v>
      </c>
      <c r="B47" s="161" t="s">
        <v>442</v>
      </c>
      <c r="C47" s="40"/>
      <c r="D47" s="42"/>
      <c r="E47" s="42"/>
      <c r="F47" s="40"/>
      <c r="G47" s="40"/>
      <c r="H47" s="40"/>
      <c r="I47" s="49"/>
    </row>
    <row r="48" spans="1:16384" s="36" customFormat="1" ht="26.4">
      <c r="A48" s="160">
        <f t="shared" ca="1" si="2"/>
        <v>6</v>
      </c>
      <c r="B48" s="161" t="s">
        <v>425</v>
      </c>
      <c r="C48" s="40"/>
      <c r="D48" s="42"/>
      <c r="E48" s="42"/>
      <c r="F48" s="40"/>
      <c r="G48" s="40"/>
      <c r="H48" s="40"/>
      <c r="I48" s="49"/>
    </row>
    <row r="49" spans="1:9" s="36" customFormat="1" ht="39.6">
      <c r="A49" s="160">
        <f t="shared" ca="1" si="2"/>
        <v>7</v>
      </c>
      <c r="B49" s="161" t="s">
        <v>426</v>
      </c>
      <c r="C49" s="40"/>
      <c r="D49" s="42"/>
      <c r="E49" s="42"/>
      <c r="F49" s="40"/>
      <c r="G49" s="40"/>
      <c r="H49" s="40"/>
      <c r="I49" s="49"/>
    </row>
    <row r="50" spans="1:9" s="36" customFormat="1" ht="26.4">
      <c r="A50" s="160">
        <f t="shared" ca="1" si="2"/>
        <v>8</v>
      </c>
      <c r="B50" s="161" t="s">
        <v>444</v>
      </c>
      <c r="C50" s="40"/>
      <c r="D50" s="42"/>
      <c r="E50" s="42"/>
      <c r="F50" s="40"/>
      <c r="G50" s="40"/>
      <c r="H50" s="40"/>
      <c r="I50" s="49"/>
    </row>
    <row r="51" spans="1:9" s="36" customFormat="1" ht="26.4">
      <c r="A51" s="160">
        <f t="shared" ca="1" si="2"/>
        <v>9</v>
      </c>
      <c r="B51" s="159" t="s">
        <v>417</v>
      </c>
      <c r="C51" s="40"/>
      <c r="D51" s="42"/>
      <c r="E51" s="42"/>
      <c r="F51" s="40"/>
      <c r="G51" s="40"/>
      <c r="H51" s="40"/>
      <c r="I51" s="49"/>
    </row>
    <row r="52" spans="1:9" s="36" customFormat="1" ht="26.4">
      <c r="A52" s="160">
        <f t="shared" ca="1" si="2"/>
        <v>10</v>
      </c>
      <c r="B52" s="159" t="s">
        <v>416</v>
      </c>
      <c r="C52" s="40"/>
      <c r="D52" s="40"/>
      <c r="E52" s="42"/>
      <c r="F52" s="40"/>
      <c r="G52" s="40"/>
      <c r="H52" s="40"/>
      <c r="I52" s="49"/>
    </row>
    <row r="53" spans="1:9" s="36" customFormat="1" ht="39.6">
      <c r="A53" s="160">
        <f t="shared" ca="1" si="2"/>
        <v>11</v>
      </c>
      <c r="B53" s="159" t="s">
        <v>445</v>
      </c>
      <c r="C53" s="40"/>
      <c r="D53" s="40"/>
      <c r="E53" s="42"/>
      <c r="F53" s="40"/>
      <c r="G53" s="40"/>
      <c r="H53" s="40"/>
      <c r="I53" s="49"/>
    </row>
    <row r="54" spans="1:9" s="36" customFormat="1" ht="39.6">
      <c r="A54" s="160">
        <f t="shared" ca="1" si="2"/>
        <v>12</v>
      </c>
      <c r="B54" s="159" t="s">
        <v>448</v>
      </c>
      <c r="C54" s="40"/>
      <c r="D54" s="40"/>
      <c r="E54" s="42"/>
      <c r="F54" s="40"/>
      <c r="G54" s="40"/>
      <c r="H54" s="40"/>
      <c r="I54" s="49"/>
    </row>
    <row r="55" spans="1:9" s="36" customFormat="1" ht="39.6">
      <c r="A55" s="160">
        <f t="shared" ca="1" si="2"/>
        <v>13</v>
      </c>
      <c r="B55" s="159" t="s">
        <v>427</v>
      </c>
      <c r="C55" s="40"/>
      <c r="D55" s="40"/>
      <c r="E55" s="42"/>
      <c r="F55" s="40"/>
      <c r="G55" s="40"/>
      <c r="H55" s="40"/>
      <c r="I55" s="49"/>
    </row>
    <row r="56" spans="1:9" s="36" customFormat="1" ht="39.6">
      <c r="A56" s="160">
        <f t="shared" ca="1" si="2"/>
        <v>14</v>
      </c>
      <c r="B56" s="159" t="s">
        <v>428</v>
      </c>
      <c r="C56" s="151"/>
      <c r="D56" s="152"/>
      <c r="E56" s="42"/>
      <c r="F56" s="40"/>
      <c r="G56" s="40"/>
      <c r="H56" s="40"/>
      <c r="I56" s="49"/>
    </row>
    <row r="57" spans="1:9" s="36" customFormat="1" ht="13.8" hidden="1">
      <c r="A57" s="64"/>
      <c r="B57" s="208"/>
      <c r="C57" s="209"/>
      <c r="D57" s="210"/>
      <c r="E57" s="57"/>
      <c r="F57" s="54"/>
      <c r="G57" s="54"/>
      <c r="H57" s="54"/>
      <c r="I57" s="57"/>
    </row>
    <row r="58" spans="1:9" s="36" customFormat="1" ht="13.8" hidden="1">
      <c r="A58" s="50"/>
      <c r="B58" s="40"/>
      <c r="C58" s="40"/>
      <c r="D58" s="41"/>
      <c r="E58" s="42"/>
      <c r="F58" s="40"/>
      <c r="G58" s="40"/>
      <c r="H58" s="40"/>
      <c r="I58" s="50"/>
    </row>
    <row r="59" spans="1:9" s="36" customFormat="1" ht="94.5" hidden="1" customHeight="1">
      <c r="A59" s="50"/>
      <c r="B59" s="40"/>
      <c r="C59" s="40"/>
      <c r="D59" s="47"/>
      <c r="E59" s="42"/>
      <c r="F59" s="40"/>
      <c r="G59" s="40"/>
      <c r="H59" s="40"/>
      <c r="I59" s="50"/>
    </row>
    <row r="60" spans="1:9" s="36" customFormat="1" ht="13.8" hidden="1">
      <c r="A60" s="50"/>
      <c r="B60" s="40"/>
      <c r="C60" s="40"/>
      <c r="D60" s="41"/>
      <c r="E60" s="42"/>
      <c r="F60" s="40"/>
      <c r="G60" s="40"/>
      <c r="H60" s="40"/>
      <c r="I60" s="50"/>
    </row>
    <row r="61" spans="1:9" s="36" customFormat="1" ht="13.8" hidden="1">
      <c r="A61" s="50"/>
      <c r="B61" s="40"/>
      <c r="C61" s="40"/>
      <c r="D61" s="48"/>
      <c r="E61" s="42"/>
      <c r="F61" s="40"/>
      <c r="G61" s="40"/>
      <c r="H61" s="40"/>
      <c r="I61" s="50"/>
    </row>
    <row r="62" spans="1:9" s="36" customFormat="1" ht="13.8" hidden="1">
      <c r="A62" s="50"/>
      <c r="B62" s="40"/>
      <c r="C62" s="40"/>
      <c r="D62" s="42"/>
      <c r="E62" s="42"/>
      <c r="F62" s="40"/>
      <c r="G62" s="40"/>
      <c r="H62" s="40"/>
      <c r="I62" s="50"/>
    </row>
    <row r="63" spans="1:9" s="36" customFormat="1" ht="13.8" hidden="1">
      <c r="A63" s="64"/>
      <c r="B63" s="208"/>
      <c r="C63" s="209"/>
      <c r="D63" s="210"/>
      <c r="E63" s="57"/>
      <c r="F63" s="54"/>
      <c r="G63" s="54"/>
      <c r="H63" s="54"/>
      <c r="I63" s="57"/>
    </row>
    <row r="64" spans="1:9" s="36" customFormat="1" ht="13.8" hidden="1">
      <c r="A64" s="50"/>
      <c r="B64" s="40"/>
      <c r="C64" s="40"/>
      <c r="D64" s="41"/>
      <c r="E64" s="42"/>
      <c r="F64" s="40"/>
      <c r="G64" s="40"/>
      <c r="H64" s="40"/>
      <c r="I64" s="50"/>
    </row>
    <row r="65" spans="1:9" s="36" customFormat="1" ht="13.8" hidden="1">
      <c r="A65" s="64"/>
      <c r="B65" s="208"/>
      <c r="C65" s="209"/>
      <c r="D65" s="210"/>
      <c r="E65" s="57"/>
      <c r="F65" s="54"/>
      <c r="G65" s="54"/>
      <c r="H65" s="54"/>
      <c r="I65" s="57"/>
    </row>
    <row r="66" spans="1:9" s="37" customFormat="1" ht="13.8" hidden="1">
      <c r="A66" s="51"/>
      <c r="B66" s="40"/>
      <c r="C66" s="40"/>
      <c r="D66" s="41"/>
      <c r="E66" s="42"/>
      <c r="F66" s="40"/>
      <c r="G66" s="40"/>
      <c r="H66" s="40"/>
      <c r="I66" s="51"/>
    </row>
    <row r="67" spans="1:9" s="36" customFormat="1" ht="13.8" hidden="1">
      <c r="A67" s="50"/>
      <c r="B67" s="40"/>
      <c r="C67" s="40"/>
      <c r="D67" s="42"/>
      <c r="E67" s="42"/>
      <c r="F67" s="40"/>
      <c r="G67" s="40"/>
      <c r="H67" s="40"/>
      <c r="I67" s="50"/>
    </row>
    <row r="68" spans="1:9" s="36" customFormat="1" ht="13.8" hidden="1">
      <c r="A68" s="50"/>
      <c r="B68" s="40"/>
      <c r="C68" s="40"/>
      <c r="D68" s="42"/>
      <c r="E68" s="42"/>
      <c r="F68" s="40"/>
      <c r="G68" s="40"/>
      <c r="H68" s="40"/>
      <c r="I68" s="50"/>
    </row>
    <row r="69" spans="1:9" s="36" customFormat="1" ht="13.8" hidden="1">
      <c r="A69" s="50"/>
      <c r="B69" s="40"/>
      <c r="C69" s="40"/>
      <c r="D69" s="42"/>
      <c r="E69" s="48"/>
      <c r="F69" s="40"/>
      <c r="G69" s="40"/>
      <c r="H69" s="40"/>
      <c r="I69" s="50"/>
    </row>
    <row r="70" spans="1:9" s="36" customFormat="1" ht="13.8" hidden="1">
      <c r="A70" s="50"/>
      <c r="B70" s="40"/>
      <c r="C70" s="40"/>
      <c r="D70" s="42"/>
      <c r="E70" s="42"/>
      <c r="F70" s="40"/>
      <c r="G70" s="40"/>
      <c r="H70" s="40"/>
      <c r="I70" s="50"/>
    </row>
    <row r="71" spans="1:9" s="36" customFormat="1" ht="13.8" hidden="1">
      <c r="A71" s="50"/>
      <c r="B71" s="40"/>
      <c r="C71" s="40"/>
      <c r="D71" s="42"/>
      <c r="E71" s="42"/>
      <c r="F71" s="40"/>
      <c r="G71" s="40"/>
      <c r="H71" s="40"/>
      <c r="I71" s="50"/>
    </row>
    <row r="72" spans="1:9" s="36" customFormat="1" ht="13.8" hidden="1">
      <c r="A72" s="50"/>
      <c r="B72" s="40"/>
      <c r="C72" s="40"/>
      <c r="D72" s="42"/>
      <c r="E72" s="42"/>
      <c r="F72" s="40"/>
      <c r="G72" s="40"/>
      <c r="H72" s="40"/>
      <c r="I72" s="50"/>
    </row>
    <row r="73" spans="1:9" s="36" customFormat="1" ht="13.8" hidden="1">
      <c r="A73" s="50"/>
      <c r="B73" s="40"/>
      <c r="C73" s="40"/>
      <c r="D73" s="42"/>
      <c r="E73" s="42"/>
      <c r="F73" s="40"/>
      <c r="G73" s="40"/>
      <c r="H73" s="40"/>
      <c r="I73" s="50"/>
    </row>
    <row r="74" spans="1:9" s="36" customFormat="1" ht="13.8" hidden="1">
      <c r="A74" s="50"/>
      <c r="B74" s="40"/>
      <c r="C74" s="40"/>
      <c r="D74" s="48"/>
      <c r="E74" s="42"/>
      <c r="F74" s="40"/>
      <c r="G74" s="40"/>
      <c r="H74" s="40"/>
      <c r="I74" s="50"/>
    </row>
    <row r="75" spans="1:9" s="36" customFormat="1" ht="13.8" hidden="1">
      <c r="A75" s="64"/>
      <c r="B75" s="208"/>
      <c r="C75" s="209"/>
      <c r="D75" s="210"/>
      <c r="E75" s="57"/>
      <c r="F75" s="54"/>
      <c r="G75" s="54"/>
      <c r="H75" s="54"/>
      <c r="I75" s="57"/>
    </row>
    <row r="76" spans="1:9" s="36" customFormat="1" ht="13.8" hidden="1">
      <c r="A76" s="50"/>
      <c r="B76" s="40"/>
      <c r="C76" s="40"/>
      <c r="D76" s="41"/>
      <c r="E76" s="42"/>
      <c r="F76" s="40"/>
      <c r="G76" s="40"/>
      <c r="H76" s="40"/>
      <c r="I76" s="50"/>
    </row>
    <row r="77" spans="1:9" s="36" customFormat="1" ht="13.8" hidden="1">
      <c r="A77" s="50"/>
      <c r="B77" s="40"/>
      <c r="C77" s="40"/>
      <c r="D77" s="42"/>
      <c r="E77" s="42"/>
      <c r="F77" s="40"/>
      <c r="G77" s="40"/>
      <c r="H77" s="40"/>
      <c r="I77" s="50"/>
    </row>
    <row r="78" spans="1:9" s="36" customFormat="1" ht="13.8" hidden="1">
      <c r="A78" s="50"/>
      <c r="B78" s="40"/>
      <c r="C78" s="40"/>
      <c r="D78" s="42"/>
      <c r="E78" s="42"/>
      <c r="F78" s="40"/>
      <c r="G78" s="40"/>
      <c r="H78" s="40"/>
      <c r="I78" s="50"/>
    </row>
    <row r="79" spans="1:9" s="36" customFormat="1" ht="13.8" hidden="1">
      <c r="A79" s="50"/>
      <c r="B79" s="40"/>
      <c r="C79" s="40"/>
      <c r="D79" s="42"/>
      <c r="E79" s="42"/>
      <c r="F79" s="40"/>
      <c r="G79" s="40"/>
      <c r="H79" s="40"/>
      <c r="I79" s="50"/>
    </row>
    <row r="80" spans="1:9" s="36" customFormat="1" ht="13.8" hidden="1">
      <c r="A80" s="64"/>
      <c r="B80" s="208"/>
      <c r="C80" s="209"/>
      <c r="D80" s="210"/>
      <c r="E80" s="57"/>
      <c r="F80" s="54"/>
      <c r="G80" s="54"/>
      <c r="H80" s="54"/>
      <c r="I80" s="57"/>
    </row>
    <row r="81" spans="1:9" s="36" customFormat="1" ht="13.8" hidden="1">
      <c r="A81" s="50"/>
      <c r="B81" s="40"/>
      <c r="C81" s="40"/>
      <c r="D81" s="41"/>
      <c r="E81" s="42"/>
      <c r="F81" s="40"/>
      <c r="G81" s="40"/>
      <c r="H81" s="40"/>
      <c r="I81" s="50"/>
    </row>
    <row r="82" spans="1:9" s="36" customFormat="1" ht="13.8" hidden="1">
      <c r="A82" s="50"/>
      <c r="B82" s="40"/>
      <c r="C82" s="40"/>
      <c r="D82" s="42"/>
      <c r="E82" s="48"/>
      <c r="F82" s="40"/>
      <c r="G82" s="40"/>
      <c r="H82" s="40"/>
      <c r="I82" s="50"/>
    </row>
    <row r="83" spans="1:9" s="36" customFormat="1" ht="13.8" hidden="1">
      <c r="A83" s="50"/>
      <c r="B83" s="40"/>
      <c r="C83" s="40"/>
      <c r="D83" s="48"/>
      <c r="E83" s="42"/>
      <c r="F83" s="40"/>
      <c r="G83" s="40"/>
      <c r="H83" s="40"/>
      <c r="I83" s="50"/>
    </row>
    <row r="84" spans="1:9" s="36" customFormat="1" ht="13.8" hidden="1">
      <c r="A84" s="64"/>
      <c r="B84" s="208"/>
      <c r="C84" s="209"/>
      <c r="D84" s="210"/>
      <c r="E84" s="57"/>
      <c r="F84" s="54"/>
      <c r="G84" s="54"/>
      <c r="H84" s="54"/>
      <c r="I84" s="57"/>
    </row>
    <row r="85" spans="1:9" s="36" customFormat="1" ht="13.8" hidden="1">
      <c r="A85" s="50"/>
      <c r="B85" s="40"/>
      <c r="C85" s="40"/>
      <c r="D85" s="41"/>
      <c r="E85" s="42"/>
      <c r="F85" s="40"/>
      <c r="G85" s="40"/>
      <c r="H85" s="40"/>
      <c r="I85" s="50"/>
    </row>
    <row r="86" spans="1:9" s="36" customFormat="1" ht="13.8" hidden="1">
      <c r="A86" s="50"/>
      <c r="B86" s="40"/>
      <c r="C86" s="40"/>
      <c r="D86" s="42"/>
      <c r="E86" s="48"/>
      <c r="F86" s="40"/>
      <c r="G86" s="40"/>
      <c r="H86" s="40"/>
      <c r="I86" s="50"/>
    </row>
    <row r="87" spans="1:9" s="36" customFormat="1" ht="13.8" hidden="1">
      <c r="A87" s="50"/>
      <c r="B87" s="40"/>
      <c r="C87" s="40"/>
      <c r="D87" s="42"/>
      <c r="E87" s="48"/>
      <c r="F87" s="40"/>
      <c r="G87" s="40"/>
      <c r="H87" s="40"/>
      <c r="I87" s="50"/>
    </row>
    <row r="88" spans="1:9" s="36" customFormat="1" ht="13.8" hidden="1">
      <c r="A88" s="50"/>
      <c r="B88" s="40"/>
      <c r="C88" s="40"/>
      <c r="D88" s="42"/>
      <c r="E88" s="48"/>
      <c r="F88" s="40"/>
      <c r="G88" s="40"/>
      <c r="H88" s="40"/>
      <c r="I88" s="50"/>
    </row>
    <row r="89" spans="1:9" s="36" customFormat="1" ht="13.8" hidden="1">
      <c r="A89" s="50"/>
      <c r="B89" s="40"/>
      <c r="C89" s="40"/>
      <c r="D89" s="42"/>
      <c r="E89" s="42"/>
      <c r="F89" s="40"/>
      <c r="G89" s="40"/>
      <c r="H89" s="40"/>
      <c r="I89" s="50"/>
    </row>
    <row r="90" spans="1:9" s="36" customFormat="1" ht="13.8" hidden="1">
      <c r="A90" s="50"/>
      <c r="B90" s="40"/>
      <c r="C90" s="40"/>
      <c r="D90" s="42"/>
      <c r="E90" s="42"/>
      <c r="F90" s="40"/>
      <c r="G90" s="40"/>
      <c r="H90" s="40"/>
      <c r="I90" s="50"/>
    </row>
    <row r="91" spans="1:9" s="36" customFormat="1" ht="13.8" hidden="1">
      <c r="A91" s="50"/>
      <c r="B91" s="40"/>
      <c r="C91" s="40"/>
      <c r="D91" s="48"/>
      <c r="E91" s="42"/>
      <c r="F91" s="40"/>
      <c r="G91" s="40"/>
      <c r="H91" s="40"/>
      <c r="I91" s="50"/>
    </row>
    <row r="92" spans="1:9" s="36" customFormat="1" ht="13.8" hidden="1">
      <c r="A92" s="50"/>
      <c r="B92" s="40"/>
      <c r="C92" s="40"/>
      <c r="D92" s="48"/>
      <c r="E92" s="42"/>
      <c r="F92" s="40"/>
      <c r="G92" s="40"/>
      <c r="H92" s="40"/>
      <c r="I92" s="50"/>
    </row>
    <row r="93" spans="1:9" s="36" customFormat="1" ht="13.8" hidden="1">
      <c r="A93" s="50"/>
      <c r="B93" s="40"/>
      <c r="C93" s="40"/>
      <c r="D93" s="48"/>
      <c r="E93" s="42"/>
      <c r="F93" s="40"/>
      <c r="G93" s="40"/>
      <c r="H93" s="40"/>
      <c r="I93" s="50"/>
    </row>
    <row r="94" spans="1:9" s="36" customFormat="1" ht="13.8" hidden="1">
      <c r="A94" s="50"/>
      <c r="B94" s="40"/>
      <c r="C94" s="40"/>
      <c r="D94" s="42"/>
      <c r="E94" s="48"/>
      <c r="F94" s="40"/>
      <c r="G94" s="40"/>
      <c r="H94" s="40"/>
      <c r="I94" s="50"/>
    </row>
    <row r="95" spans="1:9" s="36" customFormat="1" ht="13.8" hidden="1">
      <c r="A95" s="50"/>
      <c r="B95" s="40"/>
      <c r="C95" s="40"/>
      <c r="D95" s="42"/>
      <c r="E95" s="48"/>
      <c r="F95" s="40"/>
      <c r="G95" s="40"/>
      <c r="H95" s="40"/>
      <c r="I95" s="50"/>
    </row>
    <row r="96" spans="1:9" s="36" customFormat="1" ht="13.8" hidden="1">
      <c r="A96" s="64"/>
      <c r="B96" s="208"/>
      <c r="C96" s="209"/>
      <c r="D96" s="210"/>
      <c r="E96" s="57"/>
      <c r="F96" s="54"/>
      <c r="G96" s="54"/>
      <c r="H96" s="54"/>
      <c r="I96" s="57"/>
    </row>
    <row r="97" spans="1:9" s="36" customFormat="1" ht="13.8" hidden="1">
      <c r="A97" s="50"/>
      <c r="B97" s="40"/>
      <c r="C97" s="40"/>
      <c r="D97" s="41"/>
      <c r="E97" s="42"/>
      <c r="F97" s="40"/>
      <c r="G97" s="40"/>
      <c r="H97" s="40"/>
      <c r="I97" s="50"/>
    </row>
    <row r="98" spans="1:9" s="36" customFormat="1" ht="13.8" hidden="1">
      <c r="A98" s="50"/>
      <c r="B98" s="40"/>
      <c r="C98" s="40"/>
      <c r="D98" s="48"/>
      <c r="E98" s="48"/>
      <c r="F98" s="40"/>
      <c r="G98" s="40"/>
      <c r="H98" s="40"/>
      <c r="I98" s="50"/>
    </row>
    <row r="99" spans="1:9" s="36" customFormat="1" ht="13.8" hidden="1">
      <c r="A99" s="50"/>
      <c r="B99" s="40"/>
      <c r="C99" s="40"/>
      <c r="D99" s="48"/>
      <c r="E99" s="48"/>
      <c r="F99" s="40"/>
      <c r="G99" s="40"/>
      <c r="H99" s="40"/>
      <c r="I99" s="50"/>
    </row>
    <row r="100" spans="1:9" s="36" customFormat="1" ht="13.8" hidden="1">
      <c r="A100" s="64"/>
      <c r="B100" s="208"/>
      <c r="C100" s="209"/>
      <c r="D100" s="210"/>
      <c r="E100" s="57"/>
      <c r="F100" s="54"/>
      <c r="G100" s="54"/>
      <c r="H100" s="54"/>
      <c r="I100" s="57"/>
    </row>
    <row r="101" spans="1:9" s="36" customFormat="1" ht="13.8" hidden="1">
      <c r="A101" s="50"/>
      <c r="B101" s="40"/>
      <c r="C101" s="40"/>
      <c r="D101" s="42"/>
      <c r="E101" s="42"/>
      <c r="F101" s="40"/>
      <c r="G101" s="40"/>
      <c r="H101" s="40"/>
      <c r="I101" s="50"/>
    </row>
    <row r="102" spans="1:9" s="36" customFormat="1" ht="13.8" hidden="1">
      <c r="A102" s="50"/>
      <c r="B102" s="40"/>
      <c r="C102" s="40"/>
      <c r="D102" s="42"/>
      <c r="E102" s="42"/>
      <c r="F102" s="40"/>
      <c r="G102" s="40"/>
      <c r="H102" s="40"/>
      <c r="I102" s="50"/>
    </row>
    <row r="103" spans="1:9" s="36" customFormat="1" ht="13.8" hidden="1">
      <c r="A103" s="50"/>
      <c r="B103" s="40"/>
      <c r="C103" s="40"/>
      <c r="D103" s="42"/>
      <c r="E103" s="42"/>
      <c r="F103" s="40"/>
      <c r="G103" s="40"/>
      <c r="H103" s="40"/>
      <c r="I103" s="50"/>
    </row>
    <row r="104" spans="1:9" s="36" customFormat="1" ht="14.25" hidden="1" customHeight="1">
      <c r="A104" s="64"/>
      <c r="B104" s="208"/>
      <c r="C104" s="209"/>
      <c r="D104" s="210"/>
      <c r="E104" s="57"/>
      <c r="F104" s="54"/>
      <c r="G104" s="54"/>
      <c r="H104" s="54"/>
      <c r="I104" s="57"/>
    </row>
    <row r="105" spans="1:9" s="36" customFormat="1" ht="13.8" hidden="1">
      <c r="A105" s="50"/>
      <c r="B105" s="40"/>
      <c r="C105" s="40"/>
      <c r="D105" s="42"/>
      <c r="E105" s="48"/>
      <c r="F105" s="40"/>
      <c r="G105" s="40"/>
      <c r="H105" s="40"/>
      <c r="I105" s="50"/>
    </row>
    <row r="106" spans="1:9" s="36" customFormat="1" ht="13.8" hidden="1">
      <c r="A106" s="50"/>
      <c r="B106" s="40"/>
      <c r="C106" s="40"/>
      <c r="D106" s="48"/>
      <c r="E106" s="48"/>
      <c r="F106" s="40"/>
      <c r="G106" s="40"/>
      <c r="H106" s="40"/>
      <c r="I106" s="50"/>
    </row>
    <row r="107" spans="1:9" s="36" customFormat="1" ht="14.25" hidden="1" customHeight="1">
      <c r="A107" s="64"/>
      <c r="B107" s="208"/>
      <c r="C107" s="209"/>
      <c r="D107" s="210"/>
      <c r="E107" s="57"/>
      <c r="F107" s="54"/>
      <c r="G107" s="54"/>
      <c r="H107" s="54"/>
      <c r="I107" s="57"/>
    </row>
    <row r="108" spans="1:9" s="36" customFormat="1" ht="13.8" hidden="1">
      <c r="A108" s="50"/>
      <c r="B108" s="40"/>
      <c r="C108" s="40"/>
      <c r="D108" s="41"/>
      <c r="E108" s="42"/>
      <c r="F108" s="40"/>
      <c r="G108" s="40"/>
      <c r="H108" s="40"/>
      <c r="I108" s="50"/>
    </row>
    <row r="109" spans="1:9" s="36" customFormat="1" ht="13.8" hidden="1">
      <c r="A109" s="50"/>
      <c r="B109" s="40"/>
      <c r="C109" s="40"/>
      <c r="D109" s="48"/>
      <c r="E109" s="42"/>
      <c r="F109" s="40"/>
      <c r="G109" s="40"/>
      <c r="H109" s="40"/>
      <c r="I109" s="50"/>
    </row>
    <row r="110" spans="1:9" s="36" customFormat="1" ht="13.8" hidden="1">
      <c r="A110" s="50"/>
      <c r="B110" s="40"/>
      <c r="C110" s="40"/>
      <c r="D110" s="48"/>
      <c r="E110" s="42"/>
      <c r="F110" s="40"/>
      <c r="G110" s="40"/>
      <c r="H110" s="40"/>
      <c r="I110" s="50"/>
    </row>
    <row r="111" spans="1:9" s="36" customFormat="1" ht="13.8" hidden="1">
      <c r="A111" s="50"/>
      <c r="B111" s="40"/>
      <c r="C111" s="40"/>
      <c r="D111" s="48"/>
      <c r="E111" s="42"/>
      <c r="F111" s="40"/>
      <c r="G111" s="40"/>
      <c r="H111" s="40"/>
      <c r="I111" s="50"/>
    </row>
    <row r="112" spans="1:9" s="36" customFormat="1" ht="13.8" hidden="1">
      <c r="A112" s="50"/>
      <c r="B112" s="40"/>
      <c r="C112" s="40"/>
      <c r="D112" s="48"/>
      <c r="E112" s="42"/>
      <c r="F112" s="40"/>
      <c r="G112" s="40"/>
      <c r="H112" s="40"/>
      <c r="I112" s="50"/>
    </row>
    <row r="113" spans="2:2" hidden="1"/>
    <row r="114" spans="2:2">
      <c r="B114" s="34" t="s">
        <v>449</v>
      </c>
    </row>
  </sheetData>
  <mergeCells count="23">
    <mergeCell ref="B84:D84"/>
    <mergeCell ref="B96:D96"/>
    <mergeCell ref="B100:D100"/>
    <mergeCell ref="B104:D104"/>
    <mergeCell ref="B107:D107"/>
    <mergeCell ref="B80:D80"/>
    <mergeCell ref="B6:D6"/>
    <mergeCell ref="B7:D7"/>
    <mergeCell ref="B8:D8"/>
    <mergeCell ref="F16:H16"/>
    <mergeCell ref="B18:D18"/>
    <mergeCell ref="B28:D28"/>
    <mergeCell ref="B42:D42"/>
    <mergeCell ref="B57:D57"/>
    <mergeCell ref="B63:D63"/>
    <mergeCell ref="B65:D65"/>
    <mergeCell ref="B75:D75"/>
    <mergeCell ref="B5:D5"/>
    <mergeCell ref="A1:D1"/>
    <mergeCell ref="A2:D2"/>
    <mergeCell ref="E2:E3"/>
    <mergeCell ref="C3:D3"/>
    <mergeCell ref="B4:D4"/>
  </mergeCells>
  <dataValidations count="4">
    <dataValidation showDropDown="1" showErrorMessage="1" sqref="F16:H17" xr:uid="{5FB6B137-6591-4E49-9DB2-FD8E6244FB74}"/>
    <dataValidation allowBlank="1" showInputMessage="1" showErrorMessage="1" sqref="F18:H18" xr:uid="{7B182554-C7DC-45B7-A906-6BD2A05ED39B}"/>
    <dataValidation type="list" allowBlank="1" showErrorMessage="1" sqref="F113:H170" xr:uid="{F03081C6-811D-4E11-A34F-56C2772D2D1D}">
      <formula1>#REF!</formula1>
      <formula2>0</formula2>
    </dataValidation>
    <dataValidation type="list" allowBlank="1" sqref="F19:H27 F29:H41 F44:H112" xr:uid="{796F5401-08A4-4223-9621-AB58D621DAE0}">
      <formula1>$A$11:$A$15</formula1>
    </dataValidation>
  </dataValidations>
  <pageMargins left="0.7" right="0.7" top="0.75" bottom="0.75" header="0.3" footer="0.3"/>
  <pageSetup orientation="portrait" horizontalDpi="4294967295" verticalDpi="4294967295"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1F28D5-8FB6-4075-9B8D-63A252EBA2DD}">
  <dimension ref="A1"/>
  <sheetViews>
    <sheetView workbookViewId="0"/>
  </sheetViews>
  <sheetFormatPr defaultRowHeight="14.4"/>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84"/>
  <sheetViews>
    <sheetView showGridLines="0" topLeftCell="A13" zoomScaleNormal="100" workbookViewId="0">
      <selection activeCell="B17" sqref="B17"/>
    </sheetView>
  </sheetViews>
  <sheetFormatPr defaultColWidth="9.109375" defaultRowHeight="13.2"/>
  <cols>
    <col min="1" max="1" width="12.44140625" style="65" customWidth="1"/>
    <col min="2" max="4" width="35.109375" style="34" customWidth="1"/>
    <col min="5" max="5" width="32.109375" style="34" customWidth="1"/>
    <col min="6" max="8" width="9.6640625" style="34" customWidth="1"/>
    <col min="9" max="9" width="17.6640625" style="34" customWidth="1"/>
    <col min="10" max="16384" width="9.109375" style="34"/>
  </cols>
  <sheetData>
    <row r="1" spans="1:24" s="1" customFormat="1" ht="13.8">
      <c r="A1" s="221"/>
      <c r="B1" s="221"/>
      <c r="C1" s="221"/>
      <c r="D1" s="221"/>
      <c r="E1" s="22"/>
      <c r="F1" s="22"/>
      <c r="G1" s="22"/>
      <c r="H1" s="22"/>
      <c r="I1" s="22"/>
      <c r="J1" s="22"/>
    </row>
    <row r="2" spans="1:24" s="1" customFormat="1" ht="31.5" customHeight="1">
      <c r="A2" s="222" t="s">
        <v>61</v>
      </c>
      <c r="B2" s="222"/>
      <c r="C2" s="222"/>
      <c r="D2" s="222"/>
      <c r="E2" s="218"/>
      <c r="F2" s="11"/>
      <c r="G2" s="11"/>
      <c r="H2" s="11"/>
      <c r="I2" s="11"/>
      <c r="J2" s="11"/>
    </row>
    <row r="3" spans="1:24" s="1" customFormat="1" ht="31.5" customHeight="1">
      <c r="A3" s="35"/>
      <c r="C3" s="229"/>
      <c r="D3" s="229"/>
      <c r="E3" s="218"/>
      <c r="F3" s="11"/>
      <c r="G3" s="11"/>
      <c r="H3" s="11"/>
      <c r="I3" s="11"/>
      <c r="J3" s="11"/>
    </row>
    <row r="4" spans="1:24" s="26" customFormat="1">
      <c r="A4" s="123" t="s">
        <v>60</v>
      </c>
      <c r="B4" s="220" t="s">
        <v>321</v>
      </c>
      <c r="C4" s="220"/>
      <c r="D4" s="220"/>
      <c r="E4" s="27"/>
      <c r="F4" s="27"/>
      <c r="G4" s="27"/>
      <c r="H4" s="28"/>
      <c r="I4" s="28"/>
      <c r="X4" s="26" t="s">
        <v>84</v>
      </c>
    </row>
    <row r="5" spans="1:24" s="26" customFormat="1" ht="144.75" customHeight="1">
      <c r="A5" s="123" t="s">
        <v>57</v>
      </c>
      <c r="B5" s="227" t="s">
        <v>85</v>
      </c>
      <c r="C5" s="220"/>
      <c r="D5" s="220"/>
      <c r="E5" s="27"/>
      <c r="F5" s="27"/>
      <c r="G5" s="27"/>
      <c r="H5" s="28"/>
      <c r="I5" s="28"/>
      <c r="X5" s="26" t="s">
        <v>86</v>
      </c>
    </row>
    <row r="6" spans="1:24" s="26" customFormat="1" ht="26.4">
      <c r="A6" s="123" t="s">
        <v>87</v>
      </c>
      <c r="B6" s="227" t="s">
        <v>88</v>
      </c>
      <c r="C6" s="220"/>
      <c r="D6" s="220"/>
      <c r="E6" s="27"/>
      <c r="F6" s="27"/>
      <c r="G6" s="27"/>
      <c r="H6" s="28"/>
      <c r="I6" s="28"/>
    </row>
    <row r="7" spans="1:24" s="26" customFormat="1">
      <c r="A7" s="123" t="s">
        <v>89</v>
      </c>
      <c r="B7" s="220" t="s">
        <v>90</v>
      </c>
      <c r="C7" s="220"/>
      <c r="D7" s="220"/>
      <c r="E7" s="27"/>
      <c r="F7" s="27"/>
      <c r="G7" s="27"/>
      <c r="H7" s="29"/>
      <c r="I7" s="28"/>
      <c r="X7" s="30"/>
    </row>
    <row r="8" spans="1:24" s="31" customFormat="1">
      <c r="A8" s="123" t="s">
        <v>91</v>
      </c>
      <c r="B8" s="228">
        <v>40850</v>
      </c>
      <c r="C8" s="228"/>
      <c r="D8" s="228"/>
      <c r="E8" s="27"/>
    </row>
    <row r="9" spans="1:24" s="31" customFormat="1">
      <c r="A9" s="124" t="s">
        <v>92</v>
      </c>
      <c r="B9" s="60" t="str">
        <f>F17</f>
        <v>Internal Build 03112011</v>
      </c>
      <c r="C9" s="60" t="str">
        <f>G17</f>
        <v>Internal build 14112011</v>
      </c>
      <c r="D9" s="60" t="str">
        <f>H17</f>
        <v>External build 16112011</v>
      </c>
    </row>
    <row r="10" spans="1:24" s="31" customFormat="1">
      <c r="A10" s="125" t="s">
        <v>93</v>
      </c>
      <c r="B10" s="61">
        <f>SUM(B11:B14)</f>
        <v>56</v>
      </c>
      <c r="C10" s="61">
        <f>SUM(C11:C14)</f>
        <v>55</v>
      </c>
      <c r="D10" s="61">
        <f>SUM(D11:D14)</f>
        <v>56</v>
      </c>
    </row>
    <row r="11" spans="1:24" s="31" customFormat="1">
      <c r="A11" s="125" t="s">
        <v>41</v>
      </c>
      <c r="B11" s="62">
        <f>COUNTIF($F$18:$F$49636,"*Passed")</f>
        <v>46</v>
      </c>
      <c r="C11" s="62">
        <f>COUNTIF($G$18:$G$49636,"*Passed")</f>
        <v>52</v>
      </c>
      <c r="D11" s="62">
        <f>COUNTIF($H$18:$H$49636,"*Passed")</f>
        <v>56</v>
      </c>
    </row>
    <row r="12" spans="1:24" s="31" customFormat="1">
      <c r="A12" s="125" t="s">
        <v>43</v>
      </c>
      <c r="B12" s="62">
        <f>COUNTIF($F$18:$F$49356,"*Failed*")</f>
        <v>10</v>
      </c>
      <c r="C12" s="62">
        <f>COUNTIF($G$18:$G$49356,"*Failed*")</f>
        <v>3</v>
      </c>
      <c r="D12" s="62">
        <f>COUNTIF($H$18:$H$49356,"*Failed*")</f>
        <v>0</v>
      </c>
    </row>
    <row r="13" spans="1:24" s="31" customFormat="1">
      <c r="A13" s="125" t="s">
        <v>45</v>
      </c>
      <c r="B13" s="62">
        <f>COUNTIF($F$18:$F$49356,"*Not Run*")</f>
        <v>0</v>
      </c>
      <c r="C13" s="62">
        <f>COUNTIF($G$18:$G$49356,"*Not Run*")</f>
        <v>0</v>
      </c>
      <c r="D13" s="62">
        <f>COUNTIF($H$18:$H$49356,"*Not Run*")</f>
        <v>0</v>
      </c>
      <c r="E13" s="1"/>
      <c r="F13" s="1"/>
      <c r="G13" s="1"/>
      <c r="H13" s="1"/>
      <c r="I13" s="1"/>
    </row>
    <row r="14" spans="1:24" s="31" customFormat="1">
      <c r="A14" s="125" t="s">
        <v>94</v>
      </c>
      <c r="B14" s="62">
        <f>COUNTIF($F$18:$F$49356,"*NA*")</f>
        <v>0</v>
      </c>
      <c r="C14" s="62">
        <f>COUNTIF($G$18:$G$49356,"*NA*")</f>
        <v>0</v>
      </c>
      <c r="D14" s="62">
        <f>COUNTIF($H$18:$H$49356,"*NA*")</f>
        <v>0</v>
      </c>
      <c r="E14" s="52"/>
      <c r="F14" s="1"/>
      <c r="G14" s="1"/>
      <c r="H14" s="1"/>
      <c r="I14" s="1"/>
    </row>
    <row r="15" spans="1:24" s="31" customFormat="1" ht="39.6">
      <c r="A15" s="125" t="s">
        <v>95</v>
      </c>
      <c r="B15" s="62">
        <f>COUNTIF($F$18:$F$49356,"*Passed in previous build*")</f>
        <v>0</v>
      </c>
      <c r="C15" s="62">
        <f>COUNTIF($G$18:$G$49356,"*Passed in previous build*")</f>
        <v>1</v>
      </c>
      <c r="D15" s="62">
        <f>COUNTIF($H$18:$H$49356,"*Passed in previous build*")</f>
        <v>0</v>
      </c>
      <c r="E15" s="1"/>
      <c r="F15" s="1"/>
      <c r="G15" s="1"/>
      <c r="H15" s="1"/>
      <c r="I15" s="1"/>
    </row>
    <row r="16" spans="1:24" s="32" customFormat="1" ht="15" customHeight="1">
      <c r="A16" s="63"/>
      <c r="B16" s="38"/>
      <c r="C16" s="38"/>
      <c r="D16" s="39"/>
      <c r="E16" s="53"/>
      <c r="F16" s="230" t="s">
        <v>92</v>
      </c>
      <c r="G16" s="231"/>
      <c r="H16" s="232"/>
      <c r="I16" s="53"/>
    </row>
    <row r="17" spans="1:9" s="32" customFormat="1" ht="39.6">
      <c r="A17" s="126" t="s">
        <v>96</v>
      </c>
      <c r="B17" s="127" t="s">
        <v>97</v>
      </c>
      <c r="C17" s="127" t="s">
        <v>98</v>
      </c>
      <c r="D17" s="127" t="s">
        <v>99</v>
      </c>
      <c r="E17" s="128" t="s">
        <v>100</v>
      </c>
      <c r="F17" s="127" t="s">
        <v>101</v>
      </c>
      <c r="G17" s="127" t="s">
        <v>102</v>
      </c>
      <c r="H17" s="127" t="s">
        <v>103</v>
      </c>
      <c r="I17" s="127" t="s">
        <v>104</v>
      </c>
    </row>
    <row r="18" spans="1:9" s="32" customFormat="1" ht="15.75" customHeight="1">
      <c r="A18" s="55"/>
      <c r="B18" s="208" t="s">
        <v>105</v>
      </c>
      <c r="C18" s="209"/>
      <c r="D18" s="210"/>
      <c r="E18" s="55"/>
      <c r="F18" s="56"/>
      <c r="G18" s="56"/>
      <c r="H18" s="56"/>
      <c r="I18" s="55"/>
    </row>
    <row r="19" spans="1:9" s="33" customFormat="1" ht="66">
      <c r="A19" s="40">
        <v>1</v>
      </c>
      <c r="B19" s="40" t="s">
        <v>106</v>
      </c>
      <c r="C19" s="40" t="s">
        <v>107</v>
      </c>
      <c r="D19" s="41" t="s">
        <v>108</v>
      </c>
      <c r="E19" s="42" t="s">
        <v>109</v>
      </c>
      <c r="F19" s="40" t="s">
        <v>41</v>
      </c>
      <c r="G19" s="40" t="s">
        <v>41</v>
      </c>
      <c r="H19" s="40" t="s">
        <v>41</v>
      </c>
      <c r="I19" s="43"/>
    </row>
    <row r="20" spans="1:9" s="33" customFormat="1" ht="39.6">
      <c r="A20" s="46">
        <v>2</v>
      </c>
      <c r="B20" s="40" t="s">
        <v>110</v>
      </c>
      <c r="C20" s="40" t="s">
        <v>111</v>
      </c>
      <c r="D20" s="47" t="s">
        <v>112</v>
      </c>
      <c r="E20" s="42" t="s">
        <v>113</v>
      </c>
      <c r="F20" s="40" t="s">
        <v>41</v>
      </c>
      <c r="G20" s="40" t="s">
        <v>95</v>
      </c>
      <c r="H20" s="40" t="s">
        <v>41</v>
      </c>
      <c r="I20" s="43"/>
    </row>
    <row r="21" spans="1:9" s="33" customFormat="1" ht="52.8">
      <c r="A21" s="46">
        <v>3</v>
      </c>
      <c r="B21" s="40" t="s">
        <v>114</v>
      </c>
      <c r="C21" s="40" t="s">
        <v>115</v>
      </c>
      <c r="D21" s="48" t="s">
        <v>116</v>
      </c>
      <c r="E21" s="42" t="s">
        <v>113</v>
      </c>
      <c r="F21" s="40" t="s">
        <v>41</v>
      </c>
      <c r="G21" s="40" t="s">
        <v>41</v>
      </c>
      <c r="H21" s="40" t="s">
        <v>41</v>
      </c>
      <c r="I21" s="43"/>
    </row>
    <row r="22" spans="1:9" s="36" customFormat="1" ht="105.6">
      <c r="A22" s="46">
        <v>4</v>
      </c>
      <c r="B22" s="40" t="s">
        <v>117</v>
      </c>
      <c r="C22" s="40" t="s">
        <v>118</v>
      </c>
      <c r="D22" s="42" t="s">
        <v>119</v>
      </c>
      <c r="E22" s="42" t="s">
        <v>120</v>
      </c>
      <c r="F22" s="40" t="s">
        <v>41</v>
      </c>
      <c r="G22" s="40" t="s">
        <v>41</v>
      </c>
      <c r="H22" s="40" t="s">
        <v>41</v>
      </c>
      <c r="I22" s="49"/>
    </row>
    <row r="23" spans="1:9" s="36" customFormat="1" ht="118.8">
      <c r="A23" s="46">
        <v>5</v>
      </c>
      <c r="B23" s="40" t="s">
        <v>121</v>
      </c>
      <c r="C23" s="40" t="s">
        <v>122</v>
      </c>
      <c r="D23" s="42" t="s">
        <v>123</v>
      </c>
      <c r="E23" s="42" t="s">
        <v>124</v>
      </c>
      <c r="F23" s="40" t="s">
        <v>41</v>
      </c>
      <c r="G23" s="40" t="s">
        <v>41</v>
      </c>
      <c r="H23" s="40" t="s">
        <v>41</v>
      </c>
      <c r="I23" s="49"/>
    </row>
    <row r="24" spans="1:9" s="36" customFormat="1" ht="79.2">
      <c r="A24" s="46">
        <v>6</v>
      </c>
      <c r="B24" s="40" t="s">
        <v>125</v>
      </c>
      <c r="C24" s="40" t="s">
        <v>126</v>
      </c>
      <c r="D24" s="48" t="s">
        <v>127</v>
      </c>
      <c r="E24" s="42" t="s">
        <v>128</v>
      </c>
      <c r="F24" s="40" t="s">
        <v>41</v>
      </c>
      <c r="G24" s="40" t="s">
        <v>41</v>
      </c>
      <c r="H24" s="40" t="s">
        <v>41</v>
      </c>
      <c r="I24" s="49"/>
    </row>
    <row r="25" spans="1:9" s="36" customFormat="1" ht="145.19999999999999">
      <c r="A25" s="46">
        <v>7</v>
      </c>
      <c r="B25" s="40" t="s">
        <v>129</v>
      </c>
      <c r="C25" s="40" t="s">
        <v>130</v>
      </c>
      <c r="D25" s="42" t="s">
        <v>131</v>
      </c>
      <c r="E25" s="42" t="s">
        <v>132</v>
      </c>
      <c r="F25" s="40" t="s">
        <v>41</v>
      </c>
      <c r="G25" s="40" t="s">
        <v>41</v>
      </c>
      <c r="H25" s="40" t="s">
        <v>41</v>
      </c>
      <c r="I25" s="49"/>
    </row>
    <row r="26" spans="1:9" s="36" customFormat="1" ht="132">
      <c r="A26" s="46">
        <v>8</v>
      </c>
      <c r="B26" s="40" t="s">
        <v>133</v>
      </c>
      <c r="C26" s="40" t="s">
        <v>134</v>
      </c>
      <c r="D26" s="42" t="s">
        <v>135</v>
      </c>
      <c r="E26" s="42" t="s">
        <v>136</v>
      </c>
      <c r="F26" s="40" t="s">
        <v>41</v>
      </c>
      <c r="G26" s="40" t="s">
        <v>41</v>
      </c>
      <c r="H26" s="40" t="s">
        <v>41</v>
      </c>
      <c r="I26" s="49"/>
    </row>
    <row r="27" spans="1:9" s="36" customFormat="1" ht="79.2">
      <c r="A27" s="46">
        <v>9</v>
      </c>
      <c r="B27" s="40" t="s">
        <v>138</v>
      </c>
      <c r="C27" s="40" t="s">
        <v>139</v>
      </c>
      <c r="D27" s="42" t="s">
        <v>140</v>
      </c>
      <c r="E27" s="42" t="s">
        <v>113</v>
      </c>
      <c r="F27" s="40" t="s">
        <v>41</v>
      </c>
      <c r="G27" s="40" t="s">
        <v>41</v>
      </c>
      <c r="H27" s="40" t="s">
        <v>41</v>
      </c>
      <c r="I27" s="49"/>
    </row>
    <row r="28" spans="1:9" s="36" customFormat="1" ht="105.6">
      <c r="A28" s="46">
        <v>10</v>
      </c>
      <c r="B28" s="40" t="s">
        <v>141</v>
      </c>
      <c r="C28" s="40" t="s">
        <v>142</v>
      </c>
      <c r="D28" s="42" t="s">
        <v>143</v>
      </c>
      <c r="E28" s="42" t="s">
        <v>144</v>
      </c>
      <c r="F28" s="40" t="s">
        <v>41</v>
      </c>
      <c r="G28" s="40" t="s">
        <v>41</v>
      </c>
      <c r="H28" s="40" t="s">
        <v>41</v>
      </c>
      <c r="I28" s="49"/>
    </row>
    <row r="29" spans="1:9" s="36" customFormat="1" ht="13.8">
      <c r="A29" s="64"/>
      <c r="B29" s="208" t="s">
        <v>145</v>
      </c>
      <c r="C29" s="209"/>
      <c r="D29" s="210"/>
      <c r="E29" s="57"/>
      <c r="F29" s="54"/>
      <c r="G29" s="54"/>
      <c r="H29" s="54"/>
      <c r="I29" s="57"/>
    </row>
    <row r="30" spans="1:9" s="36" customFormat="1" ht="171.6">
      <c r="A30" s="50">
        <f t="shared" ref="A30:A34" ca="1" si="0">IF(OFFSET(A30,-1,0) ="",OFFSET(A30,-2,0)+1,OFFSET(A30,-1,0)+1 )</f>
        <v>11</v>
      </c>
      <c r="B30" s="40" t="s">
        <v>146</v>
      </c>
      <c r="C30" s="40" t="s">
        <v>147</v>
      </c>
      <c r="D30" s="41" t="s">
        <v>148</v>
      </c>
      <c r="E30" s="42" t="s">
        <v>109</v>
      </c>
      <c r="F30" s="40" t="s">
        <v>41</v>
      </c>
      <c r="G30" s="40" t="s">
        <v>41</v>
      </c>
      <c r="H30" s="40" t="s">
        <v>41</v>
      </c>
      <c r="I30" s="50"/>
    </row>
    <row r="31" spans="1:9" s="36" customFormat="1" ht="94.5" customHeight="1">
      <c r="A31" s="50">
        <f t="shared" ca="1" si="0"/>
        <v>12</v>
      </c>
      <c r="B31" s="40" t="s">
        <v>149</v>
      </c>
      <c r="C31" s="40" t="s">
        <v>150</v>
      </c>
      <c r="D31" s="47" t="s">
        <v>151</v>
      </c>
      <c r="E31" s="42" t="s">
        <v>152</v>
      </c>
      <c r="F31" s="40" t="s">
        <v>43</v>
      </c>
      <c r="G31" s="40" t="s">
        <v>41</v>
      </c>
      <c r="H31" s="40" t="s">
        <v>41</v>
      </c>
      <c r="I31" s="50"/>
    </row>
    <row r="32" spans="1:9" s="36" customFormat="1" ht="79.2">
      <c r="A32" s="50">
        <f t="shared" ca="1" si="0"/>
        <v>13</v>
      </c>
      <c r="B32" s="40" t="s">
        <v>153</v>
      </c>
      <c r="C32" s="40" t="s">
        <v>154</v>
      </c>
      <c r="D32" s="41" t="s">
        <v>155</v>
      </c>
      <c r="E32" s="42" t="s">
        <v>113</v>
      </c>
      <c r="F32" s="40" t="s">
        <v>41</v>
      </c>
      <c r="G32" s="40" t="s">
        <v>41</v>
      </c>
      <c r="H32" s="40" t="s">
        <v>41</v>
      </c>
      <c r="I32" s="50"/>
    </row>
    <row r="33" spans="1:9" s="36" customFormat="1" ht="145.19999999999999">
      <c r="A33" s="50">
        <f t="shared" ca="1" si="0"/>
        <v>14</v>
      </c>
      <c r="B33" s="40" t="s">
        <v>156</v>
      </c>
      <c r="C33" s="40" t="s">
        <v>157</v>
      </c>
      <c r="D33" s="48" t="s">
        <v>158</v>
      </c>
      <c r="E33" s="42" t="s">
        <v>159</v>
      </c>
      <c r="F33" s="40" t="s">
        <v>41</v>
      </c>
      <c r="G33" s="40" t="s">
        <v>41</v>
      </c>
      <c r="H33" s="40" t="s">
        <v>41</v>
      </c>
      <c r="I33" s="50"/>
    </row>
    <row r="34" spans="1:9" s="36" customFormat="1" ht="171.6">
      <c r="A34" s="50">
        <f t="shared" ca="1" si="0"/>
        <v>15</v>
      </c>
      <c r="B34" s="40" t="s">
        <v>160</v>
      </c>
      <c r="C34" s="40" t="s">
        <v>161</v>
      </c>
      <c r="D34" s="42" t="s">
        <v>162</v>
      </c>
      <c r="E34" s="42" t="s">
        <v>163</v>
      </c>
      <c r="F34" s="40" t="s">
        <v>41</v>
      </c>
      <c r="G34" s="40" t="s">
        <v>41</v>
      </c>
      <c r="H34" s="40" t="s">
        <v>41</v>
      </c>
      <c r="I34" s="50"/>
    </row>
    <row r="35" spans="1:9" s="36" customFormat="1" ht="13.8">
      <c r="A35" s="64"/>
      <c r="B35" s="208" t="s">
        <v>164</v>
      </c>
      <c r="C35" s="209"/>
      <c r="D35" s="210"/>
      <c r="E35" s="57"/>
      <c r="F35" s="54"/>
      <c r="G35" s="54"/>
      <c r="H35" s="54"/>
      <c r="I35" s="57"/>
    </row>
    <row r="36" spans="1:9" s="36" customFormat="1" ht="92.4">
      <c r="A36" s="50">
        <f t="shared" ref="A36:A84" ca="1" si="1">IF(OFFSET(A36,-1,0) ="",OFFSET(A36,-2,0)+1,OFFSET(A36,-1,0)+1 )</f>
        <v>16</v>
      </c>
      <c r="B36" s="40" t="s">
        <v>165</v>
      </c>
      <c r="C36" s="40" t="s">
        <v>166</v>
      </c>
      <c r="D36" s="41" t="s">
        <v>167</v>
      </c>
      <c r="E36" s="42" t="s">
        <v>109</v>
      </c>
      <c r="F36" s="40" t="s">
        <v>41</v>
      </c>
      <c r="G36" s="40" t="s">
        <v>41</v>
      </c>
      <c r="H36" s="40" t="s">
        <v>41</v>
      </c>
      <c r="I36" s="50"/>
    </row>
    <row r="37" spans="1:9" s="36" customFormat="1" ht="13.8">
      <c r="A37" s="64"/>
      <c r="B37" s="208" t="s">
        <v>168</v>
      </c>
      <c r="C37" s="209"/>
      <c r="D37" s="210"/>
      <c r="E37" s="57"/>
      <c r="F37" s="54"/>
      <c r="G37" s="54"/>
      <c r="H37" s="54"/>
      <c r="I37" s="57"/>
    </row>
    <row r="38" spans="1:9" s="37" customFormat="1" ht="66">
      <c r="A38" s="51">
        <f t="shared" ca="1" si="1"/>
        <v>17</v>
      </c>
      <c r="B38" s="40" t="s">
        <v>169</v>
      </c>
      <c r="C38" s="40" t="s">
        <v>170</v>
      </c>
      <c r="D38" s="41" t="s">
        <v>171</v>
      </c>
      <c r="E38" s="42" t="s">
        <v>109</v>
      </c>
      <c r="F38" s="40" t="s">
        <v>41</v>
      </c>
      <c r="G38" s="40" t="s">
        <v>41</v>
      </c>
      <c r="H38" s="40" t="s">
        <v>41</v>
      </c>
      <c r="I38" s="51"/>
    </row>
    <row r="39" spans="1:9" s="36" customFormat="1" ht="105.6">
      <c r="A39" s="50">
        <f t="shared" ca="1" si="1"/>
        <v>18</v>
      </c>
      <c r="B39" s="40" t="s">
        <v>172</v>
      </c>
      <c r="C39" s="40" t="s">
        <v>173</v>
      </c>
      <c r="D39" s="42" t="s">
        <v>174</v>
      </c>
      <c r="E39" s="42" t="s">
        <v>175</v>
      </c>
      <c r="F39" s="40" t="s">
        <v>41</v>
      </c>
      <c r="G39" s="40" t="s">
        <v>41</v>
      </c>
      <c r="H39" s="40" t="s">
        <v>41</v>
      </c>
      <c r="I39" s="50"/>
    </row>
    <row r="40" spans="1:9" s="36" customFormat="1" ht="79.2">
      <c r="A40" s="50">
        <f t="shared" ca="1" si="1"/>
        <v>19</v>
      </c>
      <c r="B40" s="40" t="s">
        <v>176</v>
      </c>
      <c r="C40" s="40" t="s">
        <v>177</v>
      </c>
      <c r="D40" s="42" t="s">
        <v>178</v>
      </c>
      <c r="E40" s="42" t="s">
        <v>179</v>
      </c>
      <c r="F40" s="40" t="s">
        <v>41</v>
      </c>
      <c r="G40" s="40" t="s">
        <v>41</v>
      </c>
      <c r="H40" s="40" t="s">
        <v>41</v>
      </c>
      <c r="I40" s="50"/>
    </row>
    <row r="41" spans="1:9" s="36" customFormat="1" ht="79.2">
      <c r="A41" s="50">
        <f t="shared" ca="1" si="1"/>
        <v>20</v>
      </c>
      <c r="B41" s="40" t="s">
        <v>180</v>
      </c>
      <c r="C41" s="40" t="s">
        <v>181</v>
      </c>
      <c r="D41" s="42" t="s">
        <v>182</v>
      </c>
      <c r="E41" s="48" t="s">
        <v>183</v>
      </c>
      <c r="F41" s="40" t="s">
        <v>41</v>
      </c>
      <c r="G41" s="40" t="s">
        <v>41</v>
      </c>
      <c r="H41" s="40" t="s">
        <v>41</v>
      </c>
      <c r="I41" s="50"/>
    </row>
    <row r="42" spans="1:9" s="36" customFormat="1" ht="184.8">
      <c r="A42" s="50">
        <f t="shared" ca="1" si="1"/>
        <v>21</v>
      </c>
      <c r="B42" s="40" t="s">
        <v>184</v>
      </c>
      <c r="C42" s="40" t="s">
        <v>185</v>
      </c>
      <c r="D42" s="42" t="s">
        <v>186</v>
      </c>
      <c r="E42" s="42" t="s">
        <v>187</v>
      </c>
      <c r="F42" s="40" t="s">
        <v>43</v>
      </c>
      <c r="G42" s="40" t="s">
        <v>41</v>
      </c>
      <c r="H42" s="40" t="s">
        <v>41</v>
      </c>
      <c r="I42" s="50"/>
    </row>
    <row r="43" spans="1:9" s="36" customFormat="1" ht="198">
      <c r="A43" s="50">
        <f t="shared" ca="1" si="1"/>
        <v>22</v>
      </c>
      <c r="B43" s="40" t="s">
        <v>188</v>
      </c>
      <c r="C43" s="40" t="s">
        <v>189</v>
      </c>
      <c r="D43" s="42" t="s">
        <v>190</v>
      </c>
      <c r="E43" s="42" t="s">
        <v>191</v>
      </c>
      <c r="F43" s="40" t="s">
        <v>43</v>
      </c>
      <c r="G43" s="40" t="s">
        <v>41</v>
      </c>
      <c r="H43" s="40" t="s">
        <v>41</v>
      </c>
      <c r="I43" s="50"/>
    </row>
    <row r="44" spans="1:9" s="36" customFormat="1" ht="184.8">
      <c r="A44" s="50">
        <f t="shared" ca="1" si="1"/>
        <v>23</v>
      </c>
      <c r="B44" s="40" t="s">
        <v>192</v>
      </c>
      <c r="C44" s="40" t="s">
        <v>193</v>
      </c>
      <c r="D44" s="42" t="s">
        <v>194</v>
      </c>
      <c r="E44" s="42" t="s">
        <v>195</v>
      </c>
      <c r="F44" s="40" t="s">
        <v>41</v>
      </c>
      <c r="G44" s="40" t="s">
        <v>41</v>
      </c>
      <c r="H44" s="40" t="s">
        <v>41</v>
      </c>
      <c r="I44" s="50"/>
    </row>
    <row r="45" spans="1:9" s="36" customFormat="1" ht="118.8">
      <c r="A45" s="50">
        <f ca="1">IF(OFFSET(A45,-1,0) ="",OFFSET(A45,-2,0)+1,OFFSET(A45,-1,0)+1 )</f>
        <v>24</v>
      </c>
      <c r="B45" s="40" t="s">
        <v>196</v>
      </c>
      <c r="C45" s="40" t="s">
        <v>197</v>
      </c>
      <c r="D45" s="42" t="s">
        <v>198</v>
      </c>
      <c r="E45" s="42" t="s">
        <v>199</v>
      </c>
      <c r="F45" s="40" t="s">
        <v>43</v>
      </c>
      <c r="G45" s="40" t="s">
        <v>41</v>
      </c>
      <c r="H45" s="40" t="s">
        <v>41</v>
      </c>
      <c r="I45" s="50"/>
    </row>
    <row r="46" spans="1:9" s="36" customFormat="1" ht="79.2">
      <c r="A46" s="50">
        <f t="shared" ca="1" si="1"/>
        <v>25</v>
      </c>
      <c r="B46" s="40" t="s">
        <v>200</v>
      </c>
      <c r="C46" s="40" t="s">
        <v>201</v>
      </c>
      <c r="D46" s="48" t="s">
        <v>202</v>
      </c>
      <c r="E46" s="42" t="s">
        <v>203</v>
      </c>
      <c r="F46" s="40" t="s">
        <v>41</v>
      </c>
      <c r="G46" s="40" t="s">
        <v>41</v>
      </c>
      <c r="H46" s="40" t="s">
        <v>41</v>
      </c>
      <c r="I46" s="50"/>
    </row>
    <row r="47" spans="1:9" s="36" customFormat="1" ht="13.8">
      <c r="A47" s="64"/>
      <c r="B47" s="208" t="s">
        <v>204</v>
      </c>
      <c r="C47" s="209"/>
      <c r="D47" s="210"/>
      <c r="E47" s="57"/>
      <c r="F47" s="54"/>
      <c r="G47" s="54"/>
      <c r="H47" s="54"/>
      <c r="I47" s="57"/>
    </row>
    <row r="48" spans="1:9" s="36" customFormat="1" ht="92.4">
      <c r="A48" s="50">
        <f t="shared" ca="1" si="1"/>
        <v>26</v>
      </c>
      <c r="B48" s="40" t="s">
        <v>205</v>
      </c>
      <c r="C48" s="40" t="s">
        <v>206</v>
      </c>
      <c r="D48" s="41" t="s">
        <v>207</v>
      </c>
      <c r="E48" s="42" t="s">
        <v>109</v>
      </c>
      <c r="F48" s="40" t="s">
        <v>41</v>
      </c>
      <c r="G48" s="40" t="s">
        <v>41</v>
      </c>
      <c r="H48" s="40" t="s">
        <v>41</v>
      </c>
      <c r="I48" s="50"/>
    </row>
    <row r="49" spans="1:9" s="36" customFormat="1" ht="171.6">
      <c r="A49" s="50">
        <f t="shared" ca="1" si="1"/>
        <v>27</v>
      </c>
      <c r="B49" s="40" t="s">
        <v>208</v>
      </c>
      <c r="C49" s="40" t="s">
        <v>209</v>
      </c>
      <c r="D49" s="42" t="s">
        <v>210</v>
      </c>
      <c r="E49" s="42" t="s">
        <v>211</v>
      </c>
      <c r="F49" s="40" t="s">
        <v>41</v>
      </c>
      <c r="G49" s="40" t="s">
        <v>41</v>
      </c>
      <c r="H49" s="40" t="s">
        <v>41</v>
      </c>
      <c r="I49" s="50"/>
    </row>
    <row r="50" spans="1:9" s="36" customFormat="1" ht="171.6">
      <c r="A50" s="50">
        <f t="shared" ca="1" si="1"/>
        <v>28</v>
      </c>
      <c r="B50" s="40" t="s">
        <v>212</v>
      </c>
      <c r="C50" s="40" t="s">
        <v>213</v>
      </c>
      <c r="D50" s="42" t="s">
        <v>190</v>
      </c>
      <c r="E50" s="42" t="s">
        <v>214</v>
      </c>
      <c r="F50" s="40" t="s">
        <v>41</v>
      </c>
      <c r="G50" s="40" t="s">
        <v>41</v>
      </c>
      <c r="H50" s="40" t="s">
        <v>41</v>
      </c>
      <c r="I50" s="50"/>
    </row>
    <row r="51" spans="1:9" s="36" customFormat="1" ht="105.6">
      <c r="A51" s="50">
        <f t="shared" ca="1" si="1"/>
        <v>29</v>
      </c>
      <c r="B51" s="40" t="s">
        <v>215</v>
      </c>
      <c r="C51" s="40" t="s">
        <v>216</v>
      </c>
      <c r="D51" s="42" t="s">
        <v>217</v>
      </c>
      <c r="E51" s="42" t="s">
        <v>218</v>
      </c>
      <c r="F51" s="40" t="s">
        <v>41</v>
      </c>
      <c r="G51" s="40" t="s">
        <v>41</v>
      </c>
      <c r="H51" s="40" t="s">
        <v>41</v>
      </c>
      <c r="I51" s="50"/>
    </row>
    <row r="52" spans="1:9" s="36" customFormat="1" ht="13.8">
      <c r="A52" s="64"/>
      <c r="B52" s="208" t="s">
        <v>219</v>
      </c>
      <c r="C52" s="209"/>
      <c r="D52" s="210"/>
      <c r="E52" s="57"/>
      <c r="F52" s="54"/>
      <c r="G52" s="54"/>
      <c r="H52" s="54"/>
      <c r="I52" s="57"/>
    </row>
    <row r="53" spans="1:9" s="36" customFormat="1" ht="66">
      <c r="A53" s="50">
        <f t="shared" ca="1" si="1"/>
        <v>30</v>
      </c>
      <c r="B53" s="40" t="s">
        <v>220</v>
      </c>
      <c r="C53" s="40" t="s">
        <v>221</v>
      </c>
      <c r="D53" s="41" t="s">
        <v>222</v>
      </c>
      <c r="E53" s="42" t="s">
        <v>109</v>
      </c>
      <c r="F53" s="40" t="s">
        <v>41</v>
      </c>
      <c r="G53" s="40" t="s">
        <v>41</v>
      </c>
      <c r="H53" s="40" t="s">
        <v>41</v>
      </c>
      <c r="I53" s="50"/>
    </row>
    <row r="54" spans="1:9" s="36" customFormat="1" ht="105.6">
      <c r="A54" s="50">
        <f t="shared" ca="1" si="1"/>
        <v>31</v>
      </c>
      <c r="B54" s="40" t="s">
        <v>223</v>
      </c>
      <c r="C54" s="40" t="s">
        <v>224</v>
      </c>
      <c r="D54" s="42" t="s">
        <v>225</v>
      </c>
      <c r="E54" s="48" t="s">
        <v>226</v>
      </c>
      <c r="F54" s="40" t="s">
        <v>41</v>
      </c>
      <c r="G54" s="40" t="s">
        <v>41</v>
      </c>
      <c r="H54" s="40" t="s">
        <v>41</v>
      </c>
      <c r="I54" s="50"/>
    </row>
    <row r="55" spans="1:9" s="36" customFormat="1" ht="79.2">
      <c r="A55" s="50">
        <f t="shared" ca="1" si="1"/>
        <v>32</v>
      </c>
      <c r="B55" s="40" t="s">
        <v>227</v>
      </c>
      <c r="C55" s="40" t="s">
        <v>228</v>
      </c>
      <c r="D55" s="48" t="s">
        <v>229</v>
      </c>
      <c r="E55" s="42" t="s">
        <v>230</v>
      </c>
      <c r="F55" s="40" t="s">
        <v>41</v>
      </c>
      <c r="G55" s="40" t="s">
        <v>41</v>
      </c>
      <c r="H55" s="40" t="s">
        <v>41</v>
      </c>
      <c r="I55" s="50"/>
    </row>
    <row r="56" spans="1:9" s="36" customFormat="1" ht="13.8">
      <c r="A56" s="64"/>
      <c r="B56" s="208" t="s">
        <v>231</v>
      </c>
      <c r="C56" s="209"/>
      <c r="D56" s="210"/>
      <c r="E56" s="57"/>
      <c r="F56" s="54"/>
      <c r="G56" s="54"/>
      <c r="H56" s="54"/>
      <c r="I56" s="57"/>
    </row>
    <row r="57" spans="1:9" s="36" customFormat="1" ht="66">
      <c r="A57" s="50">
        <f t="shared" ca="1" si="1"/>
        <v>33</v>
      </c>
      <c r="B57" s="40" t="s">
        <v>232</v>
      </c>
      <c r="C57" s="40" t="s">
        <v>233</v>
      </c>
      <c r="D57" s="41" t="s">
        <v>234</v>
      </c>
      <c r="E57" s="42" t="s">
        <v>109</v>
      </c>
      <c r="F57" s="40" t="s">
        <v>41</v>
      </c>
      <c r="G57" s="40" t="s">
        <v>41</v>
      </c>
      <c r="H57" s="40" t="s">
        <v>41</v>
      </c>
      <c r="I57" s="50"/>
    </row>
    <row r="58" spans="1:9" s="36" customFormat="1" ht="118.8">
      <c r="A58" s="50">
        <f t="shared" ca="1" si="1"/>
        <v>34</v>
      </c>
      <c r="B58" s="40" t="s">
        <v>235</v>
      </c>
      <c r="C58" s="40" t="s">
        <v>236</v>
      </c>
      <c r="D58" s="42" t="s">
        <v>237</v>
      </c>
      <c r="E58" s="48" t="s">
        <v>238</v>
      </c>
      <c r="F58" s="40" t="s">
        <v>43</v>
      </c>
      <c r="G58" s="40" t="s">
        <v>43</v>
      </c>
      <c r="H58" s="40" t="s">
        <v>41</v>
      </c>
      <c r="I58" s="50"/>
    </row>
    <row r="59" spans="1:9" s="36" customFormat="1" ht="158.4">
      <c r="A59" s="50">
        <f t="shared" ca="1" si="1"/>
        <v>35</v>
      </c>
      <c r="B59" s="40" t="s">
        <v>239</v>
      </c>
      <c r="C59" s="40" t="s">
        <v>240</v>
      </c>
      <c r="D59" s="42" t="s">
        <v>241</v>
      </c>
      <c r="E59" s="48" t="s">
        <v>113</v>
      </c>
      <c r="F59" s="40" t="s">
        <v>43</v>
      </c>
      <c r="G59" s="40" t="s">
        <v>43</v>
      </c>
      <c r="H59" s="40" t="s">
        <v>41</v>
      </c>
      <c r="I59" s="50"/>
    </row>
    <row r="60" spans="1:9" s="36" customFormat="1" ht="118.8">
      <c r="A60" s="50">
        <f t="shared" ca="1" si="1"/>
        <v>36</v>
      </c>
      <c r="B60" s="40" t="s">
        <v>242</v>
      </c>
      <c r="C60" s="40" t="s">
        <v>243</v>
      </c>
      <c r="D60" s="42" t="s">
        <v>244</v>
      </c>
      <c r="E60" s="48" t="s">
        <v>245</v>
      </c>
      <c r="F60" s="40" t="s">
        <v>41</v>
      </c>
      <c r="G60" s="40" t="s">
        <v>41</v>
      </c>
      <c r="H60" s="40" t="s">
        <v>41</v>
      </c>
      <c r="I60" s="50"/>
    </row>
    <row r="61" spans="1:9" s="36" customFormat="1" ht="105.6">
      <c r="A61" s="50">
        <f t="shared" ca="1" si="1"/>
        <v>37</v>
      </c>
      <c r="B61" s="40" t="s">
        <v>246</v>
      </c>
      <c r="C61" s="40" t="s">
        <v>247</v>
      </c>
      <c r="D61" s="42" t="s">
        <v>248</v>
      </c>
      <c r="E61" s="42" t="s">
        <v>249</v>
      </c>
      <c r="F61" s="40" t="s">
        <v>41</v>
      </c>
      <c r="G61" s="40" t="s">
        <v>41</v>
      </c>
      <c r="H61" s="40" t="s">
        <v>41</v>
      </c>
      <c r="I61" s="50"/>
    </row>
    <row r="62" spans="1:9" s="36" customFormat="1" ht="105.6">
      <c r="A62" s="50">
        <f t="shared" ca="1" si="1"/>
        <v>38</v>
      </c>
      <c r="B62" s="40" t="s">
        <v>250</v>
      </c>
      <c r="C62" s="40" t="s">
        <v>251</v>
      </c>
      <c r="D62" s="42" t="s">
        <v>252</v>
      </c>
      <c r="E62" s="42" t="s">
        <v>253</v>
      </c>
      <c r="F62" s="40" t="s">
        <v>41</v>
      </c>
      <c r="G62" s="40" t="s">
        <v>41</v>
      </c>
      <c r="H62" s="40" t="s">
        <v>41</v>
      </c>
      <c r="I62" s="50"/>
    </row>
    <row r="63" spans="1:9" s="36" customFormat="1" ht="105.6">
      <c r="A63" s="50">
        <f t="shared" ca="1" si="1"/>
        <v>39</v>
      </c>
      <c r="B63" s="40" t="s">
        <v>254</v>
      </c>
      <c r="C63" s="40" t="s">
        <v>255</v>
      </c>
      <c r="D63" s="48" t="s">
        <v>256</v>
      </c>
      <c r="E63" s="42" t="s">
        <v>257</v>
      </c>
      <c r="F63" s="40" t="s">
        <v>41</v>
      </c>
      <c r="G63" s="40" t="s">
        <v>41</v>
      </c>
      <c r="H63" s="40" t="s">
        <v>41</v>
      </c>
      <c r="I63" s="50"/>
    </row>
    <row r="64" spans="1:9" s="36" customFormat="1" ht="79.2">
      <c r="A64" s="50">
        <f t="shared" ca="1" si="1"/>
        <v>40</v>
      </c>
      <c r="B64" s="40" t="s">
        <v>258</v>
      </c>
      <c r="C64" s="40" t="s">
        <v>259</v>
      </c>
      <c r="D64" s="48" t="s">
        <v>260</v>
      </c>
      <c r="E64" s="42" t="s">
        <v>261</v>
      </c>
      <c r="F64" s="40" t="s">
        <v>43</v>
      </c>
      <c r="G64" s="40" t="s">
        <v>43</v>
      </c>
      <c r="H64" s="40" t="s">
        <v>41</v>
      </c>
      <c r="I64" s="50"/>
    </row>
    <row r="65" spans="1:9" s="36" customFormat="1" ht="105.6">
      <c r="A65" s="50">
        <f t="shared" ca="1" si="1"/>
        <v>41</v>
      </c>
      <c r="B65" s="40" t="s">
        <v>262</v>
      </c>
      <c r="C65" s="40" t="s">
        <v>263</v>
      </c>
      <c r="D65" s="48" t="s">
        <v>264</v>
      </c>
      <c r="E65" s="42" t="s">
        <v>265</v>
      </c>
      <c r="F65" s="40" t="s">
        <v>41</v>
      </c>
      <c r="G65" s="40" t="s">
        <v>41</v>
      </c>
      <c r="H65" s="40" t="s">
        <v>41</v>
      </c>
      <c r="I65" s="50"/>
    </row>
    <row r="66" spans="1:9" s="36" customFormat="1" ht="118.8">
      <c r="A66" s="50">
        <f t="shared" ca="1" si="1"/>
        <v>42</v>
      </c>
      <c r="B66" s="40" t="s">
        <v>266</v>
      </c>
      <c r="C66" s="40" t="s">
        <v>267</v>
      </c>
      <c r="D66" s="42" t="s">
        <v>268</v>
      </c>
      <c r="E66" s="48" t="s">
        <v>269</v>
      </c>
      <c r="F66" s="40" t="s">
        <v>41</v>
      </c>
      <c r="G66" s="40" t="s">
        <v>41</v>
      </c>
      <c r="H66" s="40" t="s">
        <v>41</v>
      </c>
      <c r="I66" s="50"/>
    </row>
    <row r="67" spans="1:9" s="36" customFormat="1" ht="118.8">
      <c r="A67" s="50">
        <f t="shared" ca="1" si="1"/>
        <v>43</v>
      </c>
      <c r="B67" s="40" t="s">
        <v>270</v>
      </c>
      <c r="C67" s="40" t="s">
        <v>271</v>
      </c>
      <c r="D67" s="42" t="s">
        <v>272</v>
      </c>
      <c r="E67" s="48" t="s">
        <v>269</v>
      </c>
      <c r="F67" s="40" t="s">
        <v>43</v>
      </c>
      <c r="G67" s="40" t="s">
        <v>41</v>
      </c>
      <c r="H67" s="40" t="s">
        <v>41</v>
      </c>
      <c r="I67" s="50"/>
    </row>
    <row r="68" spans="1:9" s="36" customFormat="1" ht="13.8">
      <c r="A68" s="64"/>
      <c r="B68" s="208" t="s">
        <v>273</v>
      </c>
      <c r="C68" s="209"/>
      <c r="D68" s="210"/>
      <c r="E68" s="57"/>
      <c r="F68" s="54"/>
      <c r="G68" s="54"/>
      <c r="H68" s="54"/>
      <c r="I68" s="57"/>
    </row>
    <row r="69" spans="1:9" s="36" customFormat="1" ht="79.2">
      <c r="A69" s="50">
        <f t="shared" ca="1" si="1"/>
        <v>44</v>
      </c>
      <c r="B69" s="40" t="s">
        <v>274</v>
      </c>
      <c r="C69" s="40" t="s">
        <v>275</v>
      </c>
      <c r="D69" s="41" t="s">
        <v>276</v>
      </c>
      <c r="E69" s="42" t="s">
        <v>109</v>
      </c>
      <c r="F69" s="40" t="s">
        <v>41</v>
      </c>
      <c r="G69" s="40" t="s">
        <v>41</v>
      </c>
      <c r="H69" s="40" t="s">
        <v>41</v>
      </c>
      <c r="I69" s="50"/>
    </row>
    <row r="70" spans="1:9" s="36" customFormat="1" ht="92.4">
      <c r="A70" s="50">
        <f t="shared" ca="1" si="1"/>
        <v>45</v>
      </c>
      <c r="B70" s="40" t="s">
        <v>277</v>
      </c>
      <c r="C70" s="40" t="s">
        <v>278</v>
      </c>
      <c r="D70" s="48" t="s">
        <v>279</v>
      </c>
      <c r="E70" s="48" t="s">
        <v>113</v>
      </c>
      <c r="F70" s="40" t="s">
        <v>41</v>
      </c>
      <c r="G70" s="40" t="s">
        <v>41</v>
      </c>
      <c r="H70" s="40" t="s">
        <v>41</v>
      </c>
      <c r="I70" s="50"/>
    </row>
    <row r="71" spans="1:9" s="36" customFormat="1" ht="92.4">
      <c r="A71" s="50">
        <f t="shared" ca="1" si="1"/>
        <v>46</v>
      </c>
      <c r="B71" s="40" t="s">
        <v>280</v>
      </c>
      <c r="C71" s="40" t="s">
        <v>281</v>
      </c>
      <c r="D71" s="48" t="s">
        <v>282</v>
      </c>
      <c r="E71" s="48" t="s">
        <v>113</v>
      </c>
      <c r="F71" s="40" t="s">
        <v>41</v>
      </c>
      <c r="G71" s="40" t="s">
        <v>41</v>
      </c>
      <c r="H71" s="40" t="s">
        <v>41</v>
      </c>
      <c r="I71" s="50"/>
    </row>
    <row r="72" spans="1:9" s="36" customFormat="1" ht="13.8">
      <c r="A72" s="64"/>
      <c r="B72" s="208" t="s">
        <v>283</v>
      </c>
      <c r="C72" s="209"/>
      <c r="D72" s="210"/>
      <c r="E72" s="57"/>
      <c r="F72" s="54"/>
      <c r="G72" s="54"/>
      <c r="H72" s="54"/>
      <c r="I72" s="57"/>
    </row>
    <row r="73" spans="1:9" s="36" customFormat="1" ht="118.8">
      <c r="A73" s="50">
        <f t="shared" ca="1" si="1"/>
        <v>47</v>
      </c>
      <c r="B73" s="40" t="s">
        <v>284</v>
      </c>
      <c r="C73" s="40" t="s">
        <v>285</v>
      </c>
      <c r="D73" s="42" t="s">
        <v>286</v>
      </c>
      <c r="E73" s="42" t="s">
        <v>287</v>
      </c>
      <c r="F73" s="40" t="s">
        <v>41</v>
      </c>
      <c r="G73" s="40" t="s">
        <v>41</v>
      </c>
      <c r="H73" s="40" t="s">
        <v>41</v>
      </c>
      <c r="I73" s="50"/>
    </row>
    <row r="74" spans="1:9" s="36" customFormat="1" ht="158.4">
      <c r="A74" s="50">
        <f t="shared" ca="1" si="1"/>
        <v>48</v>
      </c>
      <c r="B74" s="40" t="s">
        <v>288</v>
      </c>
      <c r="C74" s="40" t="s">
        <v>285</v>
      </c>
      <c r="D74" s="42" t="s">
        <v>289</v>
      </c>
      <c r="E74" s="42" t="s">
        <v>290</v>
      </c>
      <c r="F74" s="40" t="s">
        <v>41</v>
      </c>
      <c r="G74" s="40" t="s">
        <v>41</v>
      </c>
      <c r="H74" s="40" t="s">
        <v>41</v>
      </c>
      <c r="I74" s="50"/>
    </row>
    <row r="75" spans="1:9" s="36" customFormat="1" ht="118.8">
      <c r="A75" s="50">
        <f t="shared" ca="1" si="1"/>
        <v>49</v>
      </c>
      <c r="B75" s="40" t="s">
        <v>291</v>
      </c>
      <c r="C75" s="40" t="s">
        <v>285</v>
      </c>
      <c r="D75" s="42" t="s">
        <v>292</v>
      </c>
      <c r="E75" s="42" t="s">
        <v>293</v>
      </c>
      <c r="F75" s="40" t="s">
        <v>41</v>
      </c>
      <c r="G75" s="40" t="s">
        <v>41</v>
      </c>
      <c r="H75" s="40" t="s">
        <v>41</v>
      </c>
      <c r="I75" s="50"/>
    </row>
    <row r="76" spans="1:9" s="36" customFormat="1" ht="14.25" customHeight="1">
      <c r="A76" s="64"/>
      <c r="B76" s="208" t="s">
        <v>294</v>
      </c>
      <c r="C76" s="209"/>
      <c r="D76" s="210"/>
      <c r="E76" s="57"/>
      <c r="F76" s="54"/>
      <c r="G76" s="54"/>
      <c r="H76" s="54"/>
      <c r="I76" s="57"/>
    </row>
    <row r="77" spans="1:9" s="36" customFormat="1" ht="198">
      <c r="A77" s="50">
        <f t="shared" ca="1" si="1"/>
        <v>50</v>
      </c>
      <c r="B77" s="40" t="s">
        <v>295</v>
      </c>
      <c r="C77" s="40" t="s">
        <v>296</v>
      </c>
      <c r="D77" s="42" t="s">
        <v>297</v>
      </c>
      <c r="E77" s="48" t="s">
        <v>298</v>
      </c>
      <c r="F77" s="40" t="s">
        <v>41</v>
      </c>
      <c r="G77" s="40" t="s">
        <v>41</v>
      </c>
      <c r="H77" s="40" t="s">
        <v>41</v>
      </c>
      <c r="I77" s="50"/>
    </row>
    <row r="78" spans="1:9" s="36" customFormat="1" ht="79.2">
      <c r="A78" s="50">
        <f t="shared" ca="1" si="1"/>
        <v>51</v>
      </c>
      <c r="B78" s="40" t="s">
        <v>299</v>
      </c>
      <c r="C78" s="40" t="s">
        <v>296</v>
      </c>
      <c r="D78" s="48" t="s">
        <v>300</v>
      </c>
      <c r="E78" s="48" t="s">
        <v>301</v>
      </c>
      <c r="F78" s="40" t="s">
        <v>41</v>
      </c>
      <c r="G78" s="40" t="s">
        <v>41</v>
      </c>
      <c r="H78" s="40" t="s">
        <v>41</v>
      </c>
      <c r="I78" s="50"/>
    </row>
    <row r="79" spans="1:9" s="36" customFormat="1" ht="14.25" customHeight="1">
      <c r="A79" s="64"/>
      <c r="B79" s="208" t="s">
        <v>302</v>
      </c>
      <c r="C79" s="209"/>
      <c r="D79" s="210"/>
      <c r="E79" s="57"/>
      <c r="F79" s="54"/>
      <c r="G79" s="54"/>
      <c r="H79" s="54"/>
      <c r="I79" s="57"/>
    </row>
    <row r="80" spans="1:9" s="36" customFormat="1" ht="92.4">
      <c r="A80" s="50">
        <f t="shared" ca="1" si="1"/>
        <v>52</v>
      </c>
      <c r="B80" s="40" t="s">
        <v>303</v>
      </c>
      <c r="C80" s="40" t="s">
        <v>304</v>
      </c>
      <c r="D80" s="41" t="s">
        <v>305</v>
      </c>
      <c r="E80" s="42" t="s">
        <v>109</v>
      </c>
      <c r="F80" s="40" t="s">
        <v>41</v>
      </c>
      <c r="G80" s="40" t="s">
        <v>41</v>
      </c>
      <c r="H80" s="40" t="s">
        <v>41</v>
      </c>
      <c r="I80" s="50"/>
    </row>
    <row r="81" spans="1:9" s="36" customFormat="1" ht="118.8">
      <c r="A81" s="50">
        <f t="shared" ca="1" si="1"/>
        <v>53</v>
      </c>
      <c r="B81" s="40" t="s">
        <v>306</v>
      </c>
      <c r="C81" s="40" t="s">
        <v>307</v>
      </c>
      <c r="D81" s="48" t="s">
        <v>308</v>
      </c>
      <c r="E81" s="42" t="s">
        <v>309</v>
      </c>
      <c r="F81" s="40" t="s">
        <v>41</v>
      </c>
      <c r="G81" s="40" t="s">
        <v>41</v>
      </c>
      <c r="H81" s="40" t="s">
        <v>41</v>
      </c>
      <c r="I81" s="50"/>
    </row>
    <row r="82" spans="1:9" s="36" customFormat="1" ht="79.2">
      <c r="A82" s="50">
        <f t="shared" ca="1" si="1"/>
        <v>54</v>
      </c>
      <c r="B82" s="40" t="s">
        <v>310</v>
      </c>
      <c r="C82" s="40" t="s">
        <v>311</v>
      </c>
      <c r="D82" s="48" t="s">
        <v>312</v>
      </c>
      <c r="E82" s="42" t="s">
        <v>313</v>
      </c>
      <c r="F82" s="40" t="s">
        <v>43</v>
      </c>
      <c r="G82" s="40" t="s">
        <v>41</v>
      </c>
      <c r="H82" s="40" t="s">
        <v>41</v>
      </c>
      <c r="I82" s="50"/>
    </row>
    <row r="83" spans="1:9" s="36" customFormat="1" ht="105.6">
      <c r="A83" s="50">
        <f t="shared" ca="1" si="1"/>
        <v>55</v>
      </c>
      <c r="B83" s="40" t="s">
        <v>314</v>
      </c>
      <c r="C83" s="40" t="s">
        <v>315</v>
      </c>
      <c r="D83" s="48" t="s">
        <v>316</v>
      </c>
      <c r="E83" s="42" t="s">
        <v>317</v>
      </c>
      <c r="F83" s="40" t="s">
        <v>41</v>
      </c>
      <c r="G83" s="40" t="s">
        <v>41</v>
      </c>
      <c r="H83" s="40" t="s">
        <v>41</v>
      </c>
      <c r="I83" s="50"/>
    </row>
    <row r="84" spans="1:9" s="36" customFormat="1" ht="105.6">
      <c r="A84" s="50">
        <f t="shared" ca="1" si="1"/>
        <v>56</v>
      </c>
      <c r="B84" s="40" t="s">
        <v>318</v>
      </c>
      <c r="C84" s="40" t="s">
        <v>319</v>
      </c>
      <c r="D84" s="48" t="s">
        <v>320</v>
      </c>
      <c r="E84" s="42" t="s">
        <v>317</v>
      </c>
      <c r="F84" s="40" t="s">
        <v>43</v>
      </c>
      <c r="G84" s="40" t="s">
        <v>41</v>
      </c>
      <c r="H84" s="40" t="s">
        <v>41</v>
      </c>
      <c r="I84" s="50"/>
    </row>
  </sheetData>
  <mergeCells count="21">
    <mergeCell ref="B29:D29"/>
    <mergeCell ref="B72:D72"/>
    <mergeCell ref="B76:D76"/>
    <mergeCell ref="B79:D79"/>
    <mergeCell ref="B35:D35"/>
    <mergeCell ref="B37:D37"/>
    <mergeCell ref="B47:D47"/>
    <mergeCell ref="B52:D52"/>
    <mergeCell ref="B56:D56"/>
    <mergeCell ref="B68:D68"/>
    <mergeCell ref="B18:D18"/>
    <mergeCell ref="B5:D5"/>
    <mergeCell ref="B6:D6"/>
    <mergeCell ref="B7:D7"/>
    <mergeCell ref="B8:D8"/>
    <mergeCell ref="A1:D1"/>
    <mergeCell ref="A2:D2"/>
    <mergeCell ref="C3:D3"/>
    <mergeCell ref="B4:D4"/>
    <mergeCell ref="F16:H16"/>
    <mergeCell ref="E2:E3"/>
  </mergeCells>
  <dataValidations count="4">
    <dataValidation type="list" allowBlank="1" showErrorMessage="1" sqref="F85:H142" xr:uid="{00000000-0002-0000-0400-000000000000}">
      <formula1>#REF!</formula1>
      <formula2>0</formula2>
    </dataValidation>
    <dataValidation allowBlank="1" showInputMessage="1" showErrorMessage="1" sqref="F18:H18" xr:uid="{00000000-0002-0000-0400-000001000000}"/>
    <dataValidation showDropDown="1" showErrorMessage="1" sqref="F16:H17" xr:uid="{00000000-0002-0000-0400-000002000000}"/>
    <dataValidation type="list" allowBlank="1" sqref="F19:H84" xr:uid="{00000000-0002-0000-0400-000003000000}">
      <formula1>$A$11:$A$15</formula1>
    </dataValidation>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84"/>
  <sheetViews>
    <sheetView showGridLines="0" topLeftCell="A29" zoomScaleNormal="100" workbookViewId="0">
      <selection activeCell="A2" sqref="A2:D2"/>
    </sheetView>
  </sheetViews>
  <sheetFormatPr defaultColWidth="9.109375" defaultRowHeight="13.2"/>
  <cols>
    <col min="1" max="1" width="12.44140625" style="65" customWidth="1"/>
    <col min="2" max="4" width="35.109375" style="34" customWidth="1"/>
    <col min="5" max="5" width="32.109375" style="34" customWidth="1"/>
    <col min="6" max="8" width="9.6640625" style="34" customWidth="1"/>
    <col min="9" max="9" width="17.6640625" style="34" customWidth="1"/>
    <col min="10" max="16384" width="9.109375" style="34"/>
  </cols>
  <sheetData>
    <row r="1" spans="1:24" s="1" customFormat="1" ht="13.8">
      <c r="A1" s="221"/>
      <c r="B1" s="221"/>
      <c r="C1" s="221"/>
      <c r="D1" s="221"/>
      <c r="E1" s="22"/>
      <c r="F1" s="22"/>
      <c r="G1" s="22"/>
      <c r="H1" s="22"/>
      <c r="I1" s="22"/>
      <c r="J1" s="22"/>
    </row>
    <row r="2" spans="1:24" s="1" customFormat="1" ht="31.5" customHeight="1">
      <c r="A2" s="222" t="s">
        <v>61</v>
      </c>
      <c r="B2" s="222"/>
      <c r="C2" s="222"/>
      <c r="D2" s="222"/>
      <c r="E2" s="218"/>
      <c r="F2" s="11"/>
      <c r="G2" s="11"/>
      <c r="H2" s="11"/>
      <c r="I2" s="11"/>
      <c r="J2" s="11"/>
    </row>
    <row r="3" spans="1:24" s="1" customFormat="1" ht="31.5" customHeight="1">
      <c r="A3" s="35"/>
      <c r="C3" s="229"/>
      <c r="D3" s="229"/>
      <c r="E3" s="218"/>
      <c r="F3" s="11"/>
      <c r="G3" s="11"/>
      <c r="H3" s="11"/>
      <c r="I3" s="11"/>
      <c r="J3" s="11"/>
    </row>
    <row r="4" spans="1:24" s="26" customFormat="1">
      <c r="A4" s="123" t="s">
        <v>60</v>
      </c>
      <c r="B4" s="220" t="s">
        <v>321</v>
      </c>
      <c r="C4" s="220"/>
      <c r="D4" s="220"/>
      <c r="E4" s="27"/>
      <c r="F4" s="27"/>
      <c r="G4" s="27"/>
      <c r="H4" s="28"/>
      <c r="I4" s="28"/>
      <c r="X4" s="26" t="s">
        <v>84</v>
      </c>
    </row>
    <row r="5" spans="1:24" s="26" customFormat="1" ht="144.75" customHeight="1">
      <c r="A5" s="123" t="s">
        <v>57</v>
      </c>
      <c r="B5" s="227" t="s">
        <v>85</v>
      </c>
      <c r="C5" s="220"/>
      <c r="D5" s="220"/>
      <c r="E5" s="27"/>
      <c r="F5" s="27"/>
      <c r="G5" s="27"/>
      <c r="H5" s="28"/>
      <c r="I5" s="28"/>
      <c r="X5" s="26" t="s">
        <v>86</v>
      </c>
    </row>
    <row r="6" spans="1:24" s="26" customFormat="1" ht="26.4">
      <c r="A6" s="123" t="s">
        <v>87</v>
      </c>
      <c r="B6" s="227" t="s">
        <v>88</v>
      </c>
      <c r="C6" s="220"/>
      <c r="D6" s="220"/>
      <c r="E6" s="27"/>
      <c r="F6" s="27"/>
      <c r="G6" s="27"/>
      <c r="H6" s="28"/>
      <c r="I6" s="28"/>
    </row>
    <row r="7" spans="1:24" s="26" customFormat="1">
      <c r="A7" s="123" t="s">
        <v>89</v>
      </c>
      <c r="B7" s="220" t="s">
        <v>90</v>
      </c>
      <c r="C7" s="220"/>
      <c r="D7" s="220"/>
      <c r="E7" s="27"/>
      <c r="F7" s="27"/>
      <c r="G7" s="27"/>
      <c r="H7" s="29"/>
      <c r="I7" s="28"/>
      <c r="X7" s="30"/>
    </row>
    <row r="8" spans="1:24" s="31" customFormat="1">
      <c r="A8" s="123" t="s">
        <v>91</v>
      </c>
      <c r="B8" s="228">
        <v>40850</v>
      </c>
      <c r="C8" s="228"/>
      <c r="D8" s="228"/>
      <c r="E8" s="27"/>
    </row>
    <row r="9" spans="1:24" s="31" customFormat="1">
      <c r="A9" s="124" t="s">
        <v>92</v>
      </c>
      <c r="B9" s="60" t="str">
        <f>F17</f>
        <v>Internal Build 03112011</v>
      </c>
      <c r="C9" s="60" t="str">
        <f>G17</f>
        <v>Internal build 14112011</v>
      </c>
      <c r="D9" s="60" t="str">
        <f>H17</f>
        <v>External build 16112011</v>
      </c>
    </row>
    <row r="10" spans="1:24" s="31" customFormat="1">
      <c r="A10" s="125" t="s">
        <v>93</v>
      </c>
      <c r="B10" s="61">
        <f>SUM(B11:B14)</f>
        <v>56</v>
      </c>
      <c r="C10" s="61">
        <f>SUM(C11:C14)</f>
        <v>55</v>
      </c>
      <c r="D10" s="61">
        <f>SUM(D11:D14)</f>
        <v>56</v>
      </c>
    </row>
    <row r="11" spans="1:24" s="31" customFormat="1">
      <c r="A11" s="125" t="s">
        <v>41</v>
      </c>
      <c r="B11" s="62">
        <f>COUNTIF($F$18:$F$49636,"*Passed")</f>
        <v>46</v>
      </c>
      <c r="C11" s="62">
        <f>COUNTIF($G$18:$G$49636,"*Passed")</f>
        <v>52</v>
      </c>
      <c r="D11" s="62">
        <f>COUNTIF($H$18:$H$49636,"*Passed")</f>
        <v>55</v>
      </c>
    </row>
    <row r="12" spans="1:24" s="31" customFormat="1">
      <c r="A12" s="125" t="s">
        <v>43</v>
      </c>
      <c r="B12" s="62">
        <f>COUNTIF($F$18:$F$49356,"*Failed*")</f>
        <v>10</v>
      </c>
      <c r="C12" s="62">
        <f>COUNTIF($G$18:$G$49356,"*Failed*")</f>
        <v>3</v>
      </c>
      <c r="D12" s="62">
        <f>COUNTIF($H$18:$H$49356,"*Failed*")</f>
        <v>1</v>
      </c>
    </row>
    <row r="13" spans="1:24" s="31" customFormat="1">
      <c r="A13" s="125" t="s">
        <v>45</v>
      </c>
      <c r="B13" s="62">
        <f>COUNTIF($F$18:$F$49356,"*Not Run*")</f>
        <v>0</v>
      </c>
      <c r="C13" s="62">
        <f>COUNTIF($G$18:$G$49356,"*Not Run*")</f>
        <v>0</v>
      </c>
      <c r="D13" s="62">
        <f>COUNTIF($H$18:$H$49356,"*Not Run*")</f>
        <v>0</v>
      </c>
      <c r="E13" s="1"/>
      <c r="F13" s="1"/>
      <c r="G13" s="1"/>
      <c r="H13" s="1"/>
      <c r="I13" s="1"/>
    </row>
    <row r="14" spans="1:24" s="31" customFormat="1">
      <c r="A14" s="125" t="s">
        <v>94</v>
      </c>
      <c r="B14" s="62">
        <f>COUNTIF($F$18:$F$49356,"*NA*")</f>
        <v>0</v>
      </c>
      <c r="C14" s="62">
        <f>COUNTIF($G$18:$G$49356,"*NA*")</f>
        <v>0</v>
      </c>
      <c r="D14" s="62">
        <f>COUNTIF($H$18:$H$49356,"*NA*")</f>
        <v>0</v>
      </c>
      <c r="E14" s="52"/>
      <c r="F14" s="1"/>
      <c r="G14" s="1"/>
      <c r="H14" s="1"/>
      <c r="I14" s="1"/>
    </row>
    <row r="15" spans="1:24" s="31" customFormat="1" ht="39.6">
      <c r="A15" s="125" t="s">
        <v>95</v>
      </c>
      <c r="B15" s="62">
        <f>COUNTIF($F$18:$F$49356,"*Passed in previous build*")</f>
        <v>0</v>
      </c>
      <c r="C15" s="62">
        <f>COUNTIF($G$18:$G$49356,"*Passed in previous build*")</f>
        <v>1</v>
      </c>
      <c r="D15" s="62">
        <f>COUNTIF($H$18:$H$49356,"*Passed in previous build*")</f>
        <v>0</v>
      </c>
      <c r="E15" s="1"/>
      <c r="F15" s="1"/>
      <c r="G15" s="1"/>
      <c r="H15" s="1"/>
      <c r="I15" s="1"/>
    </row>
    <row r="16" spans="1:24" s="32" customFormat="1" ht="15" customHeight="1">
      <c r="A16" s="63"/>
      <c r="B16" s="38"/>
      <c r="C16" s="38"/>
      <c r="D16" s="39"/>
      <c r="E16" s="53"/>
      <c r="F16" s="230" t="s">
        <v>92</v>
      </c>
      <c r="G16" s="231"/>
      <c r="H16" s="232"/>
      <c r="I16" s="53"/>
    </row>
    <row r="17" spans="1:9" s="32" customFormat="1" ht="39.6">
      <c r="A17" s="126" t="s">
        <v>96</v>
      </c>
      <c r="B17" s="127" t="s">
        <v>97</v>
      </c>
      <c r="C17" s="127" t="s">
        <v>98</v>
      </c>
      <c r="D17" s="127" t="s">
        <v>99</v>
      </c>
      <c r="E17" s="128" t="s">
        <v>100</v>
      </c>
      <c r="F17" s="127" t="s">
        <v>101</v>
      </c>
      <c r="G17" s="127" t="s">
        <v>102</v>
      </c>
      <c r="H17" s="127" t="s">
        <v>103</v>
      </c>
      <c r="I17" s="127" t="s">
        <v>104</v>
      </c>
    </row>
    <row r="18" spans="1:9" s="32" customFormat="1" ht="15.75" customHeight="1">
      <c r="A18" s="55"/>
      <c r="B18" s="208" t="s">
        <v>105</v>
      </c>
      <c r="C18" s="209"/>
      <c r="D18" s="210"/>
      <c r="E18" s="55"/>
      <c r="F18" s="56"/>
      <c r="G18" s="56"/>
      <c r="H18" s="56"/>
      <c r="I18" s="55"/>
    </row>
    <row r="19" spans="1:9" s="33" customFormat="1" ht="66">
      <c r="A19" s="40">
        <v>1</v>
      </c>
      <c r="B19" s="40" t="s">
        <v>106</v>
      </c>
      <c r="C19" s="40" t="s">
        <v>107</v>
      </c>
      <c r="D19" s="41" t="s">
        <v>108</v>
      </c>
      <c r="E19" s="42" t="s">
        <v>109</v>
      </c>
      <c r="F19" s="40" t="s">
        <v>41</v>
      </c>
      <c r="G19" s="40" t="s">
        <v>41</v>
      </c>
      <c r="H19" s="40" t="s">
        <v>41</v>
      </c>
      <c r="I19" s="43"/>
    </row>
    <row r="20" spans="1:9" s="33" customFormat="1" ht="39.6">
      <c r="A20" s="46">
        <v>2</v>
      </c>
      <c r="B20" s="40" t="s">
        <v>110</v>
      </c>
      <c r="C20" s="40" t="s">
        <v>111</v>
      </c>
      <c r="D20" s="47" t="s">
        <v>112</v>
      </c>
      <c r="E20" s="42" t="s">
        <v>113</v>
      </c>
      <c r="F20" s="40" t="s">
        <v>41</v>
      </c>
      <c r="G20" s="40" t="s">
        <v>95</v>
      </c>
      <c r="H20" s="40" t="s">
        <v>41</v>
      </c>
      <c r="I20" s="43"/>
    </row>
    <row r="21" spans="1:9" s="33" customFormat="1" ht="52.8">
      <c r="A21" s="46">
        <v>3</v>
      </c>
      <c r="B21" s="40" t="s">
        <v>114</v>
      </c>
      <c r="C21" s="40" t="s">
        <v>115</v>
      </c>
      <c r="D21" s="48" t="s">
        <v>116</v>
      </c>
      <c r="E21" s="42" t="s">
        <v>113</v>
      </c>
      <c r="F21" s="40" t="s">
        <v>41</v>
      </c>
      <c r="G21" s="40" t="s">
        <v>41</v>
      </c>
      <c r="H21" s="40" t="s">
        <v>41</v>
      </c>
      <c r="I21" s="43"/>
    </row>
    <row r="22" spans="1:9" s="36" customFormat="1" ht="105.6">
      <c r="A22" s="46">
        <v>4</v>
      </c>
      <c r="B22" s="40" t="s">
        <v>117</v>
      </c>
      <c r="C22" s="40" t="s">
        <v>118</v>
      </c>
      <c r="D22" s="42" t="s">
        <v>119</v>
      </c>
      <c r="E22" s="42" t="s">
        <v>120</v>
      </c>
      <c r="F22" s="40" t="s">
        <v>41</v>
      </c>
      <c r="G22" s="40" t="s">
        <v>41</v>
      </c>
      <c r="H22" s="40" t="s">
        <v>41</v>
      </c>
      <c r="I22" s="49"/>
    </row>
    <row r="23" spans="1:9" s="36" customFormat="1" ht="118.8">
      <c r="A23" s="46">
        <v>5</v>
      </c>
      <c r="B23" s="40" t="s">
        <v>121</v>
      </c>
      <c r="C23" s="40" t="s">
        <v>122</v>
      </c>
      <c r="D23" s="42" t="s">
        <v>123</v>
      </c>
      <c r="E23" s="42" t="s">
        <v>124</v>
      </c>
      <c r="F23" s="40" t="s">
        <v>41</v>
      </c>
      <c r="G23" s="40" t="s">
        <v>41</v>
      </c>
      <c r="H23" s="40" t="s">
        <v>43</v>
      </c>
      <c r="I23" s="49" t="s">
        <v>322</v>
      </c>
    </row>
    <row r="24" spans="1:9" s="36" customFormat="1" ht="79.2">
      <c r="A24" s="46">
        <v>6</v>
      </c>
      <c r="B24" s="40" t="s">
        <v>125</v>
      </c>
      <c r="C24" s="40" t="s">
        <v>126</v>
      </c>
      <c r="D24" s="48" t="s">
        <v>127</v>
      </c>
      <c r="E24" s="42" t="s">
        <v>128</v>
      </c>
      <c r="F24" s="40" t="s">
        <v>41</v>
      </c>
      <c r="G24" s="40" t="s">
        <v>41</v>
      </c>
      <c r="H24" s="40" t="s">
        <v>41</v>
      </c>
      <c r="I24" s="49"/>
    </row>
    <row r="25" spans="1:9" s="36" customFormat="1" ht="145.19999999999999">
      <c r="A25" s="46">
        <v>7</v>
      </c>
      <c r="B25" s="40" t="s">
        <v>129</v>
      </c>
      <c r="C25" s="40" t="s">
        <v>130</v>
      </c>
      <c r="D25" s="42" t="s">
        <v>131</v>
      </c>
      <c r="E25" s="42" t="s">
        <v>132</v>
      </c>
      <c r="F25" s="40" t="s">
        <v>41</v>
      </c>
      <c r="G25" s="40" t="s">
        <v>41</v>
      </c>
      <c r="H25" s="40" t="s">
        <v>41</v>
      </c>
      <c r="I25" s="49"/>
    </row>
    <row r="26" spans="1:9" s="36" customFormat="1" ht="132">
      <c r="A26" s="46">
        <v>8</v>
      </c>
      <c r="B26" s="40" t="s">
        <v>133</v>
      </c>
      <c r="C26" s="40" t="s">
        <v>134</v>
      </c>
      <c r="D26" s="42" t="s">
        <v>135</v>
      </c>
      <c r="E26" s="42" t="s">
        <v>136</v>
      </c>
      <c r="F26" s="40" t="s">
        <v>41</v>
      </c>
      <c r="G26" s="40" t="s">
        <v>41</v>
      </c>
      <c r="H26" s="40" t="s">
        <v>41</v>
      </c>
      <c r="I26" s="49"/>
    </row>
    <row r="27" spans="1:9" s="36" customFormat="1" ht="79.2">
      <c r="A27" s="46">
        <v>9</v>
      </c>
      <c r="B27" s="40" t="s">
        <v>138</v>
      </c>
      <c r="C27" s="40" t="s">
        <v>139</v>
      </c>
      <c r="D27" s="42" t="s">
        <v>140</v>
      </c>
      <c r="E27" s="42" t="s">
        <v>113</v>
      </c>
      <c r="F27" s="40" t="s">
        <v>41</v>
      </c>
      <c r="G27" s="40" t="s">
        <v>41</v>
      </c>
      <c r="H27" s="40" t="s">
        <v>41</v>
      </c>
      <c r="I27" s="49"/>
    </row>
    <row r="28" spans="1:9" s="36" customFormat="1" ht="105.6">
      <c r="A28" s="46">
        <v>10</v>
      </c>
      <c r="B28" s="40" t="s">
        <v>141</v>
      </c>
      <c r="C28" s="40" t="s">
        <v>142</v>
      </c>
      <c r="D28" s="42" t="s">
        <v>143</v>
      </c>
      <c r="E28" s="42" t="s">
        <v>144</v>
      </c>
      <c r="F28" s="40" t="s">
        <v>41</v>
      </c>
      <c r="G28" s="40" t="s">
        <v>41</v>
      </c>
      <c r="H28" s="40" t="s">
        <v>41</v>
      </c>
      <c r="I28" s="49"/>
    </row>
    <row r="29" spans="1:9" s="36" customFormat="1" ht="13.8">
      <c r="A29" s="64"/>
      <c r="B29" s="208" t="s">
        <v>145</v>
      </c>
      <c r="C29" s="209"/>
      <c r="D29" s="210"/>
      <c r="E29" s="57"/>
      <c r="F29" s="54"/>
      <c r="G29" s="54"/>
      <c r="H29" s="54"/>
      <c r="I29" s="57"/>
    </row>
    <row r="30" spans="1:9" s="36" customFormat="1" ht="171.6">
      <c r="A30" s="50">
        <f t="shared" ref="A30:A34" ca="1" si="0">IF(OFFSET(A30,-1,0) ="",OFFSET(A30,-2,0)+1,OFFSET(A30,-1,0)+1 )</f>
        <v>11</v>
      </c>
      <c r="B30" s="40" t="s">
        <v>146</v>
      </c>
      <c r="C30" s="40" t="s">
        <v>147</v>
      </c>
      <c r="D30" s="41" t="s">
        <v>148</v>
      </c>
      <c r="E30" s="42" t="s">
        <v>109</v>
      </c>
      <c r="F30" s="40" t="s">
        <v>41</v>
      </c>
      <c r="G30" s="40" t="s">
        <v>41</v>
      </c>
      <c r="H30" s="40" t="s">
        <v>41</v>
      </c>
      <c r="I30" s="50"/>
    </row>
    <row r="31" spans="1:9" s="36" customFormat="1" ht="94.5" customHeight="1">
      <c r="A31" s="50">
        <f t="shared" ca="1" si="0"/>
        <v>12</v>
      </c>
      <c r="B31" s="40" t="s">
        <v>149</v>
      </c>
      <c r="C31" s="40" t="s">
        <v>150</v>
      </c>
      <c r="D31" s="47" t="s">
        <v>151</v>
      </c>
      <c r="E31" s="42" t="s">
        <v>152</v>
      </c>
      <c r="F31" s="40" t="s">
        <v>43</v>
      </c>
      <c r="G31" s="40" t="s">
        <v>41</v>
      </c>
      <c r="H31" s="40" t="s">
        <v>41</v>
      </c>
      <c r="I31" s="50"/>
    </row>
    <row r="32" spans="1:9" s="36" customFormat="1" ht="79.2">
      <c r="A32" s="50">
        <f t="shared" ca="1" si="0"/>
        <v>13</v>
      </c>
      <c r="B32" s="40" t="s">
        <v>153</v>
      </c>
      <c r="C32" s="40" t="s">
        <v>154</v>
      </c>
      <c r="D32" s="41" t="s">
        <v>155</v>
      </c>
      <c r="E32" s="42" t="s">
        <v>113</v>
      </c>
      <c r="F32" s="40" t="s">
        <v>41</v>
      </c>
      <c r="G32" s="40" t="s">
        <v>41</v>
      </c>
      <c r="H32" s="40" t="s">
        <v>41</v>
      </c>
      <c r="I32" s="50"/>
    </row>
    <row r="33" spans="1:9" s="36" customFormat="1" ht="145.19999999999999">
      <c r="A33" s="50">
        <f t="shared" ca="1" si="0"/>
        <v>14</v>
      </c>
      <c r="B33" s="40" t="s">
        <v>156</v>
      </c>
      <c r="C33" s="40" t="s">
        <v>157</v>
      </c>
      <c r="D33" s="48" t="s">
        <v>158</v>
      </c>
      <c r="E33" s="42" t="s">
        <v>159</v>
      </c>
      <c r="F33" s="40" t="s">
        <v>41</v>
      </c>
      <c r="G33" s="40" t="s">
        <v>41</v>
      </c>
      <c r="H33" s="40" t="s">
        <v>41</v>
      </c>
      <c r="I33" s="50"/>
    </row>
    <row r="34" spans="1:9" s="36" customFormat="1" ht="171.6">
      <c r="A34" s="50">
        <f t="shared" ca="1" si="0"/>
        <v>15</v>
      </c>
      <c r="B34" s="40" t="s">
        <v>160</v>
      </c>
      <c r="C34" s="40" t="s">
        <v>161</v>
      </c>
      <c r="D34" s="42" t="s">
        <v>162</v>
      </c>
      <c r="E34" s="42" t="s">
        <v>163</v>
      </c>
      <c r="F34" s="40" t="s">
        <v>41</v>
      </c>
      <c r="G34" s="40" t="s">
        <v>41</v>
      </c>
      <c r="H34" s="40" t="s">
        <v>41</v>
      </c>
      <c r="I34" s="50"/>
    </row>
    <row r="35" spans="1:9" s="36" customFormat="1" ht="13.8">
      <c r="A35" s="64"/>
      <c r="B35" s="208" t="s">
        <v>164</v>
      </c>
      <c r="C35" s="209"/>
      <c r="D35" s="210"/>
      <c r="E35" s="57"/>
      <c r="F35" s="54"/>
      <c r="G35" s="54"/>
      <c r="H35" s="54"/>
      <c r="I35" s="57"/>
    </row>
    <row r="36" spans="1:9" s="36" customFormat="1" ht="92.4">
      <c r="A36" s="50">
        <f t="shared" ref="A36:A84" ca="1" si="1">IF(OFFSET(A36,-1,0) ="",OFFSET(A36,-2,0)+1,OFFSET(A36,-1,0)+1 )</f>
        <v>16</v>
      </c>
      <c r="B36" s="40" t="s">
        <v>165</v>
      </c>
      <c r="C36" s="40" t="s">
        <v>166</v>
      </c>
      <c r="D36" s="41" t="s">
        <v>167</v>
      </c>
      <c r="E36" s="42" t="s">
        <v>109</v>
      </c>
      <c r="F36" s="40" t="s">
        <v>41</v>
      </c>
      <c r="G36" s="40" t="s">
        <v>41</v>
      </c>
      <c r="H36" s="40" t="s">
        <v>41</v>
      </c>
      <c r="I36" s="50"/>
    </row>
    <row r="37" spans="1:9" s="36" customFormat="1" ht="13.8">
      <c r="A37" s="64"/>
      <c r="B37" s="208" t="s">
        <v>168</v>
      </c>
      <c r="C37" s="209"/>
      <c r="D37" s="210"/>
      <c r="E37" s="57"/>
      <c r="F37" s="54"/>
      <c r="G37" s="54"/>
      <c r="H37" s="54"/>
      <c r="I37" s="57"/>
    </row>
    <row r="38" spans="1:9" s="37" customFormat="1" ht="66">
      <c r="A38" s="51">
        <f t="shared" ca="1" si="1"/>
        <v>17</v>
      </c>
      <c r="B38" s="40" t="s">
        <v>169</v>
      </c>
      <c r="C38" s="40" t="s">
        <v>170</v>
      </c>
      <c r="D38" s="41" t="s">
        <v>171</v>
      </c>
      <c r="E38" s="42" t="s">
        <v>109</v>
      </c>
      <c r="F38" s="40" t="s">
        <v>41</v>
      </c>
      <c r="G38" s="40" t="s">
        <v>41</v>
      </c>
      <c r="H38" s="40" t="s">
        <v>41</v>
      </c>
      <c r="I38" s="51"/>
    </row>
    <row r="39" spans="1:9" s="36" customFormat="1" ht="105.6">
      <c r="A39" s="50">
        <f t="shared" ca="1" si="1"/>
        <v>18</v>
      </c>
      <c r="B39" s="40" t="s">
        <v>172</v>
      </c>
      <c r="C39" s="40" t="s">
        <v>173</v>
      </c>
      <c r="D39" s="42" t="s">
        <v>174</v>
      </c>
      <c r="E39" s="42" t="s">
        <v>175</v>
      </c>
      <c r="F39" s="40" t="s">
        <v>41</v>
      </c>
      <c r="G39" s="40" t="s">
        <v>41</v>
      </c>
      <c r="H39" s="40" t="s">
        <v>41</v>
      </c>
      <c r="I39" s="50"/>
    </row>
    <row r="40" spans="1:9" s="36" customFormat="1" ht="79.2">
      <c r="A40" s="50">
        <f t="shared" ca="1" si="1"/>
        <v>19</v>
      </c>
      <c r="B40" s="40" t="s">
        <v>176</v>
      </c>
      <c r="C40" s="40" t="s">
        <v>177</v>
      </c>
      <c r="D40" s="42" t="s">
        <v>178</v>
      </c>
      <c r="E40" s="42" t="s">
        <v>179</v>
      </c>
      <c r="F40" s="40" t="s">
        <v>41</v>
      </c>
      <c r="G40" s="40" t="s">
        <v>41</v>
      </c>
      <c r="H40" s="40" t="s">
        <v>41</v>
      </c>
      <c r="I40" s="50"/>
    </row>
    <row r="41" spans="1:9" s="36" customFormat="1" ht="79.2">
      <c r="A41" s="50">
        <f t="shared" ca="1" si="1"/>
        <v>20</v>
      </c>
      <c r="B41" s="40" t="s">
        <v>180</v>
      </c>
      <c r="C41" s="40" t="s">
        <v>181</v>
      </c>
      <c r="D41" s="42" t="s">
        <v>182</v>
      </c>
      <c r="E41" s="48" t="s">
        <v>183</v>
      </c>
      <c r="F41" s="40" t="s">
        <v>41</v>
      </c>
      <c r="G41" s="40" t="s">
        <v>41</v>
      </c>
      <c r="H41" s="40" t="s">
        <v>41</v>
      </c>
      <c r="I41" s="50"/>
    </row>
    <row r="42" spans="1:9" s="36" customFormat="1" ht="184.8">
      <c r="A42" s="50">
        <f t="shared" ca="1" si="1"/>
        <v>21</v>
      </c>
      <c r="B42" s="40" t="s">
        <v>184</v>
      </c>
      <c r="C42" s="40" t="s">
        <v>185</v>
      </c>
      <c r="D42" s="42" t="s">
        <v>186</v>
      </c>
      <c r="E42" s="42" t="s">
        <v>187</v>
      </c>
      <c r="F42" s="40" t="s">
        <v>43</v>
      </c>
      <c r="G42" s="40" t="s">
        <v>41</v>
      </c>
      <c r="H42" s="40" t="s">
        <v>41</v>
      </c>
      <c r="I42" s="50"/>
    </row>
    <row r="43" spans="1:9" s="36" customFormat="1" ht="198">
      <c r="A43" s="50">
        <f t="shared" ca="1" si="1"/>
        <v>22</v>
      </c>
      <c r="B43" s="40" t="s">
        <v>188</v>
      </c>
      <c r="C43" s="40" t="s">
        <v>189</v>
      </c>
      <c r="D43" s="42" t="s">
        <v>190</v>
      </c>
      <c r="E43" s="42" t="s">
        <v>191</v>
      </c>
      <c r="F43" s="40" t="s">
        <v>43</v>
      </c>
      <c r="G43" s="40" t="s">
        <v>41</v>
      </c>
      <c r="H43" s="40" t="s">
        <v>41</v>
      </c>
      <c r="I43" s="50"/>
    </row>
    <row r="44" spans="1:9" s="36" customFormat="1" ht="184.8">
      <c r="A44" s="50">
        <f t="shared" ca="1" si="1"/>
        <v>23</v>
      </c>
      <c r="B44" s="40" t="s">
        <v>192</v>
      </c>
      <c r="C44" s="40" t="s">
        <v>193</v>
      </c>
      <c r="D44" s="42" t="s">
        <v>194</v>
      </c>
      <c r="E44" s="42" t="s">
        <v>195</v>
      </c>
      <c r="F44" s="40" t="s">
        <v>41</v>
      </c>
      <c r="G44" s="40" t="s">
        <v>41</v>
      </c>
      <c r="H44" s="40" t="s">
        <v>41</v>
      </c>
      <c r="I44" s="50"/>
    </row>
    <row r="45" spans="1:9" s="36" customFormat="1" ht="118.8">
      <c r="A45" s="50">
        <f ca="1">IF(OFFSET(A45,-1,0) ="",OFFSET(A45,-2,0)+1,OFFSET(A45,-1,0)+1 )</f>
        <v>24</v>
      </c>
      <c r="B45" s="40" t="s">
        <v>196</v>
      </c>
      <c r="C45" s="40" t="s">
        <v>197</v>
      </c>
      <c r="D45" s="42" t="s">
        <v>198</v>
      </c>
      <c r="E45" s="42" t="s">
        <v>199</v>
      </c>
      <c r="F45" s="40" t="s">
        <v>43</v>
      </c>
      <c r="G45" s="40" t="s">
        <v>41</v>
      </c>
      <c r="H45" s="40" t="s">
        <v>41</v>
      </c>
      <c r="I45" s="50"/>
    </row>
    <row r="46" spans="1:9" s="36" customFormat="1" ht="79.2">
      <c r="A46" s="50">
        <f t="shared" ca="1" si="1"/>
        <v>25</v>
      </c>
      <c r="B46" s="40" t="s">
        <v>200</v>
      </c>
      <c r="C46" s="40" t="s">
        <v>201</v>
      </c>
      <c r="D46" s="48" t="s">
        <v>202</v>
      </c>
      <c r="E46" s="42" t="s">
        <v>203</v>
      </c>
      <c r="F46" s="40" t="s">
        <v>41</v>
      </c>
      <c r="G46" s="40" t="s">
        <v>41</v>
      </c>
      <c r="H46" s="40" t="s">
        <v>41</v>
      </c>
      <c r="I46" s="50"/>
    </row>
    <row r="47" spans="1:9" s="36" customFormat="1" ht="13.8">
      <c r="A47" s="64"/>
      <c r="B47" s="208" t="s">
        <v>204</v>
      </c>
      <c r="C47" s="209"/>
      <c r="D47" s="210"/>
      <c r="E47" s="57"/>
      <c r="F47" s="54"/>
      <c r="G47" s="54"/>
      <c r="H47" s="54"/>
      <c r="I47" s="57"/>
    </row>
    <row r="48" spans="1:9" s="36" customFormat="1" ht="92.4">
      <c r="A48" s="50">
        <f t="shared" ca="1" si="1"/>
        <v>26</v>
      </c>
      <c r="B48" s="40" t="s">
        <v>205</v>
      </c>
      <c r="C48" s="40" t="s">
        <v>206</v>
      </c>
      <c r="D48" s="41" t="s">
        <v>207</v>
      </c>
      <c r="E48" s="42" t="s">
        <v>109</v>
      </c>
      <c r="F48" s="40" t="s">
        <v>41</v>
      </c>
      <c r="G48" s="40" t="s">
        <v>41</v>
      </c>
      <c r="H48" s="40" t="s">
        <v>41</v>
      </c>
      <c r="I48" s="50"/>
    </row>
    <row r="49" spans="1:9" s="36" customFormat="1" ht="171.6">
      <c r="A49" s="50">
        <f t="shared" ca="1" si="1"/>
        <v>27</v>
      </c>
      <c r="B49" s="40" t="s">
        <v>208</v>
      </c>
      <c r="C49" s="40" t="s">
        <v>209</v>
      </c>
      <c r="D49" s="42" t="s">
        <v>210</v>
      </c>
      <c r="E49" s="42" t="s">
        <v>211</v>
      </c>
      <c r="F49" s="40" t="s">
        <v>41</v>
      </c>
      <c r="G49" s="40" t="s">
        <v>41</v>
      </c>
      <c r="H49" s="40" t="s">
        <v>41</v>
      </c>
      <c r="I49" s="50"/>
    </row>
    <row r="50" spans="1:9" s="36" customFormat="1" ht="171.6">
      <c r="A50" s="50">
        <f t="shared" ca="1" si="1"/>
        <v>28</v>
      </c>
      <c r="B50" s="40" t="s">
        <v>212</v>
      </c>
      <c r="C50" s="40" t="s">
        <v>213</v>
      </c>
      <c r="D50" s="42" t="s">
        <v>190</v>
      </c>
      <c r="E50" s="42" t="s">
        <v>214</v>
      </c>
      <c r="F50" s="40" t="s">
        <v>41</v>
      </c>
      <c r="G50" s="40" t="s">
        <v>41</v>
      </c>
      <c r="H50" s="40" t="s">
        <v>41</v>
      </c>
      <c r="I50" s="50"/>
    </row>
    <row r="51" spans="1:9" s="36" customFormat="1" ht="105.6">
      <c r="A51" s="50">
        <f t="shared" ca="1" si="1"/>
        <v>29</v>
      </c>
      <c r="B51" s="40" t="s">
        <v>215</v>
      </c>
      <c r="C51" s="40" t="s">
        <v>216</v>
      </c>
      <c r="D51" s="42" t="s">
        <v>217</v>
      </c>
      <c r="E51" s="42" t="s">
        <v>218</v>
      </c>
      <c r="F51" s="40" t="s">
        <v>41</v>
      </c>
      <c r="G51" s="40" t="s">
        <v>41</v>
      </c>
      <c r="H51" s="40" t="s">
        <v>41</v>
      </c>
      <c r="I51" s="50"/>
    </row>
    <row r="52" spans="1:9" s="36" customFormat="1" ht="13.8">
      <c r="A52" s="64"/>
      <c r="B52" s="208" t="s">
        <v>219</v>
      </c>
      <c r="C52" s="209"/>
      <c r="D52" s="210"/>
      <c r="E52" s="57"/>
      <c r="F52" s="54"/>
      <c r="G52" s="54"/>
      <c r="H52" s="54"/>
      <c r="I52" s="57"/>
    </row>
    <row r="53" spans="1:9" s="36" customFormat="1" ht="66">
      <c r="A53" s="50">
        <f t="shared" ca="1" si="1"/>
        <v>30</v>
      </c>
      <c r="B53" s="40" t="s">
        <v>220</v>
      </c>
      <c r="C53" s="40" t="s">
        <v>221</v>
      </c>
      <c r="D53" s="41" t="s">
        <v>222</v>
      </c>
      <c r="E53" s="42" t="s">
        <v>109</v>
      </c>
      <c r="F53" s="40" t="s">
        <v>41</v>
      </c>
      <c r="G53" s="40" t="s">
        <v>41</v>
      </c>
      <c r="H53" s="40" t="s">
        <v>41</v>
      </c>
      <c r="I53" s="50"/>
    </row>
    <row r="54" spans="1:9" s="36" customFormat="1" ht="105.6">
      <c r="A54" s="50">
        <f t="shared" ca="1" si="1"/>
        <v>31</v>
      </c>
      <c r="B54" s="40" t="s">
        <v>223</v>
      </c>
      <c r="C54" s="40" t="s">
        <v>224</v>
      </c>
      <c r="D54" s="42" t="s">
        <v>225</v>
      </c>
      <c r="E54" s="48" t="s">
        <v>226</v>
      </c>
      <c r="F54" s="40" t="s">
        <v>41</v>
      </c>
      <c r="G54" s="40" t="s">
        <v>41</v>
      </c>
      <c r="H54" s="40" t="s">
        <v>41</v>
      </c>
      <c r="I54" s="50"/>
    </row>
    <row r="55" spans="1:9" s="36" customFormat="1" ht="79.2">
      <c r="A55" s="50">
        <f t="shared" ca="1" si="1"/>
        <v>32</v>
      </c>
      <c r="B55" s="40" t="s">
        <v>227</v>
      </c>
      <c r="C55" s="40" t="s">
        <v>228</v>
      </c>
      <c r="D55" s="48" t="s">
        <v>229</v>
      </c>
      <c r="E55" s="42" t="s">
        <v>230</v>
      </c>
      <c r="F55" s="40" t="s">
        <v>41</v>
      </c>
      <c r="G55" s="40" t="s">
        <v>41</v>
      </c>
      <c r="H55" s="40" t="s">
        <v>41</v>
      </c>
      <c r="I55" s="50"/>
    </row>
    <row r="56" spans="1:9" s="36" customFormat="1" ht="13.8">
      <c r="A56" s="64"/>
      <c r="B56" s="208" t="s">
        <v>231</v>
      </c>
      <c r="C56" s="209"/>
      <c r="D56" s="210"/>
      <c r="E56" s="57"/>
      <c r="F56" s="54"/>
      <c r="G56" s="54"/>
      <c r="H56" s="54"/>
      <c r="I56" s="57"/>
    </row>
    <row r="57" spans="1:9" s="36" customFormat="1" ht="66">
      <c r="A57" s="50">
        <f t="shared" ca="1" si="1"/>
        <v>33</v>
      </c>
      <c r="B57" s="40" t="s">
        <v>232</v>
      </c>
      <c r="C57" s="40" t="s">
        <v>233</v>
      </c>
      <c r="D57" s="41" t="s">
        <v>234</v>
      </c>
      <c r="E57" s="42" t="s">
        <v>109</v>
      </c>
      <c r="F57" s="40" t="s">
        <v>41</v>
      </c>
      <c r="G57" s="40" t="s">
        <v>41</v>
      </c>
      <c r="H57" s="40" t="s">
        <v>41</v>
      </c>
      <c r="I57" s="50"/>
    </row>
    <row r="58" spans="1:9" s="36" customFormat="1" ht="118.8">
      <c r="A58" s="50">
        <f t="shared" ca="1" si="1"/>
        <v>34</v>
      </c>
      <c r="B58" s="40" t="s">
        <v>235</v>
      </c>
      <c r="C58" s="40" t="s">
        <v>236</v>
      </c>
      <c r="D58" s="42" t="s">
        <v>237</v>
      </c>
      <c r="E58" s="48" t="s">
        <v>238</v>
      </c>
      <c r="F58" s="40" t="s">
        <v>43</v>
      </c>
      <c r="G58" s="40" t="s">
        <v>43</v>
      </c>
      <c r="H58" s="40" t="s">
        <v>41</v>
      </c>
      <c r="I58" s="50"/>
    </row>
    <row r="59" spans="1:9" s="36" customFormat="1" ht="158.4">
      <c r="A59" s="50">
        <f t="shared" ca="1" si="1"/>
        <v>35</v>
      </c>
      <c r="B59" s="40" t="s">
        <v>239</v>
      </c>
      <c r="C59" s="40" t="s">
        <v>240</v>
      </c>
      <c r="D59" s="42" t="s">
        <v>241</v>
      </c>
      <c r="E59" s="48" t="s">
        <v>113</v>
      </c>
      <c r="F59" s="40" t="s">
        <v>43</v>
      </c>
      <c r="G59" s="40" t="s">
        <v>43</v>
      </c>
      <c r="H59" s="40" t="s">
        <v>41</v>
      </c>
      <c r="I59" s="50"/>
    </row>
    <row r="60" spans="1:9" s="36" customFormat="1" ht="118.8">
      <c r="A60" s="50">
        <f t="shared" ca="1" si="1"/>
        <v>36</v>
      </c>
      <c r="B60" s="40" t="s">
        <v>242</v>
      </c>
      <c r="C60" s="40" t="s">
        <v>243</v>
      </c>
      <c r="D60" s="42" t="s">
        <v>244</v>
      </c>
      <c r="E60" s="48" t="s">
        <v>245</v>
      </c>
      <c r="F60" s="40" t="s">
        <v>41</v>
      </c>
      <c r="G60" s="40" t="s">
        <v>41</v>
      </c>
      <c r="H60" s="40" t="s">
        <v>41</v>
      </c>
      <c r="I60" s="50"/>
    </row>
    <row r="61" spans="1:9" s="36" customFormat="1" ht="105.6">
      <c r="A61" s="50">
        <f t="shared" ca="1" si="1"/>
        <v>37</v>
      </c>
      <c r="B61" s="40" t="s">
        <v>246</v>
      </c>
      <c r="C61" s="40" t="s">
        <v>247</v>
      </c>
      <c r="D61" s="42" t="s">
        <v>248</v>
      </c>
      <c r="E61" s="42" t="s">
        <v>249</v>
      </c>
      <c r="F61" s="40" t="s">
        <v>41</v>
      </c>
      <c r="G61" s="40" t="s">
        <v>41</v>
      </c>
      <c r="H61" s="40" t="s">
        <v>41</v>
      </c>
      <c r="I61" s="50"/>
    </row>
    <row r="62" spans="1:9" s="36" customFormat="1" ht="105.6">
      <c r="A62" s="50">
        <f t="shared" ca="1" si="1"/>
        <v>38</v>
      </c>
      <c r="B62" s="40" t="s">
        <v>250</v>
      </c>
      <c r="C62" s="40" t="s">
        <v>251</v>
      </c>
      <c r="D62" s="42" t="s">
        <v>252</v>
      </c>
      <c r="E62" s="42" t="s">
        <v>253</v>
      </c>
      <c r="F62" s="40" t="s">
        <v>41</v>
      </c>
      <c r="G62" s="40" t="s">
        <v>41</v>
      </c>
      <c r="H62" s="40" t="s">
        <v>41</v>
      </c>
      <c r="I62" s="50"/>
    </row>
    <row r="63" spans="1:9" s="36" customFormat="1" ht="105.6">
      <c r="A63" s="50">
        <f t="shared" ca="1" si="1"/>
        <v>39</v>
      </c>
      <c r="B63" s="40" t="s">
        <v>254</v>
      </c>
      <c r="C63" s="40" t="s">
        <v>255</v>
      </c>
      <c r="D63" s="48" t="s">
        <v>256</v>
      </c>
      <c r="E63" s="42" t="s">
        <v>257</v>
      </c>
      <c r="F63" s="40" t="s">
        <v>41</v>
      </c>
      <c r="G63" s="40" t="s">
        <v>41</v>
      </c>
      <c r="H63" s="40" t="s">
        <v>41</v>
      </c>
      <c r="I63" s="50"/>
    </row>
    <row r="64" spans="1:9" s="36" customFormat="1" ht="79.2">
      <c r="A64" s="50">
        <f t="shared" ca="1" si="1"/>
        <v>40</v>
      </c>
      <c r="B64" s="40" t="s">
        <v>258</v>
      </c>
      <c r="C64" s="40" t="s">
        <v>259</v>
      </c>
      <c r="D64" s="48" t="s">
        <v>260</v>
      </c>
      <c r="E64" s="42" t="s">
        <v>261</v>
      </c>
      <c r="F64" s="40" t="s">
        <v>43</v>
      </c>
      <c r="G64" s="40" t="s">
        <v>43</v>
      </c>
      <c r="H64" s="40" t="s">
        <v>41</v>
      </c>
      <c r="I64" s="50"/>
    </row>
    <row r="65" spans="1:9" s="36" customFormat="1" ht="105.6">
      <c r="A65" s="50">
        <f t="shared" ca="1" si="1"/>
        <v>41</v>
      </c>
      <c r="B65" s="40" t="s">
        <v>262</v>
      </c>
      <c r="C65" s="40" t="s">
        <v>263</v>
      </c>
      <c r="D65" s="48" t="s">
        <v>264</v>
      </c>
      <c r="E65" s="42" t="s">
        <v>265</v>
      </c>
      <c r="F65" s="40" t="s">
        <v>41</v>
      </c>
      <c r="G65" s="40" t="s">
        <v>41</v>
      </c>
      <c r="H65" s="40" t="s">
        <v>41</v>
      </c>
      <c r="I65" s="50"/>
    </row>
    <row r="66" spans="1:9" s="36" customFormat="1" ht="118.8">
      <c r="A66" s="50">
        <f t="shared" ca="1" si="1"/>
        <v>42</v>
      </c>
      <c r="B66" s="40" t="s">
        <v>266</v>
      </c>
      <c r="C66" s="40" t="s">
        <v>267</v>
      </c>
      <c r="D66" s="42" t="s">
        <v>268</v>
      </c>
      <c r="E66" s="48" t="s">
        <v>269</v>
      </c>
      <c r="F66" s="40" t="s">
        <v>41</v>
      </c>
      <c r="G66" s="40" t="s">
        <v>41</v>
      </c>
      <c r="H66" s="40" t="s">
        <v>41</v>
      </c>
      <c r="I66" s="50"/>
    </row>
    <row r="67" spans="1:9" s="36" customFormat="1" ht="118.8">
      <c r="A67" s="50">
        <f t="shared" ca="1" si="1"/>
        <v>43</v>
      </c>
      <c r="B67" s="40" t="s">
        <v>270</v>
      </c>
      <c r="C67" s="40" t="s">
        <v>271</v>
      </c>
      <c r="D67" s="42" t="s">
        <v>272</v>
      </c>
      <c r="E67" s="48" t="s">
        <v>269</v>
      </c>
      <c r="F67" s="40" t="s">
        <v>43</v>
      </c>
      <c r="G67" s="40" t="s">
        <v>41</v>
      </c>
      <c r="H67" s="40" t="s">
        <v>41</v>
      </c>
      <c r="I67" s="50"/>
    </row>
    <row r="68" spans="1:9" s="36" customFormat="1" ht="13.8">
      <c r="A68" s="64"/>
      <c r="B68" s="208" t="s">
        <v>273</v>
      </c>
      <c r="C68" s="209"/>
      <c r="D68" s="210"/>
      <c r="E68" s="57"/>
      <c r="F68" s="54"/>
      <c r="G68" s="54"/>
      <c r="H68" s="54"/>
      <c r="I68" s="57"/>
    </row>
    <row r="69" spans="1:9" s="36" customFormat="1" ht="79.2">
      <c r="A69" s="50">
        <f t="shared" ca="1" si="1"/>
        <v>44</v>
      </c>
      <c r="B69" s="40" t="s">
        <v>274</v>
      </c>
      <c r="C69" s="40" t="s">
        <v>275</v>
      </c>
      <c r="D69" s="41" t="s">
        <v>276</v>
      </c>
      <c r="E69" s="42" t="s">
        <v>109</v>
      </c>
      <c r="F69" s="40" t="s">
        <v>41</v>
      </c>
      <c r="G69" s="40" t="s">
        <v>41</v>
      </c>
      <c r="H69" s="40" t="s">
        <v>41</v>
      </c>
      <c r="I69" s="50"/>
    </row>
    <row r="70" spans="1:9" s="36" customFormat="1" ht="92.4">
      <c r="A70" s="50">
        <f t="shared" ca="1" si="1"/>
        <v>45</v>
      </c>
      <c r="B70" s="40" t="s">
        <v>277</v>
      </c>
      <c r="C70" s="40" t="s">
        <v>278</v>
      </c>
      <c r="D70" s="48" t="s">
        <v>279</v>
      </c>
      <c r="E70" s="48" t="s">
        <v>113</v>
      </c>
      <c r="F70" s="40" t="s">
        <v>41</v>
      </c>
      <c r="G70" s="40" t="s">
        <v>41</v>
      </c>
      <c r="H70" s="40" t="s">
        <v>41</v>
      </c>
      <c r="I70" s="50"/>
    </row>
    <row r="71" spans="1:9" s="36" customFormat="1" ht="92.4">
      <c r="A71" s="50">
        <f t="shared" ca="1" si="1"/>
        <v>46</v>
      </c>
      <c r="B71" s="40" t="s">
        <v>280</v>
      </c>
      <c r="C71" s="40" t="s">
        <v>281</v>
      </c>
      <c r="D71" s="48" t="s">
        <v>282</v>
      </c>
      <c r="E71" s="48" t="s">
        <v>113</v>
      </c>
      <c r="F71" s="40" t="s">
        <v>41</v>
      </c>
      <c r="G71" s="40" t="s">
        <v>41</v>
      </c>
      <c r="H71" s="40" t="s">
        <v>41</v>
      </c>
      <c r="I71" s="50"/>
    </row>
    <row r="72" spans="1:9" s="36" customFormat="1" ht="13.8">
      <c r="A72" s="64"/>
      <c r="B72" s="208" t="s">
        <v>283</v>
      </c>
      <c r="C72" s="209"/>
      <c r="D72" s="210"/>
      <c r="E72" s="57"/>
      <c r="F72" s="54"/>
      <c r="G72" s="54"/>
      <c r="H72" s="54"/>
      <c r="I72" s="57"/>
    </row>
    <row r="73" spans="1:9" s="36" customFormat="1" ht="118.8">
      <c r="A73" s="50">
        <f t="shared" ca="1" si="1"/>
        <v>47</v>
      </c>
      <c r="B73" s="40" t="s">
        <v>284</v>
      </c>
      <c r="C73" s="40" t="s">
        <v>285</v>
      </c>
      <c r="D73" s="42" t="s">
        <v>286</v>
      </c>
      <c r="E73" s="42" t="s">
        <v>287</v>
      </c>
      <c r="F73" s="40" t="s">
        <v>41</v>
      </c>
      <c r="G73" s="40" t="s">
        <v>41</v>
      </c>
      <c r="H73" s="40" t="s">
        <v>41</v>
      </c>
      <c r="I73" s="50"/>
    </row>
    <row r="74" spans="1:9" s="36" customFormat="1" ht="158.4">
      <c r="A74" s="50">
        <f t="shared" ca="1" si="1"/>
        <v>48</v>
      </c>
      <c r="B74" s="40" t="s">
        <v>288</v>
      </c>
      <c r="C74" s="40" t="s">
        <v>285</v>
      </c>
      <c r="D74" s="42" t="s">
        <v>289</v>
      </c>
      <c r="E74" s="42" t="s">
        <v>290</v>
      </c>
      <c r="F74" s="40" t="s">
        <v>41</v>
      </c>
      <c r="G74" s="40" t="s">
        <v>41</v>
      </c>
      <c r="H74" s="40" t="s">
        <v>41</v>
      </c>
      <c r="I74" s="50"/>
    </row>
    <row r="75" spans="1:9" s="36" customFormat="1" ht="118.8">
      <c r="A75" s="50">
        <f t="shared" ca="1" si="1"/>
        <v>49</v>
      </c>
      <c r="B75" s="40" t="s">
        <v>291</v>
      </c>
      <c r="C75" s="40" t="s">
        <v>285</v>
      </c>
      <c r="D75" s="42" t="s">
        <v>292</v>
      </c>
      <c r="E75" s="42" t="s">
        <v>293</v>
      </c>
      <c r="F75" s="40" t="s">
        <v>41</v>
      </c>
      <c r="G75" s="40" t="s">
        <v>41</v>
      </c>
      <c r="H75" s="40" t="s">
        <v>41</v>
      </c>
      <c r="I75" s="50"/>
    </row>
    <row r="76" spans="1:9" s="36" customFormat="1" ht="14.25" customHeight="1">
      <c r="A76" s="64"/>
      <c r="B76" s="208" t="s">
        <v>294</v>
      </c>
      <c r="C76" s="209"/>
      <c r="D76" s="210"/>
      <c r="E76" s="57"/>
      <c r="F76" s="54"/>
      <c r="G76" s="54"/>
      <c r="H76" s="54"/>
      <c r="I76" s="57"/>
    </row>
    <row r="77" spans="1:9" s="36" customFormat="1" ht="198">
      <c r="A77" s="50">
        <f t="shared" ca="1" si="1"/>
        <v>50</v>
      </c>
      <c r="B77" s="40" t="s">
        <v>295</v>
      </c>
      <c r="C77" s="40" t="s">
        <v>296</v>
      </c>
      <c r="D77" s="42" t="s">
        <v>297</v>
      </c>
      <c r="E77" s="48" t="s">
        <v>298</v>
      </c>
      <c r="F77" s="40" t="s">
        <v>41</v>
      </c>
      <c r="G77" s="40" t="s">
        <v>41</v>
      </c>
      <c r="H77" s="40" t="s">
        <v>41</v>
      </c>
      <c r="I77" s="50"/>
    </row>
    <row r="78" spans="1:9" s="36" customFormat="1" ht="79.2">
      <c r="A78" s="50">
        <f t="shared" ca="1" si="1"/>
        <v>51</v>
      </c>
      <c r="B78" s="40" t="s">
        <v>299</v>
      </c>
      <c r="C78" s="40" t="s">
        <v>296</v>
      </c>
      <c r="D78" s="48" t="s">
        <v>300</v>
      </c>
      <c r="E78" s="48" t="s">
        <v>301</v>
      </c>
      <c r="F78" s="40" t="s">
        <v>41</v>
      </c>
      <c r="G78" s="40" t="s">
        <v>41</v>
      </c>
      <c r="H78" s="40" t="s">
        <v>41</v>
      </c>
      <c r="I78" s="50"/>
    </row>
    <row r="79" spans="1:9" s="36" customFormat="1" ht="14.25" customHeight="1">
      <c r="A79" s="64"/>
      <c r="B79" s="208" t="s">
        <v>302</v>
      </c>
      <c r="C79" s="209"/>
      <c r="D79" s="210"/>
      <c r="E79" s="57"/>
      <c r="F79" s="54"/>
      <c r="G79" s="54"/>
      <c r="H79" s="54"/>
      <c r="I79" s="57"/>
    </row>
    <row r="80" spans="1:9" s="36" customFormat="1" ht="92.4">
      <c r="A80" s="50">
        <f t="shared" ca="1" si="1"/>
        <v>52</v>
      </c>
      <c r="B80" s="40" t="s">
        <v>303</v>
      </c>
      <c r="C80" s="40" t="s">
        <v>304</v>
      </c>
      <c r="D80" s="41" t="s">
        <v>305</v>
      </c>
      <c r="E80" s="42" t="s">
        <v>109</v>
      </c>
      <c r="F80" s="40" t="s">
        <v>41</v>
      </c>
      <c r="G80" s="40" t="s">
        <v>41</v>
      </c>
      <c r="H80" s="40" t="s">
        <v>41</v>
      </c>
      <c r="I80" s="50"/>
    </row>
    <row r="81" spans="1:9" s="36" customFormat="1" ht="118.8">
      <c r="A81" s="50">
        <f t="shared" ca="1" si="1"/>
        <v>53</v>
      </c>
      <c r="B81" s="40" t="s">
        <v>306</v>
      </c>
      <c r="C81" s="40" t="s">
        <v>307</v>
      </c>
      <c r="D81" s="48" t="s">
        <v>308</v>
      </c>
      <c r="E81" s="42" t="s">
        <v>309</v>
      </c>
      <c r="F81" s="40" t="s">
        <v>41</v>
      </c>
      <c r="G81" s="40" t="s">
        <v>41</v>
      </c>
      <c r="H81" s="40" t="s">
        <v>41</v>
      </c>
      <c r="I81" s="50"/>
    </row>
    <row r="82" spans="1:9" s="36" customFormat="1" ht="79.2">
      <c r="A82" s="50">
        <f t="shared" ca="1" si="1"/>
        <v>54</v>
      </c>
      <c r="B82" s="40" t="s">
        <v>310</v>
      </c>
      <c r="C82" s="40" t="s">
        <v>311</v>
      </c>
      <c r="D82" s="48" t="s">
        <v>312</v>
      </c>
      <c r="E82" s="42" t="s">
        <v>313</v>
      </c>
      <c r="F82" s="40" t="s">
        <v>43</v>
      </c>
      <c r="G82" s="40" t="s">
        <v>41</v>
      </c>
      <c r="H82" s="40" t="s">
        <v>41</v>
      </c>
      <c r="I82" s="50"/>
    </row>
    <row r="83" spans="1:9" s="36" customFormat="1" ht="105.6">
      <c r="A83" s="50">
        <f t="shared" ca="1" si="1"/>
        <v>55</v>
      </c>
      <c r="B83" s="40" t="s">
        <v>314</v>
      </c>
      <c r="C83" s="40" t="s">
        <v>315</v>
      </c>
      <c r="D83" s="48" t="s">
        <v>316</v>
      </c>
      <c r="E83" s="42" t="s">
        <v>317</v>
      </c>
      <c r="F83" s="40" t="s">
        <v>41</v>
      </c>
      <c r="G83" s="40" t="s">
        <v>41</v>
      </c>
      <c r="H83" s="40" t="s">
        <v>41</v>
      </c>
      <c r="I83" s="50"/>
    </row>
    <row r="84" spans="1:9" s="36" customFormat="1" ht="105.6">
      <c r="A84" s="50">
        <f t="shared" ca="1" si="1"/>
        <v>56</v>
      </c>
      <c r="B84" s="40" t="s">
        <v>318</v>
      </c>
      <c r="C84" s="40" t="s">
        <v>319</v>
      </c>
      <c r="D84" s="48" t="s">
        <v>320</v>
      </c>
      <c r="E84" s="42" t="s">
        <v>317</v>
      </c>
      <c r="F84" s="40" t="s">
        <v>43</v>
      </c>
      <c r="G84" s="40" t="s">
        <v>41</v>
      </c>
      <c r="H84" s="40" t="s">
        <v>41</v>
      </c>
      <c r="I84" s="50"/>
    </row>
  </sheetData>
  <mergeCells count="21">
    <mergeCell ref="A1:D1"/>
    <mergeCell ref="A2:D2"/>
    <mergeCell ref="E2:E3"/>
    <mergeCell ref="C3:D3"/>
    <mergeCell ref="B4:D4"/>
    <mergeCell ref="F16:H16"/>
    <mergeCell ref="B18:D18"/>
    <mergeCell ref="B5:D5"/>
    <mergeCell ref="B6:D6"/>
    <mergeCell ref="B7:D7"/>
    <mergeCell ref="B8:D8"/>
    <mergeCell ref="B29:D29"/>
    <mergeCell ref="B72:D72"/>
    <mergeCell ref="B76:D76"/>
    <mergeCell ref="B79:D79"/>
    <mergeCell ref="B35:D35"/>
    <mergeCell ref="B37:D37"/>
    <mergeCell ref="B47:D47"/>
    <mergeCell ref="B52:D52"/>
    <mergeCell ref="B56:D56"/>
    <mergeCell ref="B68:D68"/>
  </mergeCells>
  <dataValidations count="4">
    <dataValidation type="list" allowBlank="1" sqref="F19:H84" xr:uid="{00000000-0002-0000-0500-000000000000}">
      <formula1>$A$11:$A$15</formula1>
    </dataValidation>
    <dataValidation showDropDown="1" showErrorMessage="1" sqref="F16:H17" xr:uid="{00000000-0002-0000-0500-000001000000}"/>
    <dataValidation allowBlank="1" showInputMessage="1" showErrorMessage="1" sqref="F18:H18" xr:uid="{00000000-0002-0000-0500-000002000000}"/>
    <dataValidation type="list" allowBlank="1" showErrorMessage="1" sqref="F85:H142" xr:uid="{00000000-0002-0000-0500-000003000000}">
      <formula1>#REF!</formula1>
      <formula2>0</formula2>
    </dataValidation>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B050"/>
  </sheetPr>
  <dimension ref="A1:L61"/>
  <sheetViews>
    <sheetView showGridLines="0" zoomScaleNormal="100" workbookViewId="0">
      <selection activeCell="C27" sqref="C27"/>
    </sheetView>
  </sheetViews>
  <sheetFormatPr defaultColWidth="9.109375" defaultRowHeight="13.8"/>
  <cols>
    <col min="1" max="1" width="4" style="66" customWidth="1"/>
    <col min="2" max="2" width="16.109375" style="67" customWidth="1"/>
    <col min="3" max="3" width="19" style="67" customWidth="1"/>
    <col min="4" max="4" width="20.44140625" style="67" customWidth="1"/>
    <col min="5" max="5" width="16.33203125" style="67" customWidth="1"/>
    <col min="6" max="6" width="19" style="67" customWidth="1"/>
    <col min="7" max="7" width="15" style="69" customWidth="1"/>
    <col min="8" max="8" width="23.5546875" style="69" customWidth="1"/>
    <col min="9" max="9" width="25.44140625" style="69" customWidth="1"/>
    <col min="10" max="10" width="21" style="69" customWidth="1"/>
    <col min="11" max="11" width="11.44140625" style="69" customWidth="1"/>
    <col min="12" max="12" width="17.33203125" style="69" customWidth="1"/>
    <col min="13" max="13" width="17.33203125" style="67" customWidth="1"/>
    <col min="14" max="14" width="14.109375" style="67" customWidth="1"/>
    <col min="15" max="15" width="18.44140625" style="67" customWidth="1"/>
    <col min="16" max="16384" width="9.109375" style="67"/>
  </cols>
  <sheetData>
    <row r="1" spans="1:12">
      <c r="G1" s="68" t="s">
        <v>323</v>
      </c>
    </row>
    <row r="2" spans="1:12" s="71" customFormat="1" ht="24.6">
      <c r="A2" s="70"/>
      <c r="C2" s="251" t="s">
        <v>324</v>
      </c>
      <c r="D2" s="251"/>
      <c r="E2" s="251"/>
      <c r="F2" s="251"/>
      <c r="G2" s="251"/>
      <c r="H2" s="72" t="s">
        <v>325</v>
      </c>
      <c r="I2" s="73"/>
      <c r="J2" s="73"/>
      <c r="K2" s="73"/>
      <c r="L2" s="73"/>
    </row>
    <row r="3" spans="1:12" s="71" customFormat="1" ht="22.8">
      <c r="A3" s="70"/>
      <c r="C3" s="252" t="s">
        <v>326</v>
      </c>
      <c r="D3" s="252"/>
      <c r="E3" s="141"/>
      <c r="F3" s="253" t="s">
        <v>327</v>
      </c>
      <c r="G3" s="253"/>
      <c r="H3" s="73"/>
      <c r="I3" s="73"/>
      <c r="J3" s="74"/>
      <c r="K3" s="73"/>
      <c r="L3" s="73"/>
    </row>
    <row r="4" spans="1:12">
      <c r="A4" s="70"/>
      <c r="D4" s="75"/>
      <c r="E4" s="75"/>
      <c r="H4" s="76"/>
    </row>
    <row r="5" spans="1:12" s="77" customFormat="1" ht="14.4">
      <c r="A5" s="70"/>
      <c r="D5" s="78"/>
      <c r="E5" s="78"/>
      <c r="G5" s="79"/>
      <c r="H5" s="80"/>
      <c r="I5" s="79"/>
      <c r="J5" s="79"/>
      <c r="K5" s="79"/>
      <c r="L5" s="79"/>
    </row>
    <row r="6" spans="1:12" ht="21.75" customHeight="1">
      <c r="B6" s="235" t="s">
        <v>328</v>
      </c>
      <c r="C6" s="235"/>
      <c r="D6" s="81"/>
      <c r="E6" s="81"/>
      <c r="F6" s="81"/>
      <c r="G6" s="82"/>
      <c r="H6" s="82"/>
    </row>
    <row r="7" spans="1:12">
      <c r="B7" s="83" t="s">
        <v>329</v>
      </c>
      <c r="C7" s="84"/>
      <c r="D7" s="84"/>
      <c r="E7" s="84"/>
      <c r="F7" s="84"/>
      <c r="G7" s="85"/>
    </row>
    <row r="8" spans="1:12">
      <c r="A8" s="86" t="s">
        <v>56</v>
      </c>
      <c r="B8" s="144" t="s">
        <v>330</v>
      </c>
      <c r="C8" s="144" t="s">
        <v>331</v>
      </c>
      <c r="D8" s="144" t="s">
        <v>332</v>
      </c>
      <c r="E8" s="144" t="s">
        <v>333</v>
      </c>
      <c r="F8" s="144" t="s">
        <v>334</v>
      </c>
      <c r="G8" s="144" t="s">
        <v>335</v>
      </c>
      <c r="H8" s="144" t="s">
        <v>336</v>
      </c>
      <c r="I8" s="143" t="s">
        <v>337</v>
      </c>
      <c r="L8" s="67"/>
    </row>
    <row r="9" spans="1:12" s="112" customFormat="1" ht="14.4">
      <c r="A9" s="108"/>
      <c r="B9" s="109" t="s">
        <v>338</v>
      </c>
      <c r="C9" s="109" t="s">
        <v>339</v>
      </c>
      <c r="D9" s="109" t="s">
        <v>340</v>
      </c>
      <c r="E9" s="109" t="s">
        <v>341</v>
      </c>
      <c r="F9" s="109" t="s">
        <v>342</v>
      </c>
      <c r="G9" s="109" t="s">
        <v>343</v>
      </c>
      <c r="H9" s="109" t="s">
        <v>344</v>
      </c>
      <c r="I9" s="110"/>
      <c r="J9" s="111"/>
      <c r="K9" s="111"/>
    </row>
    <row r="10" spans="1:12">
      <c r="A10" s="87">
        <v>1</v>
      </c>
      <c r="B10" s="88" t="s">
        <v>59</v>
      </c>
      <c r="C10" s="88" t="s">
        <v>345</v>
      </c>
      <c r="D10" s="88" t="s">
        <v>346</v>
      </c>
      <c r="E10" s="88" t="s">
        <v>347</v>
      </c>
      <c r="F10" s="88" t="s">
        <v>348</v>
      </c>
      <c r="G10" s="88" t="s">
        <v>349</v>
      </c>
      <c r="H10" s="88" t="s">
        <v>349</v>
      </c>
      <c r="I10" s="89"/>
      <c r="L10" s="67"/>
    </row>
    <row r="11" spans="1:12" ht="20.25" customHeight="1">
      <c r="A11" s="87">
        <v>2</v>
      </c>
      <c r="B11" s="88" t="s">
        <v>60</v>
      </c>
      <c r="C11" s="88" t="s">
        <v>350</v>
      </c>
      <c r="D11" s="88" t="s">
        <v>351</v>
      </c>
      <c r="E11" s="88" t="s">
        <v>352</v>
      </c>
      <c r="F11" s="88" t="s">
        <v>348</v>
      </c>
      <c r="G11" s="88" t="s">
        <v>349</v>
      </c>
      <c r="H11" s="88" t="s">
        <v>353</v>
      </c>
      <c r="I11" s="89" t="s">
        <v>354</v>
      </c>
      <c r="L11" s="67"/>
    </row>
    <row r="12" spans="1:12" ht="20.25" customHeight="1">
      <c r="A12" s="87">
        <v>3</v>
      </c>
      <c r="B12" s="88" t="s">
        <v>355</v>
      </c>
      <c r="C12" s="88" t="s">
        <v>356</v>
      </c>
      <c r="D12" s="88" t="s">
        <v>351</v>
      </c>
      <c r="E12" s="88" t="s">
        <v>347</v>
      </c>
      <c r="F12" s="88" t="s">
        <v>357</v>
      </c>
      <c r="G12" s="88" t="s">
        <v>349</v>
      </c>
      <c r="H12" s="88" t="s">
        <v>349</v>
      </c>
      <c r="I12" s="89"/>
      <c r="L12" s="67"/>
    </row>
    <row r="13" spans="1:12" ht="15" customHeight="1">
      <c r="B13" s="90"/>
      <c r="C13" s="84"/>
      <c r="D13" s="84"/>
      <c r="E13" s="84"/>
      <c r="F13" s="84"/>
      <c r="G13" s="85"/>
    </row>
    <row r="14" spans="1:12" ht="21.75" customHeight="1">
      <c r="B14" s="235" t="s">
        <v>358</v>
      </c>
      <c r="C14" s="235"/>
      <c r="D14" s="235"/>
      <c r="E14" s="81"/>
      <c r="F14" s="81"/>
      <c r="G14" s="82"/>
      <c r="H14" s="82"/>
    </row>
    <row r="15" spans="1:12">
      <c r="B15" s="83" t="s">
        <v>359</v>
      </c>
      <c r="C15" s="84"/>
      <c r="D15" s="84"/>
      <c r="E15" s="84"/>
      <c r="F15" s="84"/>
      <c r="G15" s="85"/>
    </row>
    <row r="16" spans="1:12" ht="31.5" customHeight="1">
      <c r="A16" s="86" t="s">
        <v>56</v>
      </c>
      <c r="B16" s="144" t="s">
        <v>360</v>
      </c>
      <c r="C16" s="144" t="s">
        <v>41</v>
      </c>
      <c r="D16" s="144" t="s">
        <v>43</v>
      </c>
      <c r="E16" s="144" t="s">
        <v>353</v>
      </c>
      <c r="F16" s="144" t="s">
        <v>45</v>
      </c>
      <c r="G16" s="144" t="s">
        <v>361</v>
      </c>
      <c r="L16" s="67"/>
    </row>
    <row r="17" spans="1:12" s="112" customFormat="1" ht="52.8">
      <c r="A17" s="108"/>
      <c r="B17" s="109" t="s">
        <v>338</v>
      </c>
      <c r="C17" s="113" t="s">
        <v>362</v>
      </c>
      <c r="D17" s="113" t="s">
        <v>363</v>
      </c>
      <c r="E17" s="113" t="s">
        <v>364</v>
      </c>
      <c r="F17" s="113" t="s">
        <v>365</v>
      </c>
      <c r="G17" s="113" t="s">
        <v>366</v>
      </c>
      <c r="H17" s="111"/>
      <c r="I17" s="111"/>
      <c r="J17" s="111"/>
      <c r="K17" s="111"/>
    </row>
    <row r="18" spans="1:12">
      <c r="A18" s="87">
        <v>1</v>
      </c>
      <c r="B18" s="88" t="s">
        <v>59</v>
      </c>
      <c r="C18" s="91" t="e">
        <f>#REF!</f>
        <v>#REF!</v>
      </c>
      <c r="D18" s="91" t="e">
        <f>#REF!</f>
        <v>#REF!</v>
      </c>
      <c r="E18" s="91" t="e">
        <f>#REF!</f>
        <v>#REF!</v>
      </c>
      <c r="F18" s="91" t="e">
        <f>#REF!</f>
        <v>#REF!</v>
      </c>
      <c r="G18" s="91" t="e">
        <f>#REF!</f>
        <v>#REF!</v>
      </c>
      <c r="L18" s="67"/>
    </row>
    <row r="19" spans="1:12" ht="20.25" customHeight="1">
      <c r="A19" s="87">
        <v>2</v>
      </c>
      <c r="B19" s="88" t="s">
        <v>355</v>
      </c>
      <c r="C19" s="91">
        <f>'User Story 3'!D11</f>
        <v>55</v>
      </c>
      <c r="D19" s="91">
        <f>'User Story 3'!D12</f>
        <v>1</v>
      </c>
      <c r="E19" s="91">
        <f>'User Story 3'!D14</f>
        <v>0</v>
      </c>
      <c r="F19" s="91">
        <f>'User Story 3'!D13</f>
        <v>0</v>
      </c>
      <c r="G19" s="91">
        <f>'User Story 3'!D15</f>
        <v>0</v>
      </c>
      <c r="L19" s="67"/>
    </row>
    <row r="20" spans="1:12" ht="20.25" customHeight="1">
      <c r="A20" s="87">
        <v>3</v>
      </c>
      <c r="B20" s="88" t="s">
        <v>93</v>
      </c>
      <c r="C20" s="91" t="e">
        <f>SUM(C18:C19)</f>
        <v>#REF!</v>
      </c>
      <c r="D20" s="91" t="e">
        <f t="shared" ref="D20:G20" si="0">SUM(D18:D19)</f>
        <v>#REF!</v>
      </c>
      <c r="E20" s="91" t="e">
        <f t="shared" si="0"/>
        <v>#REF!</v>
      </c>
      <c r="F20" s="91" t="e">
        <f t="shared" si="0"/>
        <v>#REF!</v>
      </c>
      <c r="G20" s="91" t="e">
        <f t="shared" si="0"/>
        <v>#REF!</v>
      </c>
      <c r="L20" s="67"/>
    </row>
    <row r="21" spans="1:12" ht="20.25" customHeight="1">
      <c r="A21" s="93"/>
      <c r="B21" s="94"/>
      <c r="C21" s="107" t="s">
        <v>367</v>
      </c>
      <c r="D21" s="106" t="e">
        <f>SUM(C20,D20,G20)/SUM(C20:G20)</f>
        <v>#REF!</v>
      </c>
      <c r="E21" s="95"/>
      <c r="F21" s="95"/>
      <c r="G21" s="95"/>
      <c r="L21" s="67"/>
    </row>
    <row r="22" spans="1:12">
      <c r="B22" s="90"/>
      <c r="C22" s="84"/>
      <c r="D22" s="84"/>
      <c r="E22" s="84"/>
      <c r="F22" s="84"/>
      <c r="G22" s="85"/>
    </row>
    <row r="23" spans="1:12" ht="21.75" customHeight="1">
      <c r="B23" s="235" t="s">
        <v>368</v>
      </c>
      <c r="C23" s="235"/>
      <c r="D23" s="235"/>
      <c r="E23" s="81"/>
      <c r="F23" s="81"/>
      <c r="G23" s="82"/>
      <c r="H23" s="82"/>
    </row>
    <row r="24" spans="1:12" ht="21.75" customHeight="1">
      <c r="B24" s="83" t="s">
        <v>369</v>
      </c>
      <c r="C24" s="142"/>
      <c r="D24" s="142"/>
      <c r="E24" s="81"/>
      <c r="F24" s="81"/>
      <c r="G24" s="82"/>
      <c r="H24" s="82"/>
    </row>
    <row r="25" spans="1:12" ht="14.4">
      <c r="B25" s="92" t="s">
        <v>370</v>
      </c>
      <c r="C25" s="84"/>
      <c r="D25" s="84"/>
      <c r="E25" s="84"/>
      <c r="F25" s="84"/>
      <c r="G25" s="85"/>
    </row>
    <row r="26" spans="1:12" ht="18.75" customHeight="1">
      <c r="A26" s="86" t="s">
        <v>56</v>
      </c>
      <c r="B26" s="144" t="s">
        <v>371</v>
      </c>
      <c r="C26" s="144" t="s">
        <v>372</v>
      </c>
      <c r="D26" s="144" t="s">
        <v>373</v>
      </c>
      <c r="E26" s="144" t="s">
        <v>374</v>
      </c>
      <c r="F26" s="144" t="s">
        <v>375</v>
      </c>
      <c r="G26" s="254" t="s">
        <v>104</v>
      </c>
      <c r="H26" s="255"/>
    </row>
    <row r="27" spans="1:12">
      <c r="A27" s="87">
        <v>1</v>
      </c>
      <c r="B27" s="88" t="s">
        <v>376</v>
      </c>
      <c r="C27" s="91" t="e">
        <f>COUNTIFS(#REF!, "*Critical*",#REF!,"*Open*")</f>
        <v>#REF!</v>
      </c>
      <c r="D27" s="91" t="e">
        <f>COUNTIFS(#REF!, "*Critical*",#REF!,"*Resolved*")</f>
        <v>#REF!</v>
      </c>
      <c r="E27" s="91" t="e">
        <f>COUNTIFS(#REF!, "*Critical*",#REF!,"*Reopened*")</f>
        <v>#REF!</v>
      </c>
      <c r="F27" s="91" t="e">
        <f>COUNTIFS(#REF!, "*Critical*",#REF!,"*Closed*") + COUNTIFS(#REF!, "*Critical*",#REF!,"*Ready for client test*")</f>
        <v>#REF!</v>
      </c>
      <c r="G27" s="246"/>
      <c r="H27" s="247"/>
    </row>
    <row r="28" spans="1:12" ht="20.25" customHeight="1">
      <c r="A28" s="87">
        <v>2</v>
      </c>
      <c r="B28" s="88" t="s">
        <v>377</v>
      </c>
      <c r="C28" s="91" t="e">
        <f>COUNTIFS(#REF!, "*Major*",#REF!,"*Open*")</f>
        <v>#REF!</v>
      </c>
      <c r="D28" s="91" t="e">
        <f>COUNTIFS(#REF!, "*Major*",#REF!,"*Resolved*")</f>
        <v>#REF!</v>
      </c>
      <c r="E28" s="91" t="e">
        <f>COUNTIFS(#REF!, "*Major*",#REF!,"*Reopened*")</f>
        <v>#REF!</v>
      </c>
      <c r="F28" s="91" t="e">
        <f>COUNTIFS(#REF!, "*Major*",#REF!,"*Closed*") + COUNTIFS(#REF!, "*Major*",#REF!,"*Ready for client test*")</f>
        <v>#REF!</v>
      </c>
      <c r="G28" s="246"/>
      <c r="H28" s="247"/>
    </row>
    <row r="29" spans="1:12" ht="20.25" customHeight="1">
      <c r="A29" s="87">
        <v>3</v>
      </c>
      <c r="B29" s="88" t="s">
        <v>378</v>
      </c>
      <c r="C29" s="91" t="e">
        <f>COUNTIFS(#REF!, "*Normal*",#REF!,"*Open*")</f>
        <v>#REF!</v>
      </c>
      <c r="D29" s="91" t="e">
        <f>COUNTIFS(#REF!, "*Normal*",#REF!,"*Resolved*")</f>
        <v>#REF!</v>
      </c>
      <c r="E29" s="91" t="e">
        <f>COUNTIFS(#REF!, "*Normal*",#REF!,"*Reopened*")</f>
        <v>#REF!</v>
      </c>
      <c r="F29" s="91" t="e">
        <f>COUNTIFS(#REF!, "*Normal*",#REF!,"*Closed*") + COUNTIFS(#REF!, "*Normal*",#REF!,"*Ready for client test*")</f>
        <v>#REF!</v>
      </c>
      <c r="G29" s="246"/>
      <c r="H29" s="247"/>
    </row>
    <row r="30" spans="1:12" ht="20.25" customHeight="1">
      <c r="A30" s="87">
        <v>4</v>
      </c>
      <c r="B30" s="88" t="s">
        <v>379</v>
      </c>
      <c r="C30" s="91" t="e">
        <f>COUNTIFS(#REF!, "*Minor*",#REF!,"*Open*")</f>
        <v>#REF!</v>
      </c>
      <c r="D30" s="91" t="e">
        <f>COUNTIFS(#REF!, "*Minor*",#REF!,"*Resolved*")</f>
        <v>#REF!</v>
      </c>
      <c r="E30" s="91" t="e">
        <f>COUNTIFS(#REF!, "*Minor*",#REF!,"*Reopened*")</f>
        <v>#REF!</v>
      </c>
      <c r="F30" s="91" t="e">
        <f>COUNTIFS(#REF!, "*Minor*",#REF!,"*Closed*") + COUNTIFS(#REF!, "*Minor*",#REF!,"*Ready for client test*")</f>
        <v>#REF!</v>
      </c>
      <c r="G30" s="246"/>
      <c r="H30" s="247"/>
    </row>
    <row r="31" spans="1:12" ht="20.25" customHeight="1">
      <c r="A31" s="87"/>
      <c r="B31" s="86" t="s">
        <v>93</v>
      </c>
      <c r="C31" s="86" t="e">
        <f>SUM(C27:C30)</f>
        <v>#REF!</v>
      </c>
      <c r="D31" s="86">
        <v>0</v>
      </c>
      <c r="E31" s="86">
        <v>0</v>
      </c>
      <c r="F31" s="86" t="e">
        <f>SUM(F27:F30)</f>
        <v>#REF!</v>
      </c>
      <c r="G31" s="246"/>
      <c r="H31" s="247"/>
    </row>
    <row r="32" spans="1:12" ht="20.25" customHeight="1">
      <c r="A32" s="93"/>
      <c r="B32" s="94"/>
      <c r="C32" s="95"/>
      <c r="D32" s="95"/>
      <c r="E32" s="95"/>
      <c r="F32" s="95"/>
      <c r="G32" s="95"/>
      <c r="H32" s="95"/>
    </row>
    <row r="33" spans="1:12" ht="14.4">
      <c r="B33" s="92" t="s">
        <v>380</v>
      </c>
      <c r="C33" s="84"/>
      <c r="D33" s="84"/>
      <c r="E33" s="84"/>
      <c r="F33" s="84"/>
      <c r="G33" s="85"/>
    </row>
    <row r="34" spans="1:12" ht="18.75" customHeight="1">
      <c r="A34" s="86" t="s">
        <v>56</v>
      </c>
      <c r="B34" s="144" t="s">
        <v>381</v>
      </c>
      <c r="C34" s="144" t="s">
        <v>382</v>
      </c>
      <c r="D34" s="144" t="s">
        <v>383</v>
      </c>
      <c r="E34" s="144" t="s">
        <v>334</v>
      </c>
      <c r="F34" s="240" t="s">
        <v>337</v>
      </c>
      <c r="G34" s="242"/>
    </row>
    <row r="35" spans="1:12" s="112" customFormat="1" ht="14.4">
      <c r="A35" s="108"/>
      <c r="B35" s="109" t="s">
        <v>384</v>
      </c>
      <c r="C35" s="113" t="s">
        <v>385</v>
      </c>
      <c r="D35" s="113" t="s">
        <v>386</v>
      </c>
      <c r="E35" s="113" t="s">
        <v>342</v>
      </c>
      <c r="F35" s="249"/>
      <c r="G35" s="250"/>
      <c r="H35" s="111"/>
      <c r="I35" s="111"/>
      <c r="J35" s="111"/>
      <c r="K35" s="111"/>
      <c r="L35" s="111"/>
    </row>
    <row r="36" spans="1:12">
      <c r="A36" s="87">
        <v>1</v>
      </c>
      <c r="B36" s="88" t="s">
        <v>322</v>
      </c>
      <c r="C36" s="91" t="s">
        <v>387</v>
      </c>
      <c r="D36" s="91" t="s">
        <v>379</v>
      </c>
      <c r="E36" s="91" t="s">
        <v>348</v>
      </c>
      <c r="F36" s="246"/>
      <c r="G36" s="247"/>
    </row>
    <row r="37" spans="1:12" ht="20.25" customHeight="1">
      <c r="A37" s="87">
        <v>2</v>
      </c>
      <c r="B37" s="88" t="s">
        <v>137</v>
      </c>
      <c r="C37" s="91" t="s">
        <v>388</v>
      </c>
      <c r="D37" s="91" t="s">
        <v>379</v>
      </c>
      <c r="E37" s="91" t="s">
        <v>348</v>
      </c>
      <c r="F37" s="246"/>
      <c r="G37" s="247"/>
    </row>
    <row r="38" spans="1:12" ht="20.25" customHeight="1">
      <c r="A38" s="93"/>
      <c r="B38" s="94"/>
      <c r="C38" s="95"/>
      <c r="D38" s="95"/>
      <c r="E38" s="95"/>
      <c r="F38" s="95"/>
      <c r="G38" s="95"/>
      <c r="H38" s="95"/>
    </row>
    <row r="39" spans="1:12" ht="21.75" customHeight="1">
      <c r="B39" s="235" t="s">
        <v>389</v>
      </c>
      <c r="C39" s="235"/>
      <c r="D39" s="81"/>
      <c r="E39" s="81"/>
      <c r="F39" s="81"/>
      <c r="G39" s="82"/>
      <c r="H39" s="82"/>
    </row>
    <row r="40" spans="1:12">
      <c r="B40" s="83" t="s">
        <v>390</v>
      </c>
      <c r="C40" s="84"/>
      <c r="D40" s="84"/>
      <c r="E40" s="84"/>
      <c r="F40" s="84"/>
      <c r="G40" s="85"/>
    </row>
    <row r="41" spans="1:12" ht="18.75" customHeight="1">
      <c r="A41" s="86" t="s">
        <v>56</v>
      </c>
      <c r="B41" s="144" t="s">
        <v>57</v>
      </c>
      <c r="C41" s="248" t="s">
        <v>391</v>
      </c>
      <c r="D41" s="248"/>
      <c r="E41" s="248" t="s">
        <v>392</v>
      </c>
      <c r="F41" s="248"/>
      <c r="G41" s="248"/>
      <c r="H41" s="86" t="s">
        <v>393</v>
      </c>
    </row>
    <row r="42" spans="1:12" ht="34.5" customHeight="1">
      <c r="A42" s="87">
        <v>1</v>
      </c>
      <c r="B42" s="145" t="s">
        <v>394</v>
      </c>
      <c r="C42" s="245" t="s">
        <v>395</v>
      </c>
      <c r="D42" s="245"/>
      <c r="E42" s="245" t="s">
        <v>396</v>
      </c>
      <c r="F42" s="245"/>
      <c r="G42" s="245"/>
      <c r="H42" s="96"/>
    </row>
    <row r="43" spans="1:12" ht="34.5" customHeight="1">
      <c r="A43" s="87">
        <v>2</v>
      </c>
      <c r="B43" s="145" t="s">
        <v>394</v>
      </c>
      <c r="C43" s="245" t="s">
        <v>395</v>
      </c>
      <c r="D43" s="245"/>
      <c r="E43" s="245" t="s">
        <v>396</v>
      </c>
      <c r="F43" s="245"/>
      <c r="G43" s="245"/>
      <c r="H43" s="96"/>
    </row>
    <row r="44" spans="1:12" ht="34.5" customHeight="1">
      <c r="A44" s="87">
        <v>3</v>
      </c>
      <c r="B44" s="145" t="s">
        <v>394</v>
      </c>
      <c r="C44" s="245" t="s">
        <v>395</v>
      </c>
      <c r="D44" s="245"/>
      <c r="E44" s="245" t="s">
        <v>396</v>
      </c>
      <c r="F44" s="245"/>
      <c r="G44" s="245"/>
      <c r="H44" s="96"/>
    </row>
    <row r="45" spans="1:12">
      <c r="B45" s="97"/>
      <c r="C45" s="97"/>
      <c r="D45" s="97"/>
      <c r="E45" s="98"/>
      <c r="F45" s="84"/>
      <c r="G45" s="85"/>
    </row>
    <row r="46" spans="1:12" ht="21.75" customHeight="1">
      <c r="B46" s="235" t="s">
        <v>397</v>
      </c>
      <c r="C46" s="235"/>
      <c r="D46" s="81"/>
      <c r="E46" s="81"/>
      <c r="F46" s="81"/>
      <c r="G46" s="82"/>
      <c r="H46" s="82"/>
    </row>
    <row r="47" spans="1:12">
      <c r="B47" s="83" t="s">
        <v>398</v>
      </c>
      <c r="C47" s="97"/>
      <c r="D47" s="97"/>
      <c r="E47" s="98"/>
      <c r="F47" s="84"/>
      <c r="G47" s="85"/>
    </row>
    <row r="48" spans="1:12" s="100" customFormat="1" ht="21" customHeight="1">
      <c r="A48" s="236" t="s">
        <v>56</v>
      </c>
      <c r="B48" s="238" t="s">
        <v>399</v>
      </c>
      <c r="C48" s="240" t="s">
        <v>400</v>
      </c>
      <c r="D48" s="241"/>
      <c r="E48" s="241"/>
      <c r="F48" s="242"/>
      <c r="G48" s="243" t="s">
        <v>367</v>
      </c>
      <c r="H48" s="243" t="s">
        <v>399</v>
      </c>
      <c r="I48" s="233" t="s">
        <v>401</v>
      </c>
      <c r="J48" s="99"/>
      <c r="K48" s="99"/>
      <c r="L48" s="99"/>
    </row>
    <row r="49" spans="1:9">
      <c r="A49" s="237"/>
      <c r="B49" s="239"/>
      <c r="C49" s="101" t="s">
        <v>376</v>
      </c>
      <c r="D49" s="101" t="s">
        <v>377</v>
      </c>
      <c r="E49" s="102" t="s">
        <v>378</v>
      </c>
      <c r="F49" s="102" t="s">
        <v>379</v>
      </c>
      <c r="G49" s="244"/>
      <c r="H49" s="244"/>
      <c r="I49" s="234"/>
    </row>
    <row r="50" spans="1:9" ht="39.6">
      <c r="A50" s="237"/>
      <c r="B50" s="239"/>
      <c r="C50" s="115" t="s">
        <v>402</v>
      </c>
      <c r="D50" s="115" t="s">
        <v>403</v>
      </c>
      <c r="E50" s="115" t="s">
        <v>404</v>
      </c>
      <c r="F50" s="115" t="s">
        <v>405</v>
      </c>
      <c r="G50" s="114" t="s">
        <v>406</v>
      </c>
      <c r="H50" s="114" t="s">
        <v>407</v>
      </c>
      <c r="I50" s="114" t="s">
        <v>407</v>
      </c>
    </row>
    <row r="51" spans="1:9" ht="39.6">
      <c r="A51" s="87">
        <v>1</v>
      </c>
      <c r="B51" s="108" t="s">
        <v>408</v>
      </c>
      <c r="C51" s="115" t="s">
        <v>402</v>
      </c>
      <c r="D51" s="115" t="s">
        <v>403</v>
      </c>
      <c r="E51" s="115" t="s">
        <v>404</v>
      </c>
      <c r="F51" s="115" t="s">
        <v>405</v>
      </c>
      <c r="G51" s="103" t="s">
        <v>406</v>
      </c>
      <c r="H51" s="103" t="s">
        <v>407</v>
      </c>
      <c r="I51" s="103" t="s">
        <v>407</v>
      </c>
    </row>
    <row r="52" spans="1:9">
      <c r="A52" s="87">
        <v>2</v>
      </c>
      <c r="B52" s="87" t="s">
        <v>58</v>
      </c>
      <c r="C52" s="103">
        <v>0</v>
      </c>
      <c r="D52" s="103">
        <v>0</v>
      </c>
      <c r="E52" s="103">
        <v>0</v>
      </c>
      <c r="F52" s="103" t="e">
        <f>SUM(C31:E31)</f>
        <v>#REF!</v>
      </c>
      <c r="G52" s="116" t="e">
        <f>D21</f>
        <v>#REF!</v>
      </c>
      <c r="H52" s="103" t="s">
        <v>407</v>
      </c>
      <c r="I52" s="103" t="s">
        <v>407</v>
      </c>
    </row>
    <row r="53" spans="1:9" ht="18.75" customHeight="1">
      <c r="B53" s="104"/>
    </row>
    <row r="54" spans="1:9">
      <c r="B54" s="105"/>
    </row>
    <row r="55" spans="1:9">
      <c r="B55" s="105"/>
    </row>
    <row r="56" spans="1:9">
      <c r="B56" s="105"/>
    </row>
    <row r="57" spans="1:9">
      <c r="B57" s="105"/>
    </row>
    <row r="58" spans="1:9">
      <c r="B58" s="105"/>
    </row>
    <row r="59" spans="1:9">
      <c r="B59" s="105"/>
    </row>
    <row r="60" spans="1:9">
      <c r="B60" s="105"/>
    </row>
    <row r="61" spans="1:9">
      <c r="B61" s="105"/>
    </row>
  </sheetData>
  <mergeCells count="32">
    <mergeCell ref="G31:H31"/>
    <mergeCell ref="C2:G2"/>
    <mergeCell ref="C3:D3"/>
    <mergeCell ref="F3:G3"/>
    <mergeCell ref="B6:C6"/>
    <mergeCell ref="B14:D14"/>
    <mergeCell ref="B23:D23"/>
    <mergeCell ref="G26:H26"/>
    <mergeCell ref="G27:H27"/>
    <mergeCell ref="G28:H28"/>
    <mergeCell ref="G29:H29"/>
    <mergeCell ref="G30:H30"/>
    <mergeCell ref="F34:G34"/>
    <mergeCell ref="F36:G36"/>
    <mergeCell ref="F37:G37"/>
    <mergeCell ref="B39:C39"/>
    <mergeCell ref="C41:D41"/>
    <mergeCell ref="E41:G41"/>
    <mergeCell ref="F35:G35"/>
    <mergeCell ref="C42:D42"/>
    <mergeCell ref="E42:G42"/>
    <mergeCell ref="C43:D43"/>
    <mergeCell ref="E43:G43"/>
    <mergeCell ref="C44:D44"/>
    <mergeCell ref="E44:G44"/>
    <mergeCell ref="I48:I49"/>
    <mergeCell ref="B46:C46"/>
    <mergeCell ref="A48:A50"/>
    <mergeCell ref="B48:B50"/>
    <mergeCell ref="C48:F48"/>
    <mergeCell ref="G48:G49"/>
    <mergeCell ref="H48:H49"/>
  </mergeCells>
  <conditionalFormatting sqref="H51">
    <cfRule type="cellIs" dxfId="5" priority="5" operator="equal">
      <formula>"FAIL"</formula>
    </cfRule>
    <cfRule type="cellIs" dxfId="4" priority="6" operator="equal">
      <formula>"PASS"</formula>
    </cfRule>
  </conditionalFormatting>
  <conditionalFormatting sqref="I51:I52">
    <cfRule type="cellIs" dxfId="3" priority="3" operator="equal">
      <formula>"FAIL"</formula>
    </cfRule>
    <cfRule type="cellIs" dxfId="2" priority="4" operator="equal">
      <formula>"PASS"</formula>
    </cfRule>
  </conditionalFormatting>
  <conditionalFormatting sqref="H52">
    <cfRule type="cellIs" dxfId="1" priority="1" operator="equal">
      <formula>"FAIL"</formula>
    </cfRule>
    <cfRule type="cellIs" dxfId="0" priority="2" operator="equal">
      <formula>"PASS"</formula>
    </cfRule>
  </conditionalFormatting>
  <dataValidations count="1">
    <dataValidation type="list" allowBlank="1" showInputMessage="1" showErrorMessage="1" sqref="H51:I52" xr:uid="{00000000-0002-0000-0600-000000000000}">
      <formula1>"PASS,FAIL"</formula1>
    </dataValidation>
  </dataValidations>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DD9373D9A24F64F89F14F461305A106" ma:contentTypeVersion="4" ma:contentTypeDescription="Create a new document." ma:contentTypeScope="" ma:versionID="edefd2bea9a69e65a3918d4b9d850884">
  <xsd:schema xmlns:xsd="http://www.w3.org/2001/XMLSchema" xmlns:xs="http://www.w3.org/2001/XMLSchema" xmlns:p="http://schemas.microsoft.com/office/2006/metadata/properties" xmlns:ns2="cabca498-5e2a-459c-ade0-601c6a98c846" xmlns:ns3="044e8ed5-b60c-40cd-b477-04c240ccf9c3" targetNamespace="http://schemas.microsoft.com/office/2006/metadata/properties" ma:root="true" ma:fieldsID="1cdcf90a8e7cb27405451b504492cec2" ns2:_="" ns3:_="">
    <xsd:import namespace="cabca498-5e2a-459c-ade0-601c6a98c846"/>
    <xsd:import namespace="044e8ed5-b60c-40cd-b477-04c240ccf9c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bca498-5e2a-459c-ade0-601c6a98c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44e8ed5-b60c-40cd-b477-04c240ccf9c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7729ACD-7A20-4344-BFA5-B224A8419F4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abca498-5e2a-459c-ade0-601c6a98c846"/>
    <ds:schemaRef ds:uri="044e8ed5-b60c-40cd-b477-04c240ccf9c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6E3E4FA-795A-4742-A021-9CDC3210C50B}">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4F8C6C6D-E626-49D4-9BA8-E27B2B9C919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Record of Change</vt:lpstr>
      <vt:lpstr>Instruction</vt:lpstr>
      <vt:lpstr>Common checklist</vt:lpstr>
      <vt:lpstr>Assignment 1</vt:lpstr>
      <vt:lpstr>Assignment 1 (2)</vt:lpstr>
      <vt:lpstr>Sheet1</vt:lpstr>
      <vt:lpstr>User Story 2</vt:lpstr>
      <vt:lpstr>User Story 3</vt:lpstr>
      <vt:lpstr>Test report</vt:lpstr>
    </vt:vector>
  </TitlesOfParts>
  <Manager/>
  <Company>NashTech</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And Test Report Template</dc:title>
  <dc:subject>HNVN_SD_012_Scrum_Template_TestCase</dc:subject>
  <dc:creator>Truc Nguyen Thi Thanh</dc:creator>
  <cp:keywords/>
  <dc:description/>
  <cp:lastModifiedBy>PC</cp:lastModifiedBy>
  <cp:revision/>
  <dcterms:created xsi:type="dcterms:W3CDTF">2016-08-15T09:08:57Z</dcterms:created>
  <dcterms:modified xsi:type="dcterms:W3CDTF">2022-10-15T15:55:12Z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0x0101008DD9373D9A24F64F89F14F461305A106</vt:lpwstr>
  </property>
  <property fmtid="{D5CDD505-2E9C-101B-9397-08002B2CF9AE}" pid="3" name="MediaServiceImageTags">
    <vt:lpwstr/>
  </property>
</Properties>
</file>