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960" yWindow="0" windowWidth="27000" windowHeight="9540" tabRatio="500"/>
  </bookViews>
  <sheets>
    <sheet name="Sheet1" sheetId="1" r:id="rId1"/>
    <sheet name="Chart2" sheetId="3" r:id="rId2"/>
    <sheet name="Chart5" sheetId="6" r:id="rId3"/>
    <sheet name="Chart6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P3" i="1"/>
  <c r="I4" i="1"/>
  <c r="P4" i="1"/>
  <c r="I5" i="1"/>
  <c r="P5" i="1"/>
  <c r="I6" i="1"/>
  <c r="P6" i="1"/>
  <c r="I7" i="1"/>
  <c r="P7" i="1"/>
  <c r="I8" i="1"/>
  <c r="P8" i="1"/>
  <c r="X4" i="1"/>
  <c r="X5" i="1"/>
  <c r="X6" i="1"/>
  <c r="X7" i="1"/>
  <c r="X8" i="1"/>
  <c r="X3" i="1"/>
  <c r="W4" i="1"/>
  <c r="W5" i="1"/>
  <c r="W6" i="1"/>
  <c r="W7" i="1"/>
  <c r="W3" i="1"/>
  <c r="V8" i="1"/>
  <c r="V4" i="1"/>
  <c r="V5" i="1"/>
  <c r="V6" i="1"/>
  <c r="V7" i="1"/>
  <c r="V3" i="1"/>
  <c r="H3" i="1"/>
  <c r="H4" i="1"/>
  <c r="H5" i="1"/>
  <c r="H6" i="1"/>
  <c r="H7" i="1"/>
  <c r="H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<sst xmlns="http://schemas.openxmlformats.org/spreadsheetml/2006/main" count="27" uniqueCount="27">
  <si>
    <t>Optimistic Policy Iteration for 144x72</t>
  </si>
  <si>
    <t>cost_sq</t>
  </si>
  <si>
    <t>cost_sq_log_opi10</t>
  </si>
  <si>
    <t>Value vs. Policy Iteration</t>
  </si>
  <si>
    <t>Value Iterations per Policy Iteration</t>
  </si>
  <si>
    <t>Total time (s)</t>
  </si>
  <si>
    <t>N VI's to solve</t>
  </si>
  <si>
    <t>N PI's to solve</t>
  </si>
  <si>
    <t>N/4 VI's to solve</t>
  </si>
  <si>
    <t>Decimation</t>
  </si>
  <si>
    <t>Size</t>
  </si>
  <si>
    <t>VI: Total time (s)</t>
  </si>
  <si>
    <t>PI: Total time (s)</t>
  </si>
  <si>
    <t>VI: N iterations</t>
  </si>
  <si>
    <t>PI: N iterations</t>
  </si>
  <si>
    <t>PI: sec/iteration</t>
  </si>
  <si>
    <t>VI: sec/iteration</t>
  </si>
  <si>
    <t>Async VI: N iterations</t>
  </si>
  <si>
    <t>Async VI: Total time (s)</t>
  </si>
  <si>
    <t>Async VI: sec/iteration</t>
  </si>
  <si>
    <t>norm(cost)</t>
  </si>
  <si>
    <t>norm(cost)/Nstates</t>
  </si>
  <si>
    <t>N states (pixels)</t>
  </si>
  <si>
    <t>Optimistic PI (best): max VI per PI</t>
  </si>
  <si>
    <t>Optimistic PI (best): N PI's</t>
  </si>
  <si>
    <t>Optimistic PI (best): Total time (s)</t>
  </si>
  <si>
    <t>Optimistic PI: Total VI's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</si>
</sst>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Optimistic Policy Iteration for 144x72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N/4 VI's to solve</c:v>
                </c:pt>
              </c:strCache>
            </c:strRef>
          </c:tx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78.0</c:v>
                </c:pt>
              </c:numCache>
            </c:numRef>
          </c:xVal>
          <c:yVal>
            <c:numRef>
              <c:f>Sheet1!$E$3:$E$38</c:f>
              <c:numCache>
                <c:formatCode>General</c:formatCode>
                <c:ptCount val="36"/>
                <c:pt idx="0">
                  <c:v>6.0</c:v>
                </c:pt>
                <c:pt idx="1">
                  <c:v>6.25</c:v>
                </c:pt>
                <c:pt idx="2">
                  <c:v>7.0</c:v>
                </c:pt>
                <c:pt idx="3">
                  <c:v>8.5</c:v>
                </c:pt>
                <c:pt idx="4">
                  <c:v>8.25</c:v>
                </c:pt>
                <c:pt idx="5">
                  <c:v>9.0</c:v>
                </c:pt>
                <c:pt idx="6">
                  <c:v>9.75</c:v>
                </c:pt>
                <c:pt idx="7">
                  <c:v>9.25</c:v>
                </c:pt>
                <c:pt idx="8">
                  <c:v>9.75</c:v>
                </c:pt>
                <c:pt idx="9">
                  <c:v>10.25</c:v>
                </c:pt>
                <c:pt idx="10">
                  <c:v>11.75</c:v>
                </c:pt>
                <c:pt idx="11">
                  <c:v>12.25</c:v>
                </c:pt>
                <c:pt idx="12">
                  <c:v>11.0</c:v>
                </c:pt>
                <c:pt idx="13">
                  <c:v>11.5</c:v>
                </c:pt>
                <c:pt idx="14">
                  <c:v>12.5</c:v>
                </c:pt>
                <c:pt idx="15">
                  <c:v>13.25</c:v>
                </c:pt>
                <c:pt idx="16">
                  <c:v>13.5</c:v>
                </c:pt>
                <c:pt idx="17">
                  <c:v>12.5</c:v>
                </c:pt>
                <c:pt idx="18">
                  <c:v>12.5</c:v>
                </c:pt>
                <c:pt idx="19">
                  <c:v>13.0</c:v>
                </c:pt>
                <c:pt idx="20">
                  <c:v>13.25</c:v>
                </c:pt>
                <c:pt idx="21">
                  <c:v>13.5</c:v>
                </c:pt>
                <c:pt idx="22">
                  <c:v>13.25</c:v>
                </c:pt>
                <c:pt idx="23">
                  <c:v>15.0</c:v>
                </c:pt>
                <c:pt idx="24">
                  <c:v>15.25</c:v>
                </c:pt>
                <c:pt idx="25">
                  <c:v>14.0</c:v>
                </c:pt>
                <c:pt idx="26">
                  <c:v>14.75</c:v>
                </c:pt>
                <c:pt idx="27">
                  <c:v>14.75</c:v>
                </c:pt>
                <c:pt idx="28">
                  <c:v>15.25</c:v>
                </c:pt>
                <c:pt idx="29">
                  <c:v>15.75</c:v>
                </c:pt>
                <c:pt idx="30">
                  <c:v>15.75</c:v>
                </c:pt>
                <c:pt idx="31">
                  <c:v>16.0</c:v>
                </c:pt>
                <c:pt idx="32">
                  <c:v>16.0</c:v>
                </c:pt>
                <c:pt idx="33">
                  <c:v>15.5</c:v>
                </c:pt>
                <c:pt idx="34">
                  <c:v>15.5</c:v>
                </c:pt>
                <c:pt idx="35">
                  <c:v>19.5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 PI's to solve</c:v>
                </c:pt>
              </c:strCache>
            </c:strRef>
          </c:tx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78.0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24.0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6.0</c:v>
                </c:pt>
                <c:pt idx="24">
                  <c:v>6.0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Total time (s)</c:v>
                </c:pt>
              </c:strCache>
            </c:strRef>
          </c:tx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78.0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11.3527340888977</c:v>
                </c:pt>
                <c:pt idx="1">
                  <c:v>5.93576788902282</c:v>
                </c:pt>
                <c:pt idx="2">
                  <c:v>4.95947408676147</c:v>
                </c:pt>
                <c:pt idx="3">
                  <c:v>5.38007998466491</c:v>
                </c:pt>
                <c:pt idx="4">
                  <c:v>4.57398796081543</c:v>
                </c:pt>
                <c:pt idx="5">
                  <c:v>4.74237990379333</c:v>
                </c:pt>
                <c:pt idx="6">
                  <c:v>4.48711991310119</c:v>
                </c:pt>
                <c:pt idx="7">
                  <c:v>4.04731392860412</c:v>
                </c:pt>
                <c:pt idx="8">
                  <c:v>4.13954496383667</c:v>
                </c:pt>
                <c:pt idx="9">
                  <c:v>3.84486198425292</c:v>
                </c:pt>
                <c:pt idx="10">
                  <c:v>4.53730797767639</c:v>
                </c:pt>
                <c:pt idx="11">
                  <c:v>4.63981914520263</c:v>
                </c:pt>
                <c:pt idx="12">
                  <c:v>4.04616498947143</c:v>
                </c:pt>
                <c:pt idx="13">
                  <c:v>4.12019681930542</c:v>
                </c:pt>
                <c:pt idx="14">
                  <c:v>4.31164503097534</c:v>
                </c:pt>
                <c:pt idx="15">
                  <c:v>4.89705395698547</c:v>
                </c:pt>
                <c:pt idx="16">
                  <c:v>6.61163592338562</c:v>
                </c:pt>
                <c:pt idx="17">
                  <c:v>6.60074400901794</c:v>
                </c:pt>
                <c:pt idx="18">
                  <c:v>5.33259987831115</c:v>
                </c:pt>
                <c:pt idx="19">
                  <c:v>5.72329497337341</c:v>
                </c:pt>
                <c:pt idx="20">
                  <c:v>6.43934082984924</c:v>
                </c:pt>
                <c:pt idx="21">
                  <c:v>6.703293800354</c:v>
                </c:pt>
                <c:pt idx="22">
                  <c:v>5.55283093452453</c:v>
                </c:pt>
                <c:pt idx="23">
                  <c:v>7.68864512443542</c:v>
                </c:pt>
                <c:pt idx="24">
                  <c:v>7.26280808448791</c:v>
                </c:pt>
                <c:pt idx="25">
                  <c:v>6.71413016319274</c:v>
                </c:pt>
                <c:pt idx="26">
                  <c:v>6.92567205429077</c:v>
                </c:pt>
                <c:pt idx="27">
                  <c:v>6.92567205429077</c:v>
                </c:pt>
                <c:pt idx="28">
                  <c:v>6.97217106819152</c:v>
                </c:pt>
                <c:pt idx="29">
                  <c:v>7.12150311470031</c:v>
                </c:pt>
                <c:pt idx="30">
                  <c:v>7.31020998954772</c:v>
                </c:pt>
                <c:pt idx="31">
                  <c:v>7.37978100776672</c:v>
                </c:pt>
                <c:pt idx="32">
                  <c:v>7.41193008422851</c:v>
                </c:pt>
                <c:pt idx="33">
                  <c:v>7.45364809036254</c:v>
                </c:pt>
                <c:pt idx="34">
                  <c:v>7.26488614082336</c:v>
                </c:pt>
                <c:pt idx="35">
                  <c:v>8.75186085700988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4440"/>
        <c:axId val="1832037784"/>
      </c:scatterChart>
      <c:valAx>
        <c:axId val="1832044440"/>
        <c:scaling>
          <c:orientation val="minMax"/>
          <c:max val="80.0"/>
          <c:min val="0.0"/>
        </c:scaling>
        <c:delete val="0"/>
        <c:axPos val="b"/>
        <c:title>
          <c:tx>
            <c:strRef>
              <c:f>Sheet1!$A$2</c:f>
              <c:strCache>
                <c:ptCount val="1"/>
                <c:pt idx="0">
                  <c:v>Value Iterations per Policy Iteration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037784"/>
        <c:crosses val="autoZero"/>
        <c:crossBetween val="midCat"/>
      </c:valAx>
      <c:valAx>
        <c:axId val="183203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04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Sheet1!$G$1</c:f>
          <c:strCache>
            <c:ptCount val="1"/>
            <c:pt idx="0">
              <c:v>Value vs. Policy Iteration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VI: Total time (s)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0.653532981872558</c:v>
                </c:pt>
                <c:pt idx="1">
                  <c:v>0.998584032058715</c:v>
                </c:pt>
                <c:pt idx="2">
                  <c:v>5.9710509777069</c:v>
                </c:pt>
                <c:pt idx="3">
                  <c:v>10.4766340255737</c:v>
                </c:pt>
                <c:pt idx="4">
                  <c:v>48.2434151172637</c:v>
                </c:pt>
                <c:pt idx="5">
                  <c:v>328.755048990249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PI: Total time (s)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0.49127984046936</c:v>
                </c:pt>
                <c:pt idx="1">
                  <c:v>0.834391832351684</c:v>
                </c:pt>
                <c:pt idx="2">
                  <c:v>1.93619918823242</c:v>
                </c:pt>
                <c:pt idx="3">
                  <c:v>17.0525810718536</c:v>
                </c:pt>
                <c:pt idx="4">
                  <c:v>401.369051933288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Sheet1!$N$2</c:f>
              <c:strCache>
                <c:ptCount val="1"/>
                <c:pt idx="0">
                  <c:v>Async VI: Total time (s)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0.47744083404541</c:v>
                </c:pt>
                <c:pt idx="1">
                  <c:v>0.783681154251098</c:v>
                </c:pt>
                <c:pt idx="2">
                  <c:v>1.60593199729919</c:v>
                </c:pt>
                <c:pt idx="3">
                  <c:v>6.80545711517334</c:v>
                </c:pt>
                <c:pt idx="4">
                  <c:v>42.2818491458892</c:v>
                </c:pt>
                <c:pt idx="5">
                  <c:v>308.576795816421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Sheet1!$P$2</c:f>
              <c:strCache>
                <c:ptCount val="1"/>
                <c:pt idx="0">
                  <c:v>norm(cost)/Nstates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1.79485704759567</c:v>
                </c:pt>
                <c:pt idx="1">
                  <c:v>0.716936934203623</c:v>
                </c:pt>
                <c:pt idx="2">
                  <c:v>0.567422936304099</c:v>
                </c:pt>
                <c:pt idx="3">
                  <c:v>0.522953280913856</c:v>
                </c:pt>
                <c:pt idx="4">
                  <c:v>0.501453872037742</c:v>
                </c:pt>
                <c:pt idx="5">
                  <c:v>0.490813211603603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Sheet1!$S$2</c:f>
              <c:strCache>
                <c:ptCount val="1"/>
                <c:pt idx="0">
                  <c:v>Optimistic PI (best): Total time (s)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0.498024940490722</c:v>
                </c:pt>
                <c:pt idx="1">
                  <c:v>0.597059965133667</c:v>
                </c:pt>
                <c:pt idx="2">
                  <c:v>1.2959349155426</c:v>
                </c:pt>
                <c:pt idx="3">
                  <c:v>6.27386784553527</c:v>
                </c:pt>
                <c:pt idx="4">
                  <c:v>62.2688899040222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42312"/>
        <c:axId val="1831937112"/>
      </c:scatterChart>
      <c:valAx>
        <c:axId val="1831942312"/>
        <c:scaling>
          <c:logBase val="10.0"/>
          <c:orientation val="minMax"/>
          <c:max val="1.0E6"/>
          <c:min val="100.0"/>
        </c:scaling>
        <c:delete val="0"/>
        <c:axPos val="b"/>
        <c:title>
          <c:tx>
            <c:strRef>
              <c:f>Sheet1!$I$2</c:f>
              <c:strCache>
                <c:ptCount val="1"/>
                <c:pt idx="0">
                  <c:v>N states (pixels)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937112"/>
        <c:crosses val="autoZero"/>
        <c:crossBetween val="midCat"/>
      </c:valAx>
      <c:valAx>
        <c:axId val="18319371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4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Sheet1!$G$1</c:f>
          <c:strCache>
            <c:ptCount val="1"/>
            <c:pt idx="0">
              <c:v>Value vs. Policy Iteration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VI: N iterations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24.0</c:v>
                </c:pt>
                <c:pt idx="1">
                  <c:v>35.0</c:v>
                </c:pt>
                <c:pt idx="2">
                  <c:v>64.0</c:v>
                </c:pt>
                <c:pt idx="3">
                  <c:v>98.0</c:v>
                </c:pt>
                <c:pt idx="4">
                  <c:v>188.0</c:v>
                </c:pt>
                <c:pt idx="5">
                  <c:v>367.0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Sheet1!$M$2</c:f>
              <c:strCache>
                <c:ptCount val="1"/>
                <c:pt idx="0">
                  <c:v>PI: N iterations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9.0</c:v>
                </c:pt>
                <c:pt idx="1">
                  <c:v>11.0</c:v>
                </c:pt>
                <c:pt idx="2">
                  <c:v>16.0</c:v>
                </c:pt>
                <c:pt idx="3">
                  <c:v>24.0</c:v>
                </c:pt>
                <c:pt idx="4">
                  <c:v>43.0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Sheet1!$O$2</c:f>
              <c:strCache>
                <c:ptCount val="1"/>
                <c:pt idx="0">
                  <c:v>Async VI: N iterations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20.0</c:v>
                </c:pt>
                <c:pt idx="1">
                  <c:v>29.0</c:v>
                </c:pt>
                <c:pt idx="2">
                  <c:v>47.0</c:v>
                </c:pt>
                <c:pt idx="3">
                  <c:v>97.0</c:v>
                </c:pt>
                <c:pt idx="4">
                  <c:v>183.0</c:v>
                </c:pt>
                <c:pt idx="5">
                  <c:v>361.0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Sheet1!$Q$2</c:f>
              <c:strCache>
                <c:ptCount val="1"/>
                <c:pt idx="0">
                  <c:v>Optimistic PI (best): N PI's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4.0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Sheet1!$T$2</c:f>
              <c:strCache>
                <c:ptCount val="1"/>
                <c:pt idx="0">
                  <c:v>Optimistic PI (best): max VI per PI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Sheet1!$T$3:$T$8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14.0</c:v>
                </c:pt>
                <c:pt idx="4">
                  <c:v>53.0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Sheet1!$R$2</c:f>
              <c:strCache>
                <c:ptCount val="1"/>
                <c:pt idx="0">
                  <c:v>Optimistic PI: Total VI's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242.0</c:v>
                </c:pt>
                <c:pt idx="1">
                  <c:v>990.0</c:v>
                </c:pt>
                <c:pt idx="2">
                  <c:v>4050.0</c:v>
                </c:pt>
                <c:pt idx="3">
                  <c:v>16200.0</c:v>
                </c:pt>
                <c:pt idx="4">
                  <c:v>64800.0</c:v>
                </c:pt>
                <c:pt idx="5">
                  <c:v>259200.0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11.0</c:v>
                </c:pt>
                <c:pt idx="1">
                  <c:v>13.0</c:v>
                </c:pt>
                <c:pt idx="2">
                  <c:v>23.0</c:v>
                </c:pt>
                <c:pt idx="3">
                  <c:v>49.0</c:v>
                </c:pt>
                <c:pt idx="4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81704"/>
        <c:axId val="1846087144"/>
      </c:scatterChart>
      <c:valAx>
        <c:axId val="1846081704"/>
        <c:scaling>
          <c:logBase val="10.0"/>
          <c:orientation val="minMax"/>
          <c:max val="1.0E6"/>
          <c:min val="100.0"/>
        </c:scaling>
        <c:delete val="0"/>
        <c:axPos val="b"/>
        <c:title>
          <c:tx>
            <c:strRef>
              <c:f>Sheet1!$I$2</c:f>
              <c:strCache>
                <c:ptCount val="1"/>
                <c:pt idx="0">
                  <c:v>N states (pixels)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6087144"/>
        <c:crosses val="autoZero"/>
        <c:crossBetween val="midCat"/>
      </c:valAx>
      <c:valAx>
        <c:axId val="184608714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081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F1" workbookViewId="0">
      <selection activeCell="T9" sqref="T9"/>
    </sheetView>
  </sheetViews>
  <sheetFormatPr baseColWidth="10" defaultRowHeight="15" x14ac:dyDescent="0"/>
  <cols>
    <col min="4" max="4" width="13.5" customWidth="1"/>
    <col min="10" max="10" width="12.33203125" customWidth="1"/>
  </cols>
  <sheetData>
    <row r="1" spans="1:24">
      <c r="A1" t="s">
        <v>0</v>
      </c>
      <c r="B1" t="s">
        <v>2</v>
      </c>
      <c r="G1" t="s">
        <v>3</v>
      </c>
      <c r="H1" t="s">
        <v>1</v>
      </c>
      <c r="J1">
        <v>1440</v>
      </c>
      <c r="K1">
        <v>720</v>
      </c>
    </row>
    <row r="2" spans="1:24">
      <c r="A2" t="s">
        <v>4</v>
      </c>
      <c r="B2" t="s">
        <v>5</v>
      </c>
      <c r="C2" t="s">
        <v>7</v>
      </c>
      <c r="D2" t="s">
        <v>6</v>
      </c>
      <c r="E2" t="s">
        <v>8</v>
      </c>
      <c r="G2" t="s">
        <v>9</v>
      </c>
      <c r="H2" t="s">
        <v>10</v>
      </c>
      <c r="I2" t="s">
        <v>22</v>
      </c>
      <c r="J2" t="s">
        <v>11</v>
      </c>
      <c r="K2" t="s">
        <v>13</v>
      </c>
      <c r="L2" t="s">
        <v>12</v>
      </c>
      <c r="M2" t="s">
        <v>14</v>
      </c>
      <c r="N2" t="s">
        <v>18</v>
      </c>
      <c r="O2" t="s">
        <v>17</v>
      </c>
      <c r="P2" t="s">
        <v>21</v>
      </c>
      <c r="Q2" t="s">
        <v>24</v>
      </c>
      <c r="R2" t="s">
        <v>26</v>
      </c>
      <c r="S2" t="s">
        <v>25</v>
      </c>
      <c r="T2" t="s">
        <v>23</v>
      </c>
      <c r="U2" t="s">
        <v>20</v>
      </c>
      <c r="V2" t="s">
        <v>16</v>
      </c>
      <c r="W2" t="s">
        <v>15</v>
      </c>
      <c r="X2" t="s">
        <v>19</v>
      </c>
    </row>
    <row r="3" spans="1:24">
      <c r="A3" s="1">
        <v>1</v>
      </c>
      <c r="B3">
        <v>11.3527340888977</v>
      </c>
      <c r="C3">
        <v>24</v>
      </c>
      <c r="D3">
        <v>24</v>
      </c>
      <c r="E3">
        <f>D3/4</f>
        <v>6</v>
      </c>
      <c r="G3">
        <v>64</v>
      </c>
      <c r="H3" t="str">
        <f>CONCATENATE(VALUE(INT($J$1/G3)),"x",VALUE(INT($K$1/G3)))</f>
        <v>22x11</v>
      </c>
      <c r="I3">
        <f>INT($J$1/G3)*INT($K$1/G3)</f>
        <v>242</v>
      </c>
      <c r="J3">
        <v>0.65353298187255804</v>
      </c>
      <c r="K3">
        <v>24</v>
      </c>
      <c r="L3">
        <v>0.49127984046936002</v>
      </c>
      <c r="M3">
        <v>9</v>
      </c>
      <c r="N3">
        <v>0.47744083404540999</v>
      </c>
      <c r="O3">
        <v>20</v>
      </c>
      <c r="P3">
        <f>U3/I3</f>
        <v>1.7948570475956693</v>
      </c>
      <c r="Q3">
        <v>6</v>
      </c>
      <c r="R3">
        <v>11</v>
      </c>
      <c r="S3">
        <v>0.49802494049072199</v>
      </c>
      <c r="T3">
        <v>2</v>
      </c>
      <c r="U3">
        <v>434.355405518152</v>
      </c>
      <c r="V3">
        <f t="shared" ref="V3:V8" si="0">J3/K3</f>
        <v>2.7230540911356585E-2</v>
      </c>
      <c r="W3">
        <f>L3/M3</f>
        <v>5.4586648941040004E-2</v>
      </c>
      <c r="X3">
        <f>N3/O3</f>
        <v>2.3872041702270499E-2</v>
      </c>
    </row>
    <row r="4" spans="1:24">
      <c r="A4" s="1">
        <v>2</v>
      </c>
      <c r="B4">
        <v>5.93576788902282</v>
      </c>
      <c r="C4">
        <v>13</v>
      </c>
      <c r="D4">
        <v>25</v>
      </c>
      <c r="E4">
        <f t="shared" ref="E4:E38" si="1">D4/4</f>
        <v>6.25</v>
      </c>
      <c r="G4">
        <v>32</v>
      </c>
      <c r="H4" t="str">
        <f>CONCATENATE(VALUE(INT($J$1/G4)),"x",VALUE(INT($K$1/G4)))</f>
        <v>45x22</v>
      </c>
      <c r="I4">
        <f t="shared" ref="I4:I8" si="2">INT($J$1/G4)*INT($K$1/G4)</f>
        <v>990</v>
      </c>
      <c r="J4">
        <v>0.99858403205871504</v>
      </c>
      <c r="K4">
        <v>35</v>
      </c>
      <c r="L4">
        <v>0.83439183235168402</v>
      </c>
      <c r="M4">
        <v>11</v>
      </c>
      <c r="N4">
        <v>0.78368115425109797</v>
      </c>
      <c r="O4">
        <v>29</v>
      </c>
      <c r="P4">
        <f>U4/I4</f>
        <v>0.71693693420362314</v>
      </c>
      <c r="Q4">
        <v>5</v>
      </c>
      <c r="R4">
        <v>13</v>
      </c>
      <c r="S4">
        <v>0.59705996513366699</v>
      </c>
      <c r="T4">
        <v>3</v>
      </c>
      <c r="U4">
        <v>709.76756486158695</v>
      </c>
      <c r="V4">
        <f t="shared" si="0"/>
        <v>2.8530972344534715E-2</v>
      </c>
      <c r="W4">
        <f>L4/M4</f>
        <v>7.5853802941062184E-2</v>
      </c>
      <c r="X4">
        <f>N4/O4</f>
        <v>2.7023488077624069E-2</v>
      </c>
    </row>
    <row r="5" spans="1:24">
      <c r="A5" s="1">
        <v>3</v>
      </c>
      <c r="B5">
        <v>4.9594740867614702</v>
      </c>
      <c r="C5">
        <v>10</v>
      </c>
      <c r="D5">
        <v>28</v>
      </c>
      <c r="E5">
        <f t="shared" si="1"/>
        <v>7</v>
      </c>
      <c r="G5">
        <v>16</v>
      </c>
      <c r="H5" t="str">
        <f t="shared" ref="H5:H8" si="3">CONCATENATE(VALUE(INT($J$1/G5)),"x",VALUE(INT($K$1/G5)))</f>
        <v>90x45</v>
      </c>
      <c r="I5">
        <f t="shared" si="2"/>
        <v>4050</v>
      </c>
      <c r="J5">
        <v>5.9710509777069003</v>
      </c>
      <c r="K5">
        <v>64</v>
      </c>
      <c r="L5">
        <v>1.9361991882324201</v>
      </c>
      <c r="M5">
        <v>16</v>
      </c>
      <c r="N5">
        <v>1.6059319972991899</v>
      </c>
      <c r="O5">
        <v>47</v>
      </c>
      <c r="P5">
        <f>U5/I5</f>
        <v>0.56742293630409868</v>
      </c>
      <c r="Q5">
        <v>7</v>
      </c>
      <c r="R5">
        <v>23</v>
      </c>
      <c r="S5">
        <v>1.2959349155426001</v>
      </c>
      <c r="T5">
        <v>4</v>
      </c>
      <c r="U5">
        <v>2298.0628920315999</v>
      </c>
      <c r="V5">
        <f t="shared" si="0"/>
        <v>9.3297671526670317E-2</v>
      </c>
      <c r="W5">
        <f>L5/M5</f>
        <v>0.12101244926452626</v>
      </c>
      <c r="X5">
        <f>N5/O5</f>
        <v>3.4168765899982766E-2</v>
      </c>
    </row>
    <row r="6" spans="1:24">
      <c r="A6" s="1">
        <v>4</v>
      </c>
      <c r="B6">
        <v>5.3800799846649099</v>
      </c>
      <c r="C6">
        <v>10</v>
      </c>
      <c r="D6">
        <v>34</v>
      </c>
      <c r="E6">
        <f t="shared" si="1"/>
        <v>8.5</v>
      </c>
      <c r="G6">
        <v>8</v>
      </c>
      <c r="H6" t="str">
        <f t="shared" si="3"/>
        <v>180x90</v>
      </c>
      <c r="I6">
        <f t="shared" si="2"/>
        <v>16200</v>
      </c>
      <c r="J6">
        <v>10.4766340255737</v>
      </c>
      <c r="K6">
        <v>98</v>
      </c>
      <c r="L6">
        <v>17.052581071853599</v>
      </c>
      <c r="M6">
        <v>24</v>
      </c>
      <c r="N6">
        <v>6.8054571151733398</v>
      </c>
      <c r="O6">
        <v>97</v>
      </c>
      <c r="P6">
        <f>U6/I6</f>
        <v>0.52295328091385551</v>
      </c>
      <c r="Q6">
        <v>5</v>
      </c>
      <c r="R6">
        <v>49</v>
      </c>
      <c r="S6">
        <v>6.2738678455352703</v>
      </c>
      <c r="T6">
        <v>14</v>
      </c>
      <c r="U6">
        <v>8471.8431508044596</v>
      </c>
      <c r="V6">
        <f t="shared" si="0"/>
        <v>0.1069044288323847</v>
      </c>
      <c r="W6">
        <f>L6/M6</f>
        <v>0.71052421132723331</v>
      </c>
      <c r="X6">
        <f>N6/O6</f>
        <v>7.0159351702817938E-2</v>
      </c>
    </row>
    <row r="7" spans="1:24">
      <c r="A7" s="1">
        <v>5</v>
      </c>
      <c r="B7">
        <v>4.5739879608154297</v>
      </c>
      <c r="C7">
        <v>8</v>
      </c>
      <c r="D7">
        <v>33</v>
      </c>
      <c r="E7">
        <f t="shared" si="1"/>
        <v>8.25</v>
      </c>
      <c r="G7">
        <v>4</v>
      </c>
      <c r="H7" t="str">
        <f t="shared" si="3"/>
        <v>360x180</v>
      </c>
      <c r="I7">
        <f t="shared" si="2"/>
        <v>64800</v>
      </c>
      <c r="J7">
        <v>48.243415117263702</v>
      </c>
      <c r="K7">
        <v>188</v>
      </c>
      <c r="L7">
        <v>401.36905193328801</v>
      </c>
      <c r="M7">
        <v>43</v>
      </c>
      <c r="N7">
        <v>42.281849145889197</v>
      </c>
      <c r="O7">
        <v>183</v>
      </c>
      <c r="P7">
        <f>U7/I7</f>
        <v>0.50145387203774228</v>
      </c>
      <c r="Q7" s="2">
        <v>4</v>
      </c>
      <c r="R7" s="2">
        <v>132</v>
      </c>
      <c r="S7" s="2">
        <v>62.268889904022203</v>
      </c>
      <c r="T7" s="2">
        <v>53</v>
      </c>
      <c r="U7">
        <v>32494.210908045701</v>
      </c>
      <c r="V7">
        <f t="shared" si="0"/>
        <v>0.25661391019821117</v>
      </c>
      <c r="W7">
        <f>L7/M7</f>
        <v>9.3341639984485578</v>
      </c>
      <c r="X7">
        <f>N7/O7</f>
        <v>0.23104835598846557</v>
      </c>
    </row>
    <row r="8" spans="1:24">
      <c r="A8" s="1">
        <v>6</v>
      </c>
      <c r="B8">
        <v>4.7423799037933296</v>
      </c>
      <c r="C8">
        <v>8</v>
      </c>
      <c r="D8">
        <v>36</v>
      </c>
      <c r="E8">
        <f t="shared" si="1"/>
        <v>9</v>
      </c>
      <c r="G8">
        <v>2</v>
      </c>
      <c r="H8" t="str">
        <f t="shared" si="3"/>
        <v>720x360</v>
      </c>
      <c r="I8">
        <f t="shared" si="2"/>
        <v>259200</v>
      </c>
      <c r="J8">
        <v>328.75504899024901</v>
      </c>
      <c r="K8">
        <v>367</v>
      </c>
      <c r="N8">
        <v>308.576795816421</v>
      </c>
      <c r="O8">
        <v>361</v>
      </c>
      <c r="P8">
        <f>U8/I8</f>
        <v>0.49081321160360342</v>
      </c>
      <c r="U8">
        <v>127218.784447654</v>
      </c>
      <c r="V8">
        <f t="shared" si="0"/>
        <v>0.89579032422411176</v>
      </c>
      <c r="X8">
        <f>N8/O8</f>
        <v>0.85478336791252352</v>
      </c>
    </row>
    <row r="9" spans="1:24">
      <c r="A9" s="1">
        <v>7</v>
      </c>
      <c r="B9">
        <v>4.4871199131011901</v>
      </c>
      <c r="C9">
        <v>7</v>
      </c>
      <c r="D9">
        <v>39</v>
      </c>
      <c r="E9">
        <f t="shared" si="1"/>
        <v>9.75</v>
      </c>
    </row>
    <row r="10" spans="1:24">
      <c r="A10" s="1">
        <v>8</v>
      </c>
      <c r="B10">
        <v>4.0473139286041198</v>
      </c>
      <c r="C10">
        <v>6</v>
      </c>
      <c r="D10">
        <v>37</v>
      </c>
      <c r="E10">
        <f t="shared" si="1"/>
        <v>9.25</v>
      </c>
    </row>
    <row r="11" spans="1:24">
      <c r="A11" s="1">
        <v>9</v>
      </c>
      <c r="B11">
        <v>4.1395449638366699</v>
      </c>
      <c r="C11">
        <v>6</v>
      </c>
      <c r="D11">
        <v>39</v>
      </c>
      <c r="E11">
        <f t="shared" si="1"/>
        <v>9.75</v>
      </c>
    </row>
    <row r="12" spans="1:24">
      <c r="A12" s="1">
        <v>10</v>
      </c>
      <c r="B12">
        <v>3.8448619842529199</v>
      </c>
      <c r="C12">
        <v>5</v>
      </c>
      <c r="D12">
        <v>41</v>
      </c>
      <c r="E12">
        <f t="shared" si="1"/>
        <v>10.25</v>
      </c>
    </row>
    <row r="13" spans="1:24">
      <c r="A13" s="1">
        <v>11</v>
      </c>
      <c r="B13">
        <v>4.5373079776763898</v>
      </c>
      <c r="C13">
        <v>6</v>
      </c>
      <c r="D13">
        <v>47</v>
      </c>
      <c r="E13">
        <f t="shared" si="1"/>
        <v>11.75</v>
      </c>
    </row>
    <row r="14" spans="1:24">
      <c r="A14" s="1">
        <v>12</v>
      </c>
      <c r="B14">
        <v>4.6398191452026296</v>
      </c>
      <c r="C14">
        <v>6</v>
      </c>
      <c r="D14">
        <v>49</v>
      </c>
      <c r="E14">
        <f t="shared" si="1"/>
        <v>12.25</v>
      </c>
    </row>
    <row r="15" spans="1:24">
      <c r="A15" s="1">
        <v>13</v>
      </c>
      <c r="B15">
        <v>4.0461649894714302</v>
      </c>
      <c r="C15">
        <v>5</v>
      </c>
      <c r="D15">
        <v>44</v>
      </c>
      <c r="E15">
        <f t="shared" si="1"/>
        <v>11</v>
      </c>
    </row>
    <row r="16" spans="1:24">
      <c r="A16" s="1">
        <v>14</v>
      </c>
      <c r="B16">
        <v>4.1201968193054199</v>
      </c>
      <c r="C16">
        <v>5</v>
      </c>
      <c r="D16">
        <v>46</v>
      </c>
      <c r="E16">
        <f t="shared" si="1"/>
        <v>11.5</v>
      </c>
    </row>
    <row r="17" spans="1:5">
      <c r="A17" s="1">
        <v>15</v>
      </c>
      <c r="B17">
        <v>4.31164503097534</v>
      </c>
      <c r="C17">
        <v>5</v>
      </c>
      <c r="D17">
        <v>50</v>
      </c>
      <c r="E17">
        <f t="shared" si="1"/>
        <v>12.5</v>
      </c>
    </row>
    <row r="18" spans="1:5">
      <c r="A18" s="1">
        <v>16</v>
      </c>
      <c r="B18">
        <v>4.8970539569854701</v>
      </c>
      <c r="C18">
        <v>5</v>
      </c>
      <c r="D18">
        <v>53</v>
      </c>
      <c r="E18">
        <f t="shared" si="1"/>
        <v>13.25</v>
      </c>
    </row>
    <row r="19" spans="1:5">
      <c r="A19" s="1">
        <v>17</v>
      </c>
      <c r="B19">
        <v>6.6116359233856201</v>
      </c>
      <c r="C19">
        <v>6</v>
      </c>
      <c r="D19">
        <v>54</v>
      </c>
      <c r="E19">
        <f t="shared" si="1"/>
        <v>13.5</v>
      </c>
    </row>
    <row r="20" spans="1:5">
      <c r="A20" s="1">
        <v>18</v>
      </c>
      <c r="B20">
        <v>6.6007440090179399</v>
      </c>
      <c r="C20">
        <v>5</v>
      </c>
      <c r="D20">
        <v>50</v>
      </c>
      <c r="E20">
        <f t="shared" si="1"/>
        <v>12.5</v>
      </c>
    </row>
    <row r="21" spans="1:5">
      <c r="A21" s="1">
        <v>19</v>
      </c>
      <c r="B21">
        <v>5.3325998783111501</v>
      </c>
      <c r="C21">
        <v>4</v>
      </c>
      <c r="D21">
        <v>50</v>
      </c>
      <c r="E21">
        <f t="shared" si="1"/>
        <v>12.5</v>
      </c>
    </row>
    <row r="22" spans="1:5">
      <c r="A22" s="1">
        <v>20</v>
      </c>
      <c r="B22">
        <v>5.7232949733734104</v>
      </c>
      <c r="C22">
        <v>4</v>
      </c>
      <c r="D22">
        <v>52</v>
      </c>
      <c r="E22">
        <f t="shared" si="1"/>
        <v>13</v>
      </c>
    </row>
    <row r="23" spans="1:5">
      <c r="A23" s="1">
        <v>21</v>
      </c>
      <c r="B23">
        <v>6.4393408298492396</v>
      </c>
      <c r="C23">
        <v>5</v>
      </c>
      <c r="D23">
        <v>53</v>
      </c>
      <c r="E23">
        <f t="shared" si="1"/>
        <v>13.25</v>
      </c>
    </row>
    <row r="24" spans="1:5">
      <c r="A24" s="1">
        <v>22</v>
      </c>
      <c r="B24">
        <v>6.7032938003540004</v>
      </c>
      <c r="C24">
        <v>5</v>
      </c>
      <c r="D24">
        <v>54</v>
      </c>
      <c r="E24">
        <f t="shared" si="1"/>
        <v>13.5</v>
      </c>
    </row>
    <row r="25" spans="1:5">
      <c r="A25" s="1">
        <v>23</v>
      </c>
      <c r="B25">
        <v>5.5528309345245299</v>
      </c>
      <c r="C25">
        <v>4</v>
      </c>
      <c r="D25">
        <v>53</v>
      </c>
      <c r="E25">
        <f t="shared" si="1"/>
        <v>13.25</v>
      </c>
    </row>
    <row r="26" spans="1:5">
      <c r="A26" s="1">
        <v>24</v>
      </c>
      <c r="B26">
        <v>7.6886451244354204</v>
      </c>
      <c r="C26">
        <v>6</v>
      </c>
      <c r="D26">
        <v>60</v>
      </c>
      <c r="E26">
        <f t="shared" si="1"/>
        <v>15</v>
      </c>
    </row>
    <row r="27" spans="1:5">
      <c r="A27" s="1">
        <v>25</v>
      </c>
      <c r="B27">
        <v>7.2628080844879097</v>
      </c>
      <c r="C27">
        <v>6</v>
      </c>
      <c r="D27">
        <v>61</v>
      </c>
      <c r="E27">
        <f t="shared" si="1"/>
        <v>15.25</v>
      </c>
    </row>
    <row r="28" spans="1:5">
      <c r="A28" s="1">
        <v>26</v>
      </c>
      <c r="B28">
        <v>6.7141301631927401</v>
      </c>
      <c r="C28">
        <v>4</v>
      </c>
      <c r="D28">
        <v>56</v>
      </c>
      <c r="E28">
        <f t="shared" si="1"/>
        <v>14</v>
      </c>
    </row>
    <row r="29" spans="1:5">
      <c r="A29" s="1">
        <v>27</v>
      </c>
      <c r="B29">
        <v>6.9256720542907697</v>
      </c>
      <c r="C29">
        <v>4</v>
      </c>
      <c r="D29">
        <v>59</v>
      </c>
      <c r="E29">
        <f t="shared" si="1"/>
        <v>14.75</v>
      </c>
    </row>
    <row r="30" spans="1:5">
      <c r="A30" s="1">
        <v>28</v>
      </c>
      <c r="B30">
        <v>6.9256720542907697</v>
      </c>
      <c r="C30">
        <v>4</v>
      </c>
      <c r="D30">
        <v>59</v>
      </c>
      <c r="E30">
        <f t="shared" si="1"/>
        <v>14.75</v>
      </c>
    </row>
    <row r="31" spans="1:5">
      <c r="A31" s="1">
        <v>29</v>
      </c>
      <c r="B31">
        <v>6.9721710681915203</v>
      </c>
      <c r="C31">
        <v>4</v>
      </c>
      <c r="D31">
        <v>61</v>
      </c>
      <c r="E31">
        <f t="shared" si="1"/>
        <v>15.25</v>
      </c>
    </row>
    <row r="32" spans="1:5">
      <c r="A32" s="1">
        <v>30</v>
      </c>
      <c r="B32">
        <v>7.1215031147003103</v>
      </c>
      <c r="C32">
        <v>4</v>
      </c>
      <c r="D32">
        <v>63</v>
      </c>
      <c r="E32">
        <f t="shared" si="1"/>
        <v>15.75</v>
      </c>
    </row>
    <row r="33" spans="1:5">
      <c r="A33" s="1">
        <v>31</v>
      </c>
      <c r="B33">
        <v>7.3102099895477197</v>
      </c>
      <c r="C33">
        <v>4</v>
      </c>
      <c r="D33">
        <v>63</v>
      </c>
      <c r="E33">
        <f t="shared" si="1"/>
        <v>15.75</v>
      </c>
    </row>
    <row r="34" spans="1:5">
      <c r="A34" s="1">
        <v>32</v>
      </c>
      <c r="B34">
        <v>7.3797810077667201</v>
      </c>
      <c r="C34">
        <v>4</v>
      </c>
      <c r="D34">
        <v>64</v>
      </c>
      <c r="E34">
        <f t="shared" si="1"/>
        <v>16</v>
      </c>
    </row>
    <row r="35" spans="1:5">
      <c r="A35" s="1">
        <v>33</v>
      </c>
      <c r="B35">
        <v>7.4119300842285103</v>
      </c>
      <c r="C35">
        <v>4</v>
      </c>
      <c r="D35">
        <v>64</v>
      </c>
      <c r="E35">
        <f t="shared" si="1"/>
        <v>16</v>
      </c>
    </row>
    <row r="36" spans="1:5">
      <c r="A36" s="1">
        <v>34</v>
      </c>
      <c r="B36">
        <v>7.4536480903625399</v>
      </c>
      <c r="C36">
        <v>4</v>
      </c>
      <c r="D36">
        <v>62</v>
      </c>
      <c r="E36">
        <f t="shared" si="1"/>
        <v>15.5</v>
      </c>
    </row>
    <row r="37" spans="1:5">
      <c r="A37" s="1">
        <v>35</v>
      </c>
      <c r="B37">
        <v>7.2648861408233598</v>
      </c>
      <c r="C37">
        <v>4</v>
      </c>
      <c r="D37">
        <v>62</v>
      </c>
      <c r="E37">
        <f t="shared" si="1"/>
        <v>15.5</v>
      </c>
    </row>
    <row r="38" spans="1:5">
      <c r="A38" s="1">
        <v>78</v>
      </c>
      <c r="B38">
        <v>8.7518608570098806</v>
      </c>
      <c r="C38">
        <v>1</v>
      </c>
      <c r="D38">
        <v>78</v>
      </c>
      <c r="E38">
        <f t="shared" si="1"/>
        <v>19.5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Chart2</vt:lpstr>
      <vt:lpstr>Chart5</vt:lpstr>
      <vt:lpstr>Chart6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Nash</dc:creator>
  <cp:lastModifiedBy>Jameson Nash</cp:lastModifiedBy>
  <dcterms:created xsi:type="dcterms:W3CDTF">2012-12-13T19:12:34Z</dcterms:created>
  <dcterms:modified xsi:type="dcterms:W3CDTF">2012-12-14T05:41:41Z</dcterms:modified>
</cp:coreProperties>
</file>