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" sheetId="1" r:id="rId4"/>
    <sheet state="visible" name="Cu" sheetId="2" r:id="rId5"/>
    <sheet state="visible" name="Pb" sheetId="3" r:id="rId6"/>
    <sheet state="visible" name="Info" sheetId="4" r:id="rId7"/>
  </sheets>
  <definedNames/>
  <calcPr/>
</workbook>
</file>

<file path=xl/sharedStrings.xml><?xml version="1.0" encoding="utf-8"?>
<sst xmlns="http://schemas.openxmlformats.org/spreadsheetml/2006/main" count="40" uniqueCount="14">
  <si>
    <t>Trial</t>
  </si>
  <si>
    <t>Distance Probe Source (cm)</t>
  </si>
  <si>
    <t>Orientation (1/2)</t>
  </si>
  <si>
    <t>Absorber Thickness (inches)</t>
  </si>
  <si>
    <t>Absorber Thickness (cm)</t>
  </si>
  <si>
    <t>Background Counts</t>
  </si>
  <si>
    <t>Background Count Time (s)</t>
  </si>
  <si>
    <t>Background Count Rate, I_B</t>
  </si>
  <si>
    <t>Counts</t>
  </si>
  <si>
    <t>Count Time (s)</t>
  </si>
  <si>
    <t>Count Rate</t>
  </si>
  <si>
    <t>Adjusted Count Rate, I</t>
  </si>
  <si>
    <t>ln(I)</t>
  </si>
  <si>
    <t>MeV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</si>
</sst>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13"/>
    <col customWidth="1" min="3" max="3" width="23.88"/>
    <col customWidth="1" min="4" max="4" width="23.38"/>
    <col customWidth="1" min="5" max="5" width="20.38"/>
    <col customWidth="1" min="6" max="6" width="18.5"/>
    <col customWidth="1" min="7" max="7" width="23.0"/>
    <col customWidth="1" min="8" max="8" width="24.0"/>
    <col customWidth="1" min="9" max="9" width="9.5"/>
    <col customWidth="1" min="10" max="10" width="14.25"/>
    <col customWidth="1" min="12" max="1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</v>
      </c>
      <c r="B2" s="2">
        <v>2.0</v>
      </c>
      <c r="C2" s="2">
        <v>1.0</v>
      </c>
      <c r="D2" s="2">
        <v>0.0</v>
      </c>
      <c r="E2" s="2">
        <v>0.0</v>
      </c>
      <c r="F2" s="2">
        <v>253.0</v>
      </c>
      <c r="G2" s="2">
        <v>300.0</v>
      </c>
      <c r="H2" s="3">
        <f t="shared" ref="H2:H10" si="1">DIVIDE(F2,G2)</f>
        <v>0.8433333333</v>
      </c>
      <c r="I2" s="2">
        <v>17880.0</v>
      </c>
      <c r="J2" s="2">
        <v>240.0</v>
      </c>
      <c r="K2" s="3">
        <f t="shared" ref="K2:K10" si="2">DIVIDE(I2,J2)</f>
        <v>74.5</v>
      </c>
      <c r="L2" s="3">
        <f t="shared" ref="L2:L10" si="3">MINUS(K2,H2)</f>
        <v>73.65666667</v>
      </c>
      <c r="M2" s="3">
        <f t="shared" ref="M2:M10" si="4">LN(L2)</f>
        <v>4.299414657</v>
      </c>
    </row>
    <row r="3">
      <c r="A3" s="2">
        <v>1.0</v>
      </c>
      <c r="B3" s="2">
        <v>2.0</v>
      </c>
      <c r="C3" s="2">
        <v>1.0</v>
      </c>
      <c r="D3" s="2">
        <v>0.5</v>
      </c>
      <c r="E3" s="3">
        <f t="shared" ref="E3:E10" si="5">CONVERT(D3,"in","cm")</f>
        <v>1.27</v>
      </c>
      <c r="F3" s="4">
        <v>586.0</v>
      </c>
      <c r="G3" s="2">
        <v>173.0</v>
      </c>
      <c r="H3" s="3">
        <f t="shared" si="1"/>
        <v>3.387283237</v>
      </c>
      <c r="I3" s="2">
        <v>20167.0</v>
      </c>
      <c r="J3" s="2">
        <v>342.0</v>
      </c>
      <c r="K3" s="3">
        <f t="shared" si="2"/>
        <v>58.96783626</v>
      </c>
      <c r="L3" s="3">
        <f t="shared" si="3"/>
        <v>55.58055302</v>
      </c>
      <c r="M3" s="3">
        <f t="shared" si="4"/>
        <v>4.017833374</v>
      </c>
    </row>
    <row r="4">
      <c r="A4" s="2">
        <v>2.0</v>
      </c>
      <c r="B4" s="2">
        <v>2.0</v>
      </c>
      <c r="C4" s="2">
        <v>1.0</v>
      </c>
      <c r="D4" s="2">
        <v>1.0</v>
      </c>
      <c r="E4" s="3">
        <f t="shared" si="5"/>
        <v>2.54</v>
      </c>
      <c r="F4" s="4">
        <v>413.0</v>
      </c>
      <c r="G4" s="2">
        <v>127.0</v>
      </c>
      <c r="H4" s="3">
        <f t="shared" si="1"/>
        <v>3.251968504</v>
      </c>
      <c r="I4" s="2">
        <v>15322.0</v>
      </c>
      <c r="J4" s="2">
        <v>307.0</v>
      </c>
      <c r="K4" s="3">
        <f t="shared" si="2"/>
        <v>49.90879479</v>
      </c>
      <c r="L4" s="3">
        <f t="shared" si="3"/>
        <v>46.65682628</v>
      </c>
      <c r="M4" s="3">
        <f t="shared" si="4"/>
        <v>3.842819246</v>
      </c>
    </row>
    <row r="5">
      <c r="A5" s="2">
        <v>3.0</v>
      </c>
      <c r="B5" s="2">
        <v>2.0</v>
      </c>
      <c r="C5" s="2">
        <v>1.0</v>
      </c>
      <c r="D5" s="2">
        <v>1.5</v>
      </c>
      <c r="E5" s="3">
        <f t="shared" si="5"/>
        <v>3.81</v>
      </c>
      <c r="F5" s="4">
        <v>828.0</v>
      </c>
      <c r="G5" s="4">
        <v>302.0</v>
      </c>
      <c r="H5" s="3">
        <f t="shared" si="1"/>
        <v>2.741721854</v>
      </c>
      <c r="I5" s="2">
        <v>13250.0</v>
      </c>
      <c r="J5" s="2">
        <v>360.0</v>
      </c>
      <c r="K5" s="3">
        <f t="shared" si="2"/>
        <v>36.80555556</v>
      </c>
      <c r="L5" s="3">
        <f t="shared" si="3"/>
        <v>34.0638337</v>
      </c>
      <c r="M5" s="3">
        <f t="shared" si="4"/>
        <v>3.528236226</v>
      </c>
    </row>
    <row r="6">
      <c r="A6" s="2">
        <v>4.0</v>
      </c>
      <c r="B6" s="4">
        <v>2.0</v>
      </c>
      <c r="C6" s="4">
        <v>1.0</v>
      </c>
      <c r="D6" s="2">
        <v>2.0</v>
      </c>
      <c r="E6" s="3">
        <f t="shared" si="5"/>
        <v>5.08</v>
      </c>
      <c r="F6" s="2">
        <v>298.0</v>
      </c>
      <c r="G6" s="2">
        <v>362.0</v>
      </c>
      <c r="H6" s="3">
        <f t="shared" si="1"/>
        <v>0.8232044199</v>
      </c>
      <c r="I6" s="2">
        <v>5044.0</v>
      </c>
      <c r="J6" s="2">
        <v>183.0</v>
      </c>
      <c r="K6" s="3">
        <f t="shared" si="2"/>
        <v>27.56284153</v>
      </c>
      <c r="L6" s="3">
        <f t="shared" si="3"/>
        <v>26.73963711</v>
      </c>
      <c r="M6" s="3">
        <f t="shared" si="4"/>
        <v>3.286147001</v>
      </c>
    </row>
    <row r="7">
      <c r="A7" s="5">
        <v>1.0</v>
      </c>
      <c r="B7" s="5">
        <v>2.0</v>
      </c>
      <c r="C7" s="5">
        <v>2.0</v>
      </c>
      <c r="D7" s="5">
        <v>0.5</v>
      </c>
      <c r="E7" s="6">
        <f t="shared" si="5"/>
        <v>1.27</v>
      </c>
      <c r="F7" s="5">
        <v>586.0</v>
      </c>
      <c r="G7" s="5">
        <v>173.0</v>
      </c>
      <c r="H7" s="6">
        <f t="shared" si="1"/>
        <v>3.387283237</v>
      </c>
      <c r="I7" s="5">
        <v>7228.0</v>
      </c>
      <c r="J7" s="5">
        <v>120.0</v>
      </c>
      <c r="K7" s="6">
        <f t="shared" si="2"/>
        <v>60.23333333</v>
      </c>
      <c r="L7" s="6">
        <f t="shared" si="3"/>
        <v>56.8460501</v>
      </c>
      <c r="M7" s="6">
        <f t="shared" si="4"/>
        <v>4.040346738</v>
      </c>
    </row>
    <row r="8">
      <c r="A8" s="5">
        <v>2.0</v>
      </c>
      <c r="B8" s="5">
        <v>2.0</v>
      </c>
      <c r="C8" s="5">
        <v>2.0</v>
      </c>
      <c r="D8" s="5">
        <v>1.0</v>
      </c>
      <c r="E8" s="6">
        <f t="shared" si="5"/>
        <v>2.54</v>
      </c>
      <c r="F8" s="5">
        <v>413.0</v>
      </c>
      <c r="G8" s="5">
        <v>127.0</v>
      </c>
      <c r="H8" s="6">
        <f t="shared" si="1"/>
        <v>3.251968504</v>
      </c>
      <c r="I8" s="5">
        <v>10802.0</v>
      </c>
      <c r="J8" s="5">
        <v>253.0</v>
      </c>
      <c r="K8" s="6">
        <f t="shared" si="2"/>
        <v>42.69565217</v>
      </c>
      <c r="L8" s="6">
        <f t="shared" si="3"/>
        <v>39.44368367</v>
      </c>
      <c r="M8" s="6">
        <f t="shared" si="4"/>
        <v>3.674873925</v>
      </c>
    </row>
    <row r="9">
      <c r="A9" s="5">
        <v>3.0</v>
      </c>
      <c r="B9" s="5">
        <v>2.0</v>
      </c>
      <c r="C9" s="5">
        <v>2.0</v>
      </c>
      <c r="D9" s="5">
        <v>1.5</v>
      </c>
      <c r="E9" s="6">
        <f t="shared" si="5"/>
        <v>3.81</v>
      </c>
      <c r="F9" s="5">
        <v>828.0</v>
      </c>
      <c r="G9" s="5">
        <v>302.0</v>
      </c>
      <c r="H9" s="6">
        <f t="shared" si="1"/>
        <v>2.741721854</v>
      </c>
      <c r="I9" s="5">
        <v>11296.0</v>
      </c>
      <c r="J9" s="5">
        <v>356.0</v>
      </c>
      <c r="K9" s="6">
        <f t="shared" si="2"/>
        <v>31.73033708</v>
      </c>
      <c r="L9" s="6">
        <f t="shared" si="3"/>
        <v>28.98861522</v>
      </c>
      <c r="M9" s="6">
        <f t="shared" si="4"/>
        <v>3.366903174</v>
      </c>
    </row>
    <row r="10">
      <c r="A10" s="5">
        <v>4.0</v>
      </c>
      <c r="B10" s="5">
        <v>2.0</v>
      </c>
      <c r="C10" s="5">
        <v>2.0</v>
      </c>
      <c r="D10" s="5">
        <v>2.0</v>
      </c>
      <c r="E10" s="6">
        <f t="shared" si="5"/>
        <v>5.08</v>
      </c>
      <c r="F10" s="5">
        <v>298.0</v>
      </c>
      <c r="G10" s="5">
        <v>362.0</v>
      </c>
      <c r="H10" s="6">
        <f t="shared" si="1"/>
        <v>0.8232044199</v>
      </c>
      <c r="I10" s="5">
        <v>5044.0</v>
      </c>
      <c r="J10" s="5">
        <v>183.0</v>
      </c>
      <c r="K10" s="6">
        <f t="shared" si="2"/>
        <v>27.56284153</v>
      </c>
      <c r="L10" s="6">
        <f t="shared" si="3"/>
        <v>26.73963711</v>
      </c>
      <c r="M10" s="6">
        <f t="shared" si="4"/>
        <v>3.286147001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1.38"/>
    <col customWidth="1" min="3" max="3" width="24.88"/>
    <col customWidth="1" min="4" max="4" width="23.0"/>
    <col customWidth="1" min="5" max="5" width="19.88"/>
    <col customWidth="1" min="6" max="6" width="17.13"/>
    <col customWidth="1" min="7" max="7" width="23.25"/>
    <col customWidth="1" min="8" max="8" width="26.0"/>
    <col customWidth="1" min="12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0.0</v>
      </c>
      <c r="B2" s="4">
        <v>2.0</v>
      </c>
      <c r="C2" s="2">
        <v>1.0</v>
      </c>
      <c r="D2" s="4">
        <v>0.0</v>
      </c>
      <c r="E2" s="4">
        <v>0.0</v>
      </c>
      <c r="F2" s="4">
        <v>253.0</v>
      </c>
      <c r="G2" s="4">
        <v>300.0</v>
      </c>
      <c r="H2" s="7">
        <f t="shared" ref="H2:H10" si="1">DIVIDE(F2,G2)</f>
        <v>0.8433333333</v>
      </c>
      <c r="I2" s="4">
        <v>5367.0</v>
      </c>
      <c r="J2" s="2">
        <v>64.0</v>
      </c>
      <c r="K2" s="3">
        <f t="shared" ref="K2:K10" si="2">DIVIDE(I2,J2)</f>
        <v>83.859375</v>
      </c>
      <c r="L2" s="3">
        <f t="shared" ref="L2:L8" si="3">MINUS(K2,H2)</f>
        <v>83.01604167</v>
      </c>
      <c r="M2" s="3">
        <f t="shared" ref="M2:M10" si="4">LN(L2)</f>
        <v>4.419033862</v>
      </c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>
        <v>1.0</v>
      </c>
      <c r="B3" s="2">
        <v>2.0</v>
      </c>
      <c r="C3" s="2">
        <v>1.0</v>
      </c>
      <c r="D3" s="2">
        <v>0.5</v>
      </c>
      <c r="E3" s="3">
        <f t="shared" ref="E3:E10" si="5">CONVERT(D3,"in","cm")</f>
        <v>1.27</v>
      </c>
      <c r="F3" s="2">
        <v>712.0</v>
      </c>
      <c r="G3" s="2">
        <v>269.0</v>
      </c>
      <c r="H3" s="3">
        <f t="shared" si="1"/>
        <v>2.646840149</v>
      </c>
      <c r="I3" s="2">
        <v>9600.0</v>
      </c>
      <c r="J3" s="2">
        <v>269.0</v>
      </c>
      <c r="K3" s="3">
        <f t="shared" si="2"/>
        <v>35.68773234</v>
      </c>
      <c r="L3" s="3">
        <f t="shared" si="3"/>
        <v>33.04089219</v>
      </c>
      <c r="M3" s="3">
        <f t="shared" si="4"/>
        <v>3.497745952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>
        <v>2.0</v>
      </c>
      <c r="B4" s="2">
        <v>2.0</v>
      </c>
      <c r="C4" s="2">
        <v>1.0</v>
      </c>
      <c r="D4" s="2">
        <v>1.0</v>
      </c>
      <c r="E4" s="3">
        <f t="shared" si="5"/>
        <v>2.54</v>
      </c>
      <c r="F4" s="2">
        <v>437.0</v>
      </c>
      <c r="G4" s="2">
        <v>233.0</v>
      </c>
      <c r="H4" s="3">
        <f t="shared" si="1"/>
        <v>1.875536481</v>
      </c>
      <c r="I4" s="2">
        <v>4971.0</v>
      </c>
      <c r="J4" s="2">
        <v>233.0</v>
      </c>
      <c r="K4" s="3">
        <f t="shared" si="2"/>
        <v>21.33476395</v>
      </c>
      <c r="L4" s="3">
        <f t="shared" si="3"/>
        <v>19.45922747</v>
      </c>
      <c r="M4" s="3">
        <f t="shared" si="4"/>
        <v>2.968321378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>
        <v>3.0</v>
      </c>
      <c r="B5" s="2">
        <v>2.0</v>
      </c>
      <c r="C5" s="2">
        <v>1.0</v>
      </c>
      <c r="D5" s="2">
        <v>1.5</v>
      </c>
      <c r="E5" s="3">
        <f t="shared" si="5"/>
        <v>3.81</v>
      </c>
      <c r="F5" s="4">
        <v>142.0</v>
      </c>
      <c r="G5" s="4">
        <v>68.0</v>
      </c>
      <c r="H5" s="3">
        <f t="shared" si="1"/>
        <v>2.088235294</v>
      </c>
      <c r="I5" s="2">
        <v>1482.0</v>
      </c>
      <c r="J5" s="2">
        <v>173.0</v>
      </c>
      <c r="K5" s="3">
        <f t="shared" si="2"/>
        <v>8.566473988</v>
      </c>
      <c r="L5" s="3">
        <f t="shared" si="3"/>
        <v>6.478238694</v>
      </c>
      <c r="M5" s="3">
        <f t="shared" si="4"/>
        <v>1.868448667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4">
        <v>2.0</v>
      </c>
      <c r="C6" s="4">
        <v>1.0</v>
      </c>
      <c r="D6" s="4">
        <v>2.0</v>
      </c>
      <c r="E6" s="7">
        <f t="shared" si="5"/>
        <v>5.08</v>
      </c>
      <c r="F6" s="4">
        <v>237.0</v>
      </c>
      <c r="G6" s="4">
        <v>230.0</v>
      </c>
      <c r="H6" s="7">
        <f t="shared" si="1"/>
        <v>1.030434783</v>
      </c>
      <c r="I6" s="4">
        <v>2354.0</v>
      </c>
      <c r="J6" s="2">
        <v>634.0</v>
      </c>
      <c r="K6" s="3">
        <f t="shared" si="2"/>
        <v>3.712933754</v>
      </c>
      <c r="L6" s="3">
        <f t="shared" si="3"/>
        <v>2.682498971</v>
      </c>
      <c r="M6" s="3">
        <f t="shared" si="4"/>
        <v>0.986748812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6.0</v>
      </c>
      <c r="B7" s="5">
        <v>2.0</v>
      </c>
      <c r="C7" s="5">
        <v>2.0</v>
      </c>
      <c r="D7" s="5">
        <v>0.5</v>
      </c>
      <c r="E7" s="6">
        <f t="shared" si="5"/>
        <v>1.27</v>
      </c>
      <c r="F7" s="5">
        <v>712.0</v>
      </c>
      <c r="G7" s="5">
        <v>269.0</v>
      </c>
      <c r="H7" s="6">
        <f t="shared" si="1"/>
        <v>2.646840149</v>
      </c>
      <c r="I7" s="5">
        <v>5823.0</v>
      </c>
      <c r="J7" s="5">
        <v>201.0</v>
      </c>
      <c r="K7" s="6">
        <f t="shared" si="2"/>
        <v>28.97014925</v>
      </c>
      <c r="L7" s="6">
        <f t="shared" si="3"/>
        <v>26.32330911</v>
      </c>
      <c r="M7" s="6">
        <f t="shared" si="4"/>
        <v>3.270454824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>
        <v>7.0</v>
      </c>
      <c r="B8" s="5">
        <v>2.0</v>
      </c>
      <c r="C8" s="5">
        <v>2.0</v>
      </c>
      <c r="D8" s="5">
        <v>1.0</v>
      </c>
      <c r="E8" s="6">
        <f t="shared" si="5"/>
        <v>2.54</v>
      </c>
      <c r="F8" s="5">
        <v>437.0</v>
      </c>
      <c r="G8" s="5">
        <v>233.0</v>
      </c>
      <c r="H8" s="6">
        <f t="shared" si="1"/>
        <v>1.875536481</v>
      </c>
      <c r="I8" s="5">
        <v>2315.0</v>
      </c>
      <c r="J8" s="5">
        <v>204.0</v>
      </c>
      <c r="K8" s="6">
        <f t="shared" si="2"/>
        <v>11.34803922</v>
      </c>
      <c r="L8" s="6">
        <f t="shared" si="3"/>
        <v>9.472502735</v>
      </c>
      <c r="M8" s="6">
        <f t="shared" si="4"/>
        <v>2.248393153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>
        <v>8.0</v>
      </c>
      <c r="B9" s="5">
        <v>2.0</v>
      </c>
      <c r="C9" s="5">
        <v>2.0</v>
      </c>
      <c r="D9" s="5">
        <v>1.5</v>
      </c>
      <c r="E9" s="6">
        <f t="shared" si="5"/>
        <v>3.81</v>
      </c>
      <c r="F9" s="5">
        <v>142.0</v>
      </c>
      <c r="G9" s="5">
        <v>68.0</v>
      </c>
      <c r="H9" s="6">
        <f t="shared" si="1"/>
        <v>2.088235294</v>
      </c>
      <c r="I9" s="5">
        <v>2332.0</v>
      </c>
      <c r="J9" s="5">
        <v>344.0</v>
      </c>
      <c r="K9" s="6">
        <f t="shared" si="2"/>
        <v>6.779069767</v>
      </c>
      <c r="L9" s="6">
        <f>MINUS(K9,H8)</f>
        <v>4.903533287</v>
      </c>
      <c r="M9" s="6">
        <f t="shared" si="4"/>
        <v>1.589956024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5">
        <v>9.0</v>
      </c>
      <c r="B10" s="5">
        <v>2.0</v>
      </c>
      <c r="C10" s="5">
        <v>2.0</v>
      </c>
      <c r="D10" s="5">
        <v>2.0</v>
      </c>
      <c r="E10" s="6">
        <f t="shared" si="5"/>
        <v>5.08</v>
      </c>
      <c r="F10" s="5">
        <v>237.0</v>
      </c>
      <c r="G10" s="5">
        <v>230.0</v>
      </c>
      <c r="H10" s="6">
        <f t="shared" si="1"/>
        <v>1.030434783</v>
      </c>
      <c r="I10" s="5">
        <v>2354.0</v>
      </c>
      <c r="J10" s="5">
        <v>634.0</v>
      </c>
      <c r="K10" s="6">
        <f t="shared" si="2"/>
        <v>3.712933754</v>
      </c>
      <c r="L10" s="6">
        <f>MINUS(K10,H10)</f>
        <v>2.682498971</v>
      </c>
      <c r="M10" s="6">
        <f t="shared" si="4"/>
        <v>0.986748812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1.38"/>
    <col customWidth="1" min="3" max="3" width="24.88"/>
    <col customWidth="1" min="4" max="4" width="22.63"/>
    <col customWidth="1" min="5" max="5" width="21.13"/>
    <col customWidth="1" min="6" max="6" width="18.75"/>
    <col customWidth="1" min="7" max="7" width="22.88"/>
    <col customWidth="1" min="8" max="8" width="22.13"/>
    <col customWidth="1" min="9" max="9" width="10.75"/>
    <col customWidth="1" min="10" max="10" width="14.63"/>
    <col customWidth="1" min="11" max="11" width="14.5"/>
    <col customWidth="1" min="12" max="1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</v>
      </c>
      <c r="B2" s="2">
        <v>2.0</v>
      </c>
      <c r="C2" s="2">
        <v>1.0</v>
      </c>
      <c r="D2" s="2">
        <v>0.0</v>
      </c>
      <c r="E2" s="2">
        <v>0.0</v>
      </c>
      <c r="F2" s="2">
        <v>253.0</v>
      </c>
      <c r="G2" s="2">
        <v>300.0</v>
      </c>
      <c r="H2" s="3">
        <f>DIVIDE(F2,G2)</f>
        <v>0.8433333333</v>
      </c>
      <c r="I2" s="2">
        <v>5367.0</v>
      </c>
      <c r="J2" s="2">
        <v>64.0</v>
      </c>
      <c r="K2" s="3">
        <f t="shared" ref="K2:K10" si="1">DIVIDE(I2,J2)</f>
        <v>83.859375</v>
      </c>
      <c r="L2" s="3">
        <f t="shared" ref="L2:L10" si="2">MINUS(K2,H2)</f>
        <v>83.01604167</v>
      </c>
      <c r="M2" s="3">
        <f t="shared" ref="M2:M10" si="3">LN(L2)</f>
        <v>4.419033862</v>
      </c>
    </row>
    <row r="3">
      <c r="A3" s="2">
        <v>1.0</v>
      </c>
      <c r="B3" s="2">
        <v>2.0</v>
      </c>
      <c r="C3" s="2">
        <v>1.0</v>
      </c>
      <c r="D3" s="2">
        <v>0.25</v>
      </c>
      <c r="E3" s="3">
        <f t="shared" ref="E3:E10" si="4">CONVERT(D3,"in","cm")</f>
        <v>0.635</v>
      </c>
      <c r="F3" s="2">
        <v>275.0</v>
      </c>
      <c r="G3" s="2">
        <v>238.0</v>
      </c>
      <c r="H3" s="3">
        <f t="shared" ref="H3:H4" si="5">DIVIDE(G3,F3)</f>
        <v>0.8654545455</v>
      </c>
      <c r="I3" s="2">
        <v>17769.0</v>
      </c>
      <c r="J3" s="2">
        <v>278.0</v>
      </c>
      <c r="K3" s="3">
        <f t="shared" si="1"/>
        <v>63.91726619</v>
      </c>
      <c r="L3" s="3">
        <f t="shared" si="2"/>
        <v>63.05181164</v>
      </c>
      <c r="M3" s="3">
        <f t="shared" si="3"/>
        <v>4.143956795</v>
      </c>
    </row>
    <row r="4">
      <c r="A4" s="2">
        <v>2.0</v>
      </c>
      <c r="B4" s="4">
        <v>2.0</v>
      </c>
      <c r="C4" s="2">
        <v>1.0</v>
      </c>
      <c r="D4" s="2">
        <v>0.4</v>
      </c>
      <c r="E4" s="3">
        <f t="shared" si="4"/>
        <v>1.016</v>
      </c>
      <c r="F4" s="2">
        <v>403.0</v>
      </c>
      <c r="G4" s="2">
        <v>305.0</v>
      </c>
      <c r="H4" s="3">
        <f t="shared" si="5"/>
        <v>0.7568238213</v>
      </c>
      <c r="I4" s="2">
        <v>5043.0</v>
      </c>
      <c r="J4" s="2">
        <v>198.0</v>
      </c>
      <c r="K4" s="3">
        <f t="shared" si="1"/>
        <v>25.46969697</v>
      </c>
      <c r="L4" s="3">
        <f t="shared" si="2"/>
        <v>24.71287315</v>
      </c>
      <c r="M4" s="3">
        <f t="shared" si="3"/>
        <v>3.207324288</v>
      </c>
    </row>
    <row r="5">
      <c r="A5" s="4">
        <v>3.0</v>
      </c>
      <c r="B5" s="4">
        <v>2.0</v>
      </c>
      <c r="C5" s="2">
        <v>1.0</v>
      </c>
      <c r="D5" s="4">
        <v>0.9</v>
      </c>
      <c r="E5" s="7">
        <f t="shared" si="4"/>
        <v>2.286</v>
      </c>
      <c r="F5" s="4">
        <v>376.0</v>
      </c>
      <c r="G5" s="4">
        <v>207.0</v>
      </c>
      <c r="H5" s="7">
        <f t="shared" ref="H5:H6" si="6">DIVIDE(F5,G5)</f>
        <v>1.816425121</v>
      </c>
      <c r="I5" s="4">
        <v>6207.0</v>
      </c>
      <c r="J5" s="4">
        <v>654.0</v>
      </c>
      <c r="K5" s="3">
        <f t="shared" si="1"/>
        <v>9.490825688</v>
      </c>
      <c r="L5" s="3">
        <f t="shared" si="2"/>
        <v>7.674400567</v>
      </c>
      <c r="M5" s="3">
        <f t="shared" si="3"/>
        <v>2.037890188</v>
      </c>
    </row>
    <row r="6">
      <c r="A6" s="4">
        <v>4.0</v>
      </c>
      <c r="B6" s="4">
        <v>2.0</v>
      </c>
      <c r="C6" s="4">
        <v>1.0</v>
      </c>
      <c r="D6" s="4">
        <v>1.75</v>
      </c>
      <c r="E6" s="7">
        <f t="shared" si="4"/>
        <v>4.445</v>
      </c>
      <c r="F6" s="4">
        <v>408.0</v>
      </c>
      <c r="G6" s="4">
        <v>283.0</v>
      </c>
      <c r="H6" s="7">
        <f t="shared" si="6"/>
        <v>1.441696113</v>
      </c>
      <c r="I6" s="4">
        <v>2023.0</v>
      </c>
      <c r="J6" s="2">
        <v>1278.0</v>
      </c>
      <c r="K6" s="3">
        <f t="shared" si="1"/>
        <v>1.582942097</v>
      </c>
      <c r="L6" s="3">
        <f t="shared" si="2"/>
        <v>0.141245984</v>
      </c>
      <c r="M6" s="3">
        <f t="shared" si="3"/>
        <v>-1.957252342</v>
      </c>
    </row>
    <row r="7">
      <c r="A7" s="5">
        <v>6.0</v>
      </c>
      <c r="B7" s="5">
        <v>2.0</v>
      </c>
      <c r="C7" s="5">
        <v>2.0</v>
      </c>
      <c r="D7" s="5">
        <v>0.25</v>
      </c>
      <c r="E7" s="6">
        <f t="shared" si="4"/>
        <v>0.635</v>
      </c>
      <c r="F7" s="5">
        <v>275.0</v>
      </c>
      <c r="G7" s="5">
        <v>238.0</v>
      </c>
      <c r="H7" s="6">
        <f t="shared" ref="H7:H8" si="7">DIVIDE(G7,F7)</f>
        <v>0.8654545455</v>
      </c>
      <c r="I7" s="5">
        <v>6291.0</v>
      </c>
      <c r="J7" s="5">
        <v>176.0</v>
      </c>
      <c r="K7" s="6">
        <f t="shared" si="1"/>
        <v>35.74431818</v>
      </c>
      <c r="L7" s="6">
        <f t="shared" si="2"/>
        <v>34.87886364</v>
      </c>
      <c r="M7" s="6">
        <f t="shared" si="3"/>
        <v>3.551881019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7.0</v>
      </c>
      <c r="B8" s="5">
        <v>2.0</v>
      </c>
      <c r="C8" s="5">
        <v>2.0</v>
      </c>
      <c r="D8" s="5">
        <v>0.4</v>
      </c>
      <c r="E8" s="6">
        <f t="shared" si="4"/>
        <v>1.016</v>
      </c>
      <c r="F8" s="5">
        <v>403.0</v>
      </c>
      <c r="G8" s="5">
        <v>305.0</v>
      </c>
      <c r="H8" s="6">
        <f t="shared" si="7"/>
        <v>0.7568238213</v>
      </c>
      <c r="I8" s="5">
        <v>5289.0</v>
      </c>
      <c r="J8" s="5">
        <v>338.0</v>
      </c>
      <c r="K8" s="6">
        <f t="shared" si="1"/>
        <v>15.64792899</v>
      </c>
      <c r="L8" s="6">
        <f t="shared" si="2"/>
        <v>14.89110517</v>
      </c>
      <c r="M8" s="6">
        <f t="shared" si="3"/>
        <v>2.700764066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8.0</v>
      </c>
      <c r="B9" s="5">
        <v>2.0</v>
      </c>
      <c r="C9" s="5">
        <v>2.0</v>
      </c>
      <c r="D9" s="5">
        <v>0.9</v>
      </c>
      <c r="E9" s="6">
        <f t="shared" si="4"/>
        <v>2.286</v>
      </c>
      <c r="F9" s="5">
        <v>376.0</v>
      </c>
      <c r="G9" s="5">
        <v>207.0</v>
      </c>
      <c r="H9" s="6">
        <f t="shared" ref="H9:H10" si="8">DIVIDE(F9,G9)</f>
        <v>1.816425121</v>
      </c>
      <c r="I9" s="5">
        <v>2768.0</v>
      </c>
      <c r="J9" s="5">
        <v>500.0</v>
      </c>
      <c r="K9" s="6">
        <f t="shared" si="1"/>
        <v>5.536</v>
      </c>
      <c r="L9" s="6">
        <f t="shared" si="2"/>
        <v>3.719574879</v>
      </c>
      <c r="M9" s="6">
        <f t="shared" si="3"/>
        <v>1.313609382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9.0</v>
      </c>
      <c r="B10" s="5">
        <v>2.0</v>
      </c>
      <c r="C10" s="5">
        <v>2.0</v>
      </c>
      <c r="D10" s="5">
        <v>1.75</v>
      </c>
      <c r="E10" s="6">
        <f t="shared" si="4"/>
        <v>4.445</v>
      </c>
      <c r="F10" s="5">
        <v>408.0</v>
      </c>
      <c r="G10" s="5">
        <v>283.0</v>
      </c>
      <c r="H10" s="6">
        <f t="shared" si="8"/>
        <v>1.441696113</v>
      </c>
      <c r="I10" s="5">
        <v>2023.0</v>
      </c>
      <c r="J10" s="5">
        <v>1278.0</v>
      </c>
      <c r="K10" s="6">
        <f t="shared" si="1"/>
        <v>1.582942097</v>
      </c>
      <c r="L10" s="6">
        <f t="shared" si="2"/>
        <v>0.141245984</v>
      </c>
      <c r="M10" s="6">
        <f t="shared" si="3"/>
        <v>-1.957252342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9" t="s">
        <v>13</v>
      </c>
      <c r="B1" s="9">
        <v>661.7</v>
      </c>
    </row>
    <row r="19">
      <c r="C19" s="2"/>
      <c r="D19" s="3"/>
      <c r="E19" s="2"/>
      <c r="F19" s="2"/>
      <c r="G19" s="3"/>
      <c r="H19" s="7"/>
      <c r="I19" s="7"/>
      <c r="J19" s="3"/>
      <c r="K19" s="3"/>
      <c r="L19" s="3"/>
      <c r="M19" s="3"/>
      <c r="N19" s="3"/>
      <c r="O19" s="3"/>
    </row>
    <row r="22">
      <c r="E22" s="5">
        <v>7004.0</v>
      </c>
      <c r="F22" s="5">
        <v>293.0</v>
      </c>
    </row>
    <row r="25">
      <c r="E25" s="2">
        <v>6854.0</v>
      </c>
      <c r="F25" s="2">
        <v>257.0</v>
      </c>
    </row>
  </sheetData>
  <drawing r:id="rId1"/>
</worksheet>
</file>