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<sst xmlns="http://schemas.openxmlformats.org/spreadsheetml/2006/main" count="55" uniqueCount="19">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</sst>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7" width="15.13"/>
    <col customWidth="1" min="18" max="1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10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0.08778945341</v>
      </c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4">
        <v>586.0</v>
      </c>
      <c r="G3" s="3">
        <v>173.0</v>
      </c>
      <c r="H3" s="2">
        <f t="shared" si="1"/>
        <v>3.387283237</v>
      </c>
      <c r="I3" s="2">
        <f t="shared" si="2"/>
        <v>0.1399273808</v>
      </c>
      <c r="J3" s="3">
        <v>20167.0</v>
      </c>
      <c r="K3" s="3">
        <v>342.0</v>
      </c>
      <c r="L3" s="2">
        <f t="shared" si="3"/>
        <v>58.96783626</v>
      </c>
      <c r="M3" s="2">
        <f t="shared" si="4"/>
        <v>0.4152355643</v>
      </c>
      <c r="N3" s="2">
        <f t="shared" si="5"/>
        <v>55.58055302</v>
      </c>
      <c r="O3" s="2">
        <f t="shared" si="6"/>
        <v>0.4381783264</v>
      </c>
      <c r="P3" s="2">
        <f t="shared" si="7"/>
        <v>4.017833374</v>
      </c>
      <c r="Q3" s="2">
        <f t="shared" si="8"/>
        <v>0.05877457</v>
      </c>
      <c r="R3" s="2">
        <f>SQRT(Q2^2+Q4^2)</f>
        <v>0.09102592399</v>
      </c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4">
        <v>413.0</v>
      </c>
      <c r="G4" s="3">
        <v>127.0</v>
      </c>
      <c r="H4" s="2">
        <f t="shared" si="1"/>
        <v>3.251968504</v>
      </c>
      <c r="I4" s="2">
        <f t="shared" si="2"/>
        <v>0.1600189089</v>
      </c>
      <c r="J4" s="3">
        <v>15322.0</v>
      </c>
      <c r="K4" s="3">
        <v>307.0</v>
      </c>
      <c r="L4" s="2">
        <f t="shared" si="3"/>
        <v>49.90879479</v>
      </c>
      <c r="M4" s="2">
        <f t="shared" si="4"/>
        <v>0.4031989139</v>
      </c>
      <c r="N4" s="2">
        <f t="shared" si="5"/>
        <v>46.65682628</v>
      </c>
      <c r="O4" s="2">
        <f t="shared" si="6"/>
        <v>0.4337919033</v>
      </c>
      <c r="P4" s="2">
        <f t="shared" si="7"/>
        <v>3.842819246</v>
      </c>
      <c r="Q4" s="2">
        <f t="shared" si="8"/>
        <v>0.06350732861</v>
      </c>
      <c r="R4" s="2">
        <f>SQRT(Q2^2+Q5^2)</f>
        <v>0.08672029022</v>
      </c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828.0</v>
      </c>
      <c r="G5" s="4">
        <v>302.0</v>
      </c>
      <c r="H5" s="2">
        <f t="shared" si="1"/>
        <v>2.741721854</v>
      </c>
      <c r="I5" s="2">
        <f t="shared" si="2"/>
        <v>0.09528142099</v>
      </c>
      <c r="J5" s="3">
        <v>13250.0</v>
      </c>
      <c r="K5" s="3">
        <v>360.0</v>
      </c>
      <c r="L5" s="2">
        <f t="shared" si="3"/>
        <v>36.80555556</v>
      </c>
      <c r="M5" s="2">
        <f t="shared" si="4"/>
        <v>0.3197462343</v>
      </c>
      <c r="N5" s="2">
        <f t="shared" si="5"/>
        <v>34.0638337</v>
      </c>
      <c r="O5" s="2">
        <f t="shared" si="6"/>
        <v>0.3336408301</v>
      </c>
      <c r="P5" s="2">
        <f t="shared" si="7"/>
        <v>3.528236226</v>
      </c>
      <c r="Q5" s="2">
        <f t="shared" si="8"/>
        <v>0.05716529264</v>
      </c>
      <c r="R5" s="2">
        <f>SQRT(Q2^2+Q6^2)</f>
        <v>0.09985134953</v>
      </c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4">
        <v>2.0</v>
      </c>
      <c r="C6" s="4">
        <v>1.0</v>
      </c>
      <c r="D6" s="3">
        <v>2.0</v>
      </c>
      <c r="E6" s="2">
        <f t="shared" si="9"/>
        <v>5.08</v>
      </c>
      <c r="F6" s="3">
        <v>298.0</v>
      </c>
      <c r="G6" s="3">
        <v>362.0</v>
      </c>
      <c r="H6" s="2">
        <f t="shared" si="1"/>
        <v>0.8232044199</v>
      </c>
      <c r="I6" s="2">
        <f t="shared" si="2"/>
        <v>0.04768695166</v>
      </c>
      <c r="J6" s="3">
        <v>5044.0</v>
      </c>
      <c r="K6" s="3">
        <v>183.0</v>
      </c>
      <c r="L6" s="2">
        <f t="shared" si="3"/>
        <v>27.56284153</v>
      </c>
      <c r="M6" s="2">
        <f t="shared" si="4"/>
        <v>0.3880935717</v>
      </c>
      <c r="N6" s="2">
        <f t="shared" si="5"/>
        <v>26.73963711</v>
      </c>
      <c r="O6" s="2">
        <f t="shared" si="6"/>
        <v>0.3910123601</v>
      </c>
      <c r="P6" s="2">
        <f t="shared" si="7"/>
        <v>3.286147001</v>
      </c>
      <c r="Q6" s="2">
        <f t="shared" si="8"/>
        <v>0.07561583135</v>
      </c>
      <c r="R6" s="2">
        <f>SQRT(Q2^2+Q7^2)</f>
        <v>0.11587434</v>
      </c>
      <c r="S6" s="2"/>
      <c r="T6" s="2"/>
      <c r="U6" s="2"/>
      <c r="V6" s="2"/>
      <c r="W6" s="2"/>
      <c r="X6" s="2"/>
      <c r="Y6" s="2"/>
      <c r="Z6" s="2"/>
      <c r="AA6" s="2"/>
    </row>
    <row r="7">
      <c r="A7" s="5">
        <v>1.0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586.0</v>
      </c>
      <c r="G7" s="5">
        <v>173.0</v>
      </c>
      <c r="H7" s="6">
        <f t="shared" si="1"/>
        <v>3.387283237</v>
      </c>
      <c r="I7" s="6">
        <f t="shared" si="2"/>
        <v>0.1399273808</v>
      </c>
      <c r="J7" s="5">
        <v>7228.0</v>
      </c>
      <c r="K7" s="5">
        <v>120.0</v>
      </c>
      <c r="L7" s="6">
        <f t="shared" si="3"/>
        <v>60.23333333</v>
      </c>
      <c r="M7" s="6">
        <f t="shared" si="4"/>
        <v>0.7084803769</v>
      </c>
      <c r="N7" s="6">
        <f t="shared" si="5"/>
        <v>56.8460501</v>
      </c>
      <c r="O7" s="6">
        <f t="shared" si="6"/>
        <v>0.7221662664</v>
      </c>
      <c r="P7" s="6">
        <f t="shared" si="7"/>
        <v>4.040346738</v>
      </c>
      <c r="Q7" s="6">
        <f t="shared" si="8"/>
        <v>0.09578269473</v>
      </c>
      <c r="R7" s="6">
        <f>SQRT(Q2^2+Q8^2)</f>
        <v>0.0958131526</v>
      </c>
      <c r="S7" s="2"/>
      <c r="T7" s="2"/>
      <c r="U7" s="2"/>
      <c r="V7" s="2"/>
      <c r="W7" s="2"/>
      <c r="X7" s="2"/>
      <c r="Y7" s="2"/>
      <c r="Z7" s="2"/>
      <c r="AA7" s="2"/>
    </row>
    <row r="8">
      <c r="A8" s="5">
        <v>2.0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413.0</v>
      </c>
      <c r="G8" s="5">
        <v>127.0</v>
      </c>
      <c r="H8" s="6">
        <f t="shared" si="1"/>
        <v>3.251968504</v>
      </c>
      <c r="I8" s="6">
        <f t="shared" si="2"/>
        <v>0.1600189089</v>
      </c>
      <c r="J8" s="5">
        <v>10802.0</v>
      </c>
      <c r="K8" s="5">
        <v>253.0</v>
      </c>
      <c r="L8" s="6">
        <f t="shared" si="3"/>
        <v>42.69565217</v>
      </c>
      <c r="M8" s="6">
        <f t="shared" si="4"/>
        <v>0.4108010692</v>
      </c>
      <c r="N8" s="6">
        <f t="shared" si="5"/>
        <v>39.44368367</v>
      </c>
      <c r="O8" s="6">
        <f t="shared" si="6"/>
        <v>0.440866839</v>
      </c>
      <c r="P8" s="6">
        <f t="shared" si="7"/>
        <v>3.674873925</v>
      </c>
      <c r="Q8" s="6">
        <f t="shared" si="8"/>
        <v>0.07019702386</v>
      </c>
      <c r="R8" s="6">
        <f>SQRT(Q2^2+Q9^2)</f>
        <v>0.08740924018</v>
      </c>
      <c r="S8" s="2"/>
      <c r="T8" s="2"/>
      <c r="U8" s="2"/>
      <c r="V8" s="2"/>
      <c r="W8" s="2"/>
      <c r="X8" s="2"/>
      <c r="Y8" s="2"/>
      <c r="Z8" s="2"/>
      <c r="AA8" s="2"/>
    </row>
    <row r="9">
      <c r="A9" s="5">
        <v>3.0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828.0</v>
      </c>
      <c r="G9" s="5">
        <v>302.0</v>
      </c>
      <c r="H9" s="6">
        <f t="shared" si="1"/>
        <v>2.741721854</v>
      </c>
      <c r="I9" s="6">
        <f t="shared" si="2"/>
        <v>0.09528142099</v>
      </c>
      <c r="J9" s="5">
        <v>11296.0</v>
      </c>
      <c r="K9" s="5">
        <v>356.0</v>
      </c>
      <c r="L9" s="6">
        <f t="shared" si="3"/>
        <v>31.73033708</v>
      </c>
      <c r="M9" s="6">
        <f t="shared" si="4"/>
        <v>0.2985467473</v>
      </c>
      <c r="N9" s="6">
        <f t="shared" si="5"/>
        <v>28.98861522</v>
      </c>
      <c r="O9" s="6">
        <f t="shared" si="6"/>
        <v>0.3133826886</v>
      </c>
      <c r="P9" s="6">
        <f t="shared" si="7"/>
        <v>3.366903174</v>
      </c>
      <c r="Q9" s="6">
        <f t="shared" si="8"/>
        <v>0.0582051305</v>
      </c>
      <c r="R9" s="6">
        <f>SQRT(Q2^2+Q10^2)</f>
        <v>0.09985134953</v>
      </c>
      <c r="S9" s="2"/>
      <c r="T9" s="2"/>
      <c r="U9" s="2"/>
      <c r="V9" s="2"/>
      <c r="W9" s="2"/>
      <c r="X9" s="2"/>
      <c r="Y9" s="2"/>
      <c r="Z9" s="2"/>
      <c r="AA9" s="2"/>
    </row>
    <row r="10">
      <c r="A10" s="5">
        <v>4.0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298.0</v>
      </c>
      <c r="G10" s="5">
        <v>362.0</v>
      </c>
      <c r="H10" s="6">
        <f t="shared" si="1"/>
        <v>0.8232044199</v>
      </c>
      <c r="I10" s="6">
        <f t="shared" si="2"/>
        <v>0.04768695166</v>
      </c>
      <c r="J10" s="5">
        <v>5044.0</v>
      </c>
      <c r="K10" s="5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 t="shared" si="8"/>
        <v>0.07561583135</v>
      </c>
      <c r="R10" s="6">
        <f>SQRT(Q2^2+Q11^2)</f>
        <v>0.06521148712</v>
      </c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 t="shared" ref="H2:H10" si="1">DIVIDE(F2,G2)</f>
        <v>0.8433333333</v>
      </c>
      <c r="I2" s="2">
        <f t="shared" ref="I2:I10" si="2">DIVIDE(SQRT(F2),G2)</f>
        <v>0.0530199124</v>
      </c>
      <c r="J2" s="3">
        <v>17880.0</v>
      </c>
      <c r="K2" s="3">
        <v>240.0</v>
      </c>
      <c r="L2" s="2">
        <f t="shared" ref="L2:L10" si="3">DIVIDE(J2,K2)</f>
        <v>74.5</v>
      </c>
      <c r="M2" s="2">
        <f t="shared" ref="M2:M10" si="4">DIVIDE(SQRT(J2),K2)</f>
        <v>0.5571504883</v>
      </c>
      <c r="N2" s="2">
        <f t="shared" ref="N2:N8" si="5">MINUS(L2,H2)</f>
        <v>73.65666667</v>
      </c>
      <c r="O2" s="2">
        <f t="shared" ref="O2:O10" si="6">SQRT(SUM(POW(I2,2),POW(M2,2)))</f>
        <v>0.5596675601</v>
      </c>
      <c r="P2" s="2">
        <f t="shared" ref="P2:P10" si="7">LN(N2)</f>
        <v>4.299414657</v>
      </c>
      <c r="Q2" s="2">
        <f t="shared" ref="Q2:Q10" si="8">SQRT((1/N2*POW(O2,2)))</f>
        <v>0.06521148712</v>
      </c>
      <c r="R2" s="2">
        <f>SQRT(Q2^2+Q3^2)</f>
        <v>0.09255057409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3">
        <v>1.0</v>
      </c>
      <c r="B3" s="3">
        <v>2.0</v>
      </c>
      <c r="C3" s="3">
        <v>1.0</v>
      </c>
      <c r="D3" s="3">
        <v>0.5</v>
      </c>
      <c r="E3" s="2">
        <f t="shared" ref="E3:E10" si="9">CONVERT(D3,"in","cm")</f>
        <v>1.27</v>
      </c>
      <c r="F3" s="3">
        <v>712.0</v>
      </c>
      <c r="G3" s="3">
        <v>269.0</v>
      </c>
      <c r="H3" s="2">
        <f t="shared" si="1"/>
        <v>2.646840149</v>
      </c>
      <c r="I3" s="2">
        <f t="shared" si="2"/>
        <v>0.09919452836</v>
      </c>
      <c r="J3" s="3">
        <v>9600.0</v>
      </c>
      <c r="K3" s="3">
        <v>269.0</v>
      </c>
      <c r="L3" s="2">
        <f t="shared" si="3"/>
        <v>35.68773234</v>
      </c>
      <c r="M3" s="2">
        <f t="shared" si="4"/>
        <v>0.364236393</v>
      </c>
      <c r="N3" s="2">
        <f t="shared" si="5"/>
        <v>33.04089219</v>
      </c>
      <c r="O3" s="2">
        <f t="shared" si="6"/>
        <v>0.3775019264</v>
      </c>
      <c r="P3" s="2">
        <f t="shared" si="7"/>
        <v>3.497745952</v>
      </c>
      <c r="Q3" s="2">
        <f t="shared" si="8"/>
        <v>0.06567397287</v>
      </c>
      <c r="R3" s="2">
        <f>SQRT(Q2^2+Q4^2)</f>
        <v>0.09680756399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3">
        <v>2.0</v>
      </c>
      <c r="B4" s="3">
        <v>2.0</v>
      </c>
      <c r="C4" s="3">
        <v>1.0</v>
      </c>
      <c r="D4" s="3">
        <v>1.0</v>
      </c>
      <c r="E4" s="2">
        <f t="shared" si="9"/>
        <v>2.54</v>
      </c>
      <c r="F4" s="3">
        <v>437.0</v>
      </c>
      <c r="G4" s="3">
        <v>233.0</v>
      </c>
      <c r="H4" s="2">
        <f t="shared" si="1"/>
        <v>1.875536481</v>
      </c>
      <c r="I4" s="2">
        <f t="shared" si="2"/>
        <v>0.08971907708</v>
      </c>
      <c r="J4" s="3">
        <v>4971.0</v>
      </c>
      <c r="K4" s="3">
        <v>233.0</v>
      </c>
      <c r="L4" s="2">
        <f t="shared" si="3"/>
        <v>21.33476395</v>
      </c>
      <c r="M4" s="2">
        <f t="shared" si="4"/>
        <v>0.3025979354</v>
      </c>
      <c r="N4" s="2">
        <f t="shared" si="5"/>
        <v>19.45922747</v>
      </c>
      <c r="O4" s="2">
        <f t="shared" si="6"/>
        <v>0.3156184774</v>
      </c>
      <c r="P4" s="2">
        <f t="shared" si="7"/>
        <v>2.968321378</v>
      </c>
      <c r="Q4" s="2">
        <f t="shared" si="8"/>
        <v>0.07154835004</v>
      </c>
      <c r="R4" s="2">
        <f>SQRT(Q2^2+Q5^2)</f>
        <v>0.1289827196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3">
        <v>3.0</v>
      </c>
      <c r="B5" s="3">
        <v>2.0</v>
      </c>
      <c r="C5" s="3">
        <v>1.0</v>
      </c>
      <c r="D5" s="3">
        <v>1.5</v>
      </c>
      <c r="E5" s="2">
        <f t="shared" si="9"/>
        <v>3.81</v>
      </c>
      <c r="F5" s="4">
        <v>142.0</v>
      </c>
      <c r="G5" s="4">
        <v>68.0</v>
      </c>
      <c r="H5" s="2">
        <f t="shared" si="1"/>
        <v>2.088235294</v>
      </c>
      <c r="I5" s="2">
        <f t="shared" si="2"/>
        <v>0.1752408131</v>
      </c>
      <c r="J5" s="3">
        <v>1482.0</v>
      </c>
      <c r="K5" s="3">
        <v>173.0</v>
      </c>
      <c r="L5" s="2">
        <f t="shared" si="3"/>
        <v>8.566473988</v>
      </c>
      <c r="M5" s="2">
        <f t="shared" si="4"/>
        <v>0.2225245844</v>
      </c>
      <c r="N5" s="2">
        <f t="shared" si="5"/>
        <v>6.478238694</v>
      </c>
      <c r="O5" s="2">
        <f t="shared" si="6"/>
        <v>0.2832428874</v>
      </c>
      <c r="P5" s="2">
        <f t="shared" si="7"/>
        <v>1.868448667</v>
      </c>
      <c r="Q5" s="2">
        <f t="shared" si="8"/>
        <v>0.1112834395</v>
      </c>
      <c r="R5" s="2">
        <f>SQRT(Q2^2+Q6^2)</f>
        <v>0.09003251128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">
        <v>4.0</v>
      </c>
      <c r="B6" s="4">
        <v>2.0</v>
      </c>
      <c r="C6" s="4">
        <v>1.0</v>
      </c>
      <c r="D6" s="4">
        <v>2.0</v>
      </c>
      <c r="E6" s="8">
        <f t="shared" si="9"/>
        <v>5.08</v>
      </c>
      <c r="F6" s="4">
        <v>237.0</v>
      </c>
      <c r="G6" s="4">
        <v>230.0</v>
      </c>
      <c r="H6" s="8">
        <f t="shared" si="1"/>
        <v>1.030434783</v>
      </c>
      <c r="I6" s="2">
        <f t="shared" si="2"/>
        <v>0.06693393182</v>
      </c>
      <c r="J6" s="4">
        <v>2354.0</v>
      </c>
      <c r="K6" s="3">
        <v>634.0</v>
      </c>
      <c r="L6" s="2">
        <f t="shared" si="3"/>
        <v>3.712933754</v>
      </c>
      <c r="M6" s="2">
        <f t="shared" si="4"/>
        <v>0.07652687363</v>
      </c>
      <c r="N6" s="2">
        <f t="shared" si="5"/>
        <v>2.682498971</v>
      </c>
      <c r="O6" s="2">
        <f t="shared" si="6"/>
        <v>0.1016686462</v>
      </c>
      <c r="P6" s="2">
        <f t="shared" si="7"/>
        <v>0.986748812</v>
      </c>
      <c r="Q6" s="2">
        <f t="shared" si="8"/>
        <v>0.06207507579</v>
      </c>
      <c r="R6" s="2">
        <f>SQRT(Q2^2+Q7^2)</f>
        <v>0.1005072802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">
        <v>6.0</v>
      </c>
      <c r="B7" s="5">
        <v>2.0</v>
      </c>
      <c r="C7" s="5">
        <v>2.0</v>
      </c>
      <c r="D7" s="5">
        <v>0.5</v>
      </c>
      <c r="E7" s="6">
        <f t="shared" si="9"/>
        <v>1.27</v>
      </c>
      <c r="F7" s="5">
        <v>712.0</v>
      </c>
      <c r="G7" s="5">
        <v>269.0</v>
      </c>
      <c r="H7" s="6">
        <f t="shared" si="1"/>
        <v>2.646840149</v>
      </c>
      <c r="I7" s="6">
        <f t="shared" si="2"/>
        <v>0.09919452836</v>
      </c>
      <c r="J7" s="5">
        <v>5823.0</v>
      </c>
      <c r="K7" s="5">
        <v>201.0</v>
      </c>
      <c r="L7" s="6">
        <f t="shared" si="3"/>
        <v>28.97014925</v>
      </c>
      <c r="M7" s="6">
        <f t="shared" si="4"/>
        <v>0.3796446968</v>
      </c>
      <c r="N7" s="6">
        <f t="shared" si="5"/>
        <v>26.32330911</v>
      </c>
      <c r="O7" s="6">
        <f t="shared" si="6"/>
        <v>0.3923896663</v>
      </c>
      <c r="P7" s="6">
        <f t="shared" si="7"/>
        <v>3.270454824</v>
      </c>
      <c r="Q7" s="6">
        <f t="shared" si="8"/>
        <v>0.07647990148</v>
      </c>
      <c r="R7" s="6">
        <f>SQRT(Q2^2+Q8^2)</f>
        <v>0.1047609373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5">
        <v>7.0</v>
      </c>
      <c r="B8" s="5">
        <v>2.0</v>
      </c>
      <c r="C8" s="5">
        <v>2.0</v>
      </c>
      <c r="D8" s="5">
        <v>1.0</v>
      </c>
      <c r="E8" s="6">
        <f t="shared" si="9"/>
        <v>2.54</v>
      </c>
      <c r="F8" s="5">
        <v>437.0</v>
      </c>
      <c r="G8" s="5">
        <v>233.0</v>
      </c>
      <c r="H8" s="6">
        <f t="shared" si="1"/>
        <v>1.875536481</v>
      </c>
      <c r="I8" s="6">
        <f t="shared" si="2"/>
        <v>0.08971907708</v>
      </c>
      <c r="J8" s="5">
        <v>2315.0</v>
      </c>
      <c r="K8" s="5">
        <v>204.0</v>
      </c>
      <c r="L8" s="6">
        <f t="shared" si="3"/>
        <v>11.34803922</v>
      </c>
      <c r="M8" s="6">
        <f t="shared" si="4"/>
        <v>0.2358551318</v>
      </c>
      <c r="N8" s="6">
        <f t="shared" si="5"/>
        <v>9.472502735</v>
      </c>
      <c r="O8" s="6">
        <f t="shared" si="6"/>
        <v>0.2523433296</v>
      </c>
      <c r="P8" s="6">
        <f t="shared" si="7"/>
        <v>2.248393153</v>
      </c>
      <c r="Q8" s="6">
        <f t="shared" si="8"/>
        <v>0.08198973062</v>
      </c>
      <c r="R8" s="6">
        <f>SQRT(Q2^2+Q9^2)</f>
        <v>0.1205574209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5">
        <v>8.0</v>
      </c>
      <c r="B9" s="5">
        <v>2.0</v>
      </c>
      <c r="C9" s="5">
        <v>2.0</v>
      </c>
      <c r="D9" s="5">
        <v>1.5</v>
      </c>
      <c r="E9" s="6">
        <f t="shared" si="9"/>
        <v>3.81</v>
      </c>
      <c r="F9" s="5">
        <v>142.0</v>
      </c>
      <c r="G9" s="5">
        <v>68.0</v>
      </c>
      <c r="H9" s="6">
        <f t="shared" si="1"/>
        <v>2.088235294</v>
      </c>
      <c r="I9" s="6">
        <f t="shared" si="2"/>
        <v>0.1752408131</v>
      </c>
      <c r="J9" s="5">
        <v>2332.0</v>
      </c>
      <c r="K9" s="5">
        <v>344.0</v>
      </c>
      <c r="L9" s="6">
        <f t="shared" si="3"/>
        <v>6.779069767</v>
      </c>
      <c r="M9" s="6">
        <f t="shared" si="4"/>
        <v>0.1403801915</v>
      </c>
      <c r="N9" s="6">
        <f>MINUS(L9,H8)</f>
        <v>4.903533287</v>
      </c>
      <c r="O9" s="6">
        <f t="shared" si="6"/>
        <v>0.2245349432</v>
      </c>
      <c r="P9" s="6">
        <f t="shared" si="7"/>
        <v>1.589956024</v>
      </c>
      <c r="Q9" s="6">
        <f t="shared" si="8"/>
        <v>0.1013979964</v>
      </c>
      <c r="R9" s="6">
        <f>SQRT(Q2^2+Q10^2)</f>
        <v>0.09003251128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5">
        <v>9.0</v>
      </c>
      <c r="B10" s="5">
        <v>2.0</v>
      </c>
      <c r="C10" s="5">
        <v>2.0</v>
      </c>
      <c r="D10" s="5">
        <v>2.0</v>
      </c>
      <c r="E10" s="6">
        <f t="shared" si="9"/>
        <v>5.08</v>
      </c>
      <c r="F10" s="5">
        <v>237.0</v>
      </c>
      <c r="G10" s="5">
        <v>230.0</v>
      </c>
      <c r="H10" s="6">
        <f t="shared" si="1"/>
        <v>1.030434783</v>
      </c>
      <c r="I10" s="6">
        <f t="shared" si="2"/>
        <v>0.06693393182</v>
      </c>
      <c r="J10" s="5">
        <v>2354.0</v>
      </c>
      <c r="K10" s="5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 t="shared" si="8"/>
        <v>0.06207507579</v>
      </c>
      <c r="R10" s="6">
        <f>SQRT(Q2^2+Q11^2)</f>
        <v>0.06521148712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</row>
    <row r="2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2">
        <f>DIVIDE(F2,G2)</f>
        <v>0.8433333333</v>
      </c>
      <c r="I2" s="2">
        <f t="shared" ref="I2:I10" si="1">DIVIDE(SQRT(F2),G2)</f>
        <v>0.0530199124</v>
      </c>
      <c r="J2" s="3">
        <v>17880.0</v>
      </c>
      <c r="K2" s="3">
        <v>240.0</v>
      </c>
      <c r="L2" s="2">
        <f t="shared" ref="L2:L10" si="2">DIVIDE(J2,K2)</f>
        <v>74.5</v>
      </c>
      <c r="M2" s="2">
        <f t="shared" ref="M2:M10" si="3">DIVIDE(SQRT(J2),K2)</f>
        <v>0.5571504883</v>
      </c>
      <c r="N2" s="2">
        <f t="shared" ref="N2:N10" si="4">MINUS(L2,H2)</f>
        <v>73.65666667</v>
      </c>
      <c r="O2" s="2">
        <f t="shared" ref="O2:O10" si="5">SQRT(SUM(POW(I2,2),POW(M2,2)))</f>
        <v>0.5596675601</v>
      </c>
      <c r="P2" s="2">
        <f t="shared" ref="P2:P10" si="6">LN(N2)</f>
        <v>4.299414657</v>
      </c>
      <c r="Q2" s="2">
        <f t="shared" ref="Q2:Q10" si="7">SQRT((1/N2*POW(O2,2)))</f>
        <v>0.06521148712</v>
      </c>
      <c r="R2" s="2">
        <f>SQRT(Q2^2+Q3^2)</f>
        <v>0.08930863942</v>
      </c>
    </row>
    <row r="3">
      <c r="A3" s="3">
        <v>1.0</v>
      </c>
      <c r="B3" s="3">
        <v>2.0</v>
      </c>
      <c r="C3" s="3">
        <v>1.0</v>
      </c>
      <c r="D3" s="3">
        <v>0.25</v>
      </c>
      <c r="E3" s="2">
        <f t="shared" ref="E3:E10" si="8">CONVERT(D3,"in","cm")</f>
        <v>0.635</v>
      </c>
      <c r="F3" s="3">
        <v>275.0</v>
      </c>
      <c r="G3" s="3">
        <v>238.0</v>
      </c>
      <c r="H3" s="2">
        <f t="shared" ref="H3:H4" si="9">DIVIDE(G3,F3)</f>
        <v>0.8654545455</v>
      </c>
      <c r="I3" s="2">
        <f t="shared" si="1"/>
        <v>0.06967699139</v>
      </c>
      <c r="J3" s="3">
        <v>17769.0</v>
      </c>
      <c r="K3" s="3">
        <v>278.0</v>
      </c>
      <c r="L3" s="2">
        <f t="shared" si="2"/>
        <v>63.91726619</v>
      </c>
      <c r="M3" s="2">
        <f t="shared" si="3"/>
        <v>0.4794978871</v>
      </c>
      <c r="N3" s="2">
        <f t="shared" si="4"/>
        <v>63.05181164</v>
      </c>
      <c r="O3" s="2">
        <f t="shared" si="5"/>
        <v>0.4845339068</v>
      </c>
      <c r="P3" s="2">
        <f t="shared" si="6"/>
        <v>4.143956795</v>
      </c>
      <c r="Q3" s="2">
        <f t="shared" si="7"/>
        <v>0.06102044758</v>
      </c>
      <c r="R3" s="2">
        <f>SQRT(Q2^2+Q4^2)</f>
        <v>0.09814791535</v>
      </c>
    </row>
    <row r="4">
      <c r="A4" s="3">
        <v>2.0</v>
      </c>
      <c r="B4" s="4">
        <v>2.0</v>
      </c>
      <c r="C4" s="3">
        <v>1.0</v>
      </c>
      <c r="D4" s="3">
        <v>0.4</v>
      </c>
      <c r="E4" s="2">
        <f t="shared" si="8"/>
        <v>1.016</v>
      </c>
      <c r="F4" s="3">
        <v>403.0</v>
      </c>
      <c r="G4" s="3">
        <v>305.0</v>
      </c>
      <c r="H4" s="2">
        <f t="shared" si="9"/>
        <v>0.7568238213</v>
      </c>
      <c r="I4" s="2">
        <f t="shared" si="1"/>
        <v>0.06581921279</v>
      </c>
      <c r="J4" s="3">
        <v>5043.0</v>
      </c>
      <c r="K4" s="3">
        <v>198.0</v>
      </c>
      <c r="L4" s="2">
        <f t="shared" si="2"/>
        <v>25.46969697</v>
      </c>
      <c r="M4" s="2">
        <f t="shared" si="3"/>
        <v>0.3586569854</v>
      </c>
      <c r="N4" s="2">
        <f t="shared" si="4"/>
        <v>24.71287315</v>
      </c>
      <c r="O4" s="2">
        <f t="shared" si="5"/>
        <v>0.3646464067</v>
      </c>
      <c r="P4" s="2">
        <f t="shared" si="6"/>
        <v>3.207324288</v>
      </c>
      <c r="Q4" s="2">
        <f t="shared" si="7"/>
        <v>0.07335172278</v>
      </c>
      <c r="R4" s="2">
        <f>SQRT(Q2^2+Q5^2)</f>
        <v>0.0853633849</v>
      </c>
    </row>
    <row r="5">
      <c r="A5" s="4">
        <v>3.0</v>
      </c>
      <c r="B5" s="4">
        <v>2.0</v>
      </c>
      <c r="C5" s="3">
        <v>1.0</v>
      </c>
      <c r="D5" s="4">
        <v>0.9</v>
      </c>
      <c r="E5" s="8">
        <f t="shared" si="8"/>
        <v>2.286</v>
      </c>
      <c r="F5" s="4">
        <v>376.0</v>
      </c>
      <c r="G5" s="4">
        <v>207.0</v>
      </c>
      <c r="H5" s="8">
        <f t="shared" ref="H5:H6" si="10">DIVIDE(F5,G5)</f>
        <v>1.816425121</v>
      </c>
      <c r="I5" s="2">
        <f t="shared" si="1"/>
        <v>0.09367497309</v>
      </c>
      <c r="J5" s="4">
        <v>6207.0</v>
      </c>
      <c r="K5" s="4">
        <v>654.0</v>
      </c>
      <c r="L5" s="2">
        <f t="shared" si="2"/>
        <v>9.490825688</v>
      </c>
      <c r="M5" s="2">
        <f t="shared" si="3"/>
        <v>0.1204656212</v>
      </c>
      <c r="N5" s="2">
        <f t="shared" si="4"/>
        <v>7.674400567</v>
      </c>
      <c r="O5" s="2">
        <f t="shared" si="5"/>
        <v>0.1526006765</v>
      </c>
      <c r="P5" s="2">
        <f t="shared" si="6"/>
        <v>2.037890188</v>
      </c>
      <c r="Q5" s="2">
        <f t="shared" si="7"/>
        <v>0.05508511077</v>
      </c>
      <c r="R5" s="2">
        <f>SQRT(Q2^2+Q6^2)</f>
        <v>0.2215599155</v>
      </c>
    </row>
    <row r="6">
      <c r="A6" s="4">
        <v>4.0</v>
      </c>
      <c r="B6" s="4">
        <v>2.0</v>
      </c>
      <c r="C6" s="4">
        <v>1.0</v>
      </c>
      <c r="D6" s="4">
        <v>1.75</v>
      </c>
      <c r="E6" s="8">
        <f t="shared" si="8"/>
        <v>4.445</v>
      </c>
      <c r="F6" s="4">
        <v>408.0</v>
      </c>
      <c r="G6" s="4">
        <v>283.0</v>
      </c>
      <c r="H6" s="8">
        <f t="shared" si="10"/>
        <v>1.441696113</v>
      </c>
      <c r="I6" s="2">
        <f t="shared" si="1"/>
        <v>0.0713745932</v>
      </c>
      <c r="J6" s="4">
        <v>2023.0</v>
      </c>
      <c r="K6" s="3">
        <v>1278.0</v>
      </c>
      <c r="L6" s="2">
        <f t="shared" si="2"/>
        <v>1.582942097</v>
      </c>
      <c r="M6" s="2">
        <f t="shared" si="3"/>
        <v>0.03519387503</v>
      </c>
      <c r="N6" s="2">
        <f t="shared" si="4"/>
        <v>0.141245984</v>
      </c>
      <c r="O6" s="2">
        <f t="shared" si="5"/>
        <v>0.07957978006</v>
      </c>
      <c r="P6" s="2">
        <f t="shared" si="6"/>
        <v>-1.957252342</v>
      </c>
      <c r="Q6" s="2">
        <f t="shared" si="7"/>
        <v>0.2117457393</v>
      </c>
      <c r="R6" s="2">
        <f>SQRT(Q2^2+Q7^2)</f>
        <v>0.1010669716</v>
      </c>
    </row>
    <row r="7">
      <c r="A7" s="5">
        <v>6.0</v>
      </c>
      <c r="B7" s="5">
        <v>2.0</v>
      </c>
      <c r="C7" s="5">
        <v>2.0</v>
      </c>
      <c r="D7" s="5">
        <v>0.25</v>
      </c>
      <c r="E7" s="6">
        <f t="shared" si="8"/>
        <v>0.635</v>
      </c>
      <c r="F7" s="5">
        <v>275.0</v>
      </c>
      <c r="G7" s="5">
        <v>238.0</v>
      </c>
      <c r="H7" s="6">
        <f t="shared" ref="H7:H8" si="11">DIVIDE(G7,F7)</f>
        <v>0.8654545455</v>
      </c>
      <c r="I7" s="6">
        <f t="shared" si="1"/>
        <v>0.06967699139</v>
      </c>
      <c r="J7" s="5">
        <v>6291.0</v>
      </c>
      <c r="K7" s="5">
        <v>176.0</v>
      </c>
      <c r="L7" s="6">
        <f t="shared" si="2"/>
        <v>35.74431818</v>
      </c>
      <c r="M7" s="6">
        <f t="shared" si="3"/>
        <v>0.4506580932</v>
      </c>
      <c r="N7" s="6">
        <f t="shared" si="4"/>
        <v>34.87886364</v>
      </c>
      <c r="O7" s="6">
        <f t="shared" si="5"/>
        <v>0.4560127192</v>
      </c>
      <c r="P7" s="6">
        <f t="shared" si="6"/>
        <v>3.551881019</v>
      </c>
      <c r="Q7" s="6">
        <f t="shared" si="7"/>
        <v>0.07721395404</v>
      </c>
      <c r="R7" s="6">
        <f>SQRT(Q2^2+Q8^2)</f>
        <v>0.08747804131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5">
        <v>7.0</v>
      </c>
      <c r="B8" s="5">
        <v>2.0</v>
      </c>
      <c r="C8" s="5">
        <v>2.0</v>
      </c>
      <c r="D8" s="5">
        <v>0.4</v>
      </c>
      <c r="E8" s="6">
        <f t="shared" si="8"/>
        <v>1.016</v>
      </c>
      <c r="F8" s="5">
        <v>403.0</v>
      </c>
      <c r="G8" s="5">
        <v>305.0</v>
      </c>
      <c r="H8" s="6">
        <f t="shared" si="11"/>
        <v>0.7568238213</v>
      </c>
      <c r="I8" s="6">
        <f t="shared" si="1"/>
        <v>0.06581921279</v>
      </c>
      <c r="J8" s="5">
        <v>5289.0</v>
      </c>
      <c r="K8" s="5">
        <v>338.0</v>
      </c>
      <c r="L8" s="6">
        <f t="shared" si="2"/>
        <v>15.64792899</v>
      </c>
      <c r="M8" s="6">
        <f t="shared" si="3"/>
        <v>0.2151642347</v>
      </c>
      <c r="N8" s="6">
        <f t="shared" si="4"/>
        <v>14.89110517</v>
      </c>
      <c r="O8" s="6">
        <f t="shared" si="5"/>
        <v>0.2250062592</v>
      </c>
      <c r="P8" s="6">
        <f t="shared" si="6"/>
        <v>2.700764066</v>
      </c>
      <c r="Q8" s="6">
        <f t="shared" si="7"/>
        <v>0.05830840128</v>
      </c>
      <c r="R8" s="6">
        <f>SQRT(Q2^2+Q9^2)</f>
        <v>0.09792018709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5">
        <v>8.0</v>
      </c>
      <c r="B9" s="5">
        <v>2.0</v>
      </c>
      <c r="C9" s="5">
        <v>2.0</v>
      </c>
      <c r="D9" s="5">
        <v>0.9</v>
      </c>
      <c r="E9" s="6">
        <f t="shared" si="8"/>
        <v>2.286</v>
      </c>
      <c r="F9" s="5">
        <v>376.0</v>
      </c>
      <c r="G9" s="5">
        <v>207.0</v>
      </c>
      <c r="H9" s="6">
        <f t="shared" ref="H9:H10" si="12">DIVIDE(F9,G9)</f>
        <v>1.816425121</v>
      </c>
      <c r="I9" s="6">
        <f t="shared" si="1"/>
        <v>0.09367497309</v>
      </c>
      <c r="J9" s="5">
        <v>2768.0</v>
      </c>
      <c r="K9" s="5">
        <v>500.0</v>
      </c>
      <c r="L9" s="6">
        <f t="shared" si="2"/>
        <v>5.536</v>
      </c>
      <c r="M9" s="6">
        <f t="shared" si="3"/>
        <v>0.1052235715</v>
      </c>
      <c r="N9" s="6">
        <f t="shared" si="4"/>
        <v>3.719574879</v>
      </c>
      <c r="O9" s="6">
        <f t="shared" si="5"/>
        <v>0.1408793831</v>
      </c>
      <c r="P9" s="6">
        <f t="shared" si="6"/>
        <v>1.313609382</v>
      </c>
      <c r="Q9" s="6">
        <f t="shared" si="7"/>
        <v>0.07304673153</v>
      </c>
      <c r="R9" s="6">
        <f>SQRT(Q2^2+Q10^2)</f>
        <v>0.2215599155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5">
        <v>9.0</v>
      </c>
      <c r="B10" s="5">
        <v>2.0</v>
      </c>
      <c r="C10" s="5">
        <v>2.0</v>
      </c>
      <c r="D10" s="5">
        <v>1.75</v>
      </c>
      <c r="E10" s="6">
        <f t="shared" si="8"/>
        <v>4.445</v>
      </c>
      <c r="F10" s="5">
        <v>408.0</v>
      </c>
      <c r="G10" s="5">
        <v>283.0</v>
      </c>
      <c r="H10" s="6">
        <f t="shared" si="12"/>
        <v>1.441696113</v>
      </c>
      <c r="I10" s="6">
        <f t="shared" si="1"/>
        <v>0.0713745932</v>
      </c>
      <c r="J10" s="5">
        <v>2023.0</v>
      </c>
      <c r="K10" s="5">
        <v>1278.0</v>
      </c>
      <c r="L10" s="6">
        <f t="shared" si="2"/>
        <v>1.582942097</v>
      </c>
      <c r="M10" s="6">
        <f t="shared" si="3"/>
        <v>0.03519387503</v>
      </c>
      <c r="N10" s="6">
        <f t="shared" si="4"/>
        <v>0.141245984</v>
      </c>
      <c r="O10" s="6">
        <f t="shared" si="5"/>
        <v>0.07957978006</v>
      </c>
      <c r="P10" s="6">
        <f t="shared" si="6"/>
        <v>-1.957252342</v>
      </c>
      <c r="Q10" s="6">
        <f t="shared" si="7"/>
        <v>0.2117457393</v>
      </c>
      <c r="R10" s="6">
        <f>SQRT(Q2^2+Q11^2)</f>
        <v>0.06521148712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0" t="s">
        <v>18</v>
      </c>
      <c r="B1" s="10">
        <v>661.7</v>
      </c>
    </row>
    <row r="19">
      <c r="C19" s="3"/>
      <c r="D19" s="2"/>
      <c r="E19" s="3"/>
      <c r="F19" s="3"/>
      <c r="G19" s="2"/>
      <c r="H19" s="8"/>
      <c r="I19" s="8"/>
      <c r="J19" s="2"/>
      <c r="K19" s="2"/>
      <c r="L19" s="2"/>
      <c r="M19" s="2"/>
      <c r="N19" s="2"/>
      <c r="O19" s="2"/>
    </row>
    <row r="22">
      <c r="E22" s="5">
        <v>7004.0</v>
      </c>
      <c r="F22" s="5">
        <v>293.0</v>
      </c>
    </row>
    <row r="25">
      <c r="E25" s="3">
        <v>6854.0</v>
      </c>
      <c r="F25" s="3">
        <v>257.0</v>
      </c>
    </row>
  </sheetData>
  <drawing r:id="rId1"/>
</worksheet>
</file>