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FM_Disturber\01-Simulation\"/>
    </mc:Choice>
  </mc:AlternateContent>
  <bookViews>
    <workbookView xWindow="0" yWindow="0" windowWidth="25200" windowHeight="11985" activeTab="1"/>
  </bookViews>
  <sheets>
    <sheet name="2N3904_Characteristic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2" l="1"/>
  <c r="B33" i="2"/>
  <c r="B32" i="2" s="1"/>
  <c r="B27" i="2" l="1"/>
  <c r="B26" i="2" s="1"/>
  <c r="B22" i="2"/>
  <c r="B18" i="2"/>
  <c r="B19" i="2" s="1"/>
  <c r="B6" i="2"/>
  <c r="B5" i="2" s="1"/>
  <c r="B10" i="2" s="1"/>
  <c r="B3" i="2"/>
  <c r="B8" i="2" s="1"/>
  <c r="B14" i="2" l="1"/>
  <c r="B15" i="2" s="1"/>
  <c r="B11" i="2" s="1"/>
</calcChain>
</file>

<file path=xl/sharedStrings.xml><?xml version="1.0" encoding="utf-8"?>
<sst xmlns="http://schemas.openxmlformats.org/spreadsheetml/2006/main" count="44" uniqueCount="41">
  <si>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</si>
  <si>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</si>
  <si>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</si>
  <si>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</si>
  <si>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</si>
  <si>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</si>
  <si>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</si>
  <si>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</si>
  <si>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</si>
  <si>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</si>
  <si>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</si>
  <si>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</si>
  <si>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</si>
  <si>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</si>
  <si>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</si>
  <si>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</si>
  <si>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</si>
  <si>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</si>
  <si>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</si>
  <si>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</si>
  <si>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</si>
  <si>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</si>
  <si>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</si>
  <si>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</si>
  <si>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</si>
  <si>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</si>
  <si>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</si>
  <si>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</si>
  <si>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</si>
  <si>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</si>
  <si>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</si>
  <si>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</si>
  <si>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</si>
  <si>
    <t>C</t>
  </si>
  <si>
    <t>L_total</t>
  </si>
  <si>
    <t>L1,L2</t>
  </si>
  <si>
    <t>C_var</t>
  </si>
  <si>
    <t>0-100p</t>
  </si>
  <si>
    <t>d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</si>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</sst>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24</xdr:row>
      <xdr:rowOff>38100</xdr:rowOff>
    </xdr:from>
    <xdr:to>
      <xdr:col>11</xdr:col>
      <xdr:colOff>476940</xdr:colOff>
      <xdr:row>35</xdr:row>
      <xdr:rowOff>124117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4381500"/>
          <a:ext cx="4944165" cy="209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baseColWidth="10" defaultRowHeight="14.25" x14ac:dyDescent="0.2"/>
  <cols>
    <col min="1" max="2" width="11" style="1"/>
  </cols>
  <sheetData>
    <row r="1" spans="1:15" x14ac:dyDescent="0.2">
      <c r="A1" s="4" t="s">
        <v>0</v>
      </c>
      <c r="B1" s="4"/>
    </row>
    <row r="2" spans="1:15" x14ac:dyDescent="0.2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38" sqref="B38"/>
    </sheetView>
  </sheetViews>
  <sheetFormatPr baseColWidth="10" defaultRowHeight="14.25" x14ac:dyDescent="0.2"/>
  <sheetData>
    <row r="1" spans="1:9" x14ac:dyDescent="0.2">
      <c r="B1" s="3" t="s">
        <v>16</v>
      </c>
      <c r="C1" s="3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2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0.47156666666666663</v>
      </c>
    </row>
    <row r="6" spans="1:9" x14ac:dyDescent="0.2">
      <c r="A6" t="s">
        <v>14</v>
      </c>
      <c r="B6" s="2">
        <f>B4/F3</f>
        <v>3.3333333333333333E-6</v>
      </c>
    </row>
    <row r="8" spans="1:9" x14ac:dyDescent="0.2">
      <c r="A8" t="s">
        <v>9</v>
      </c>
      <c r="B8" s="2">
        <f>(B2-B3)/B4</f>
        <v>1500</v>
      </c>
    </row>
    <row r="9" spans="1:9" x14ac:dyDescent="0.2">
      <c r="A9" t="s">
        <v>10</v>
      </c>
      <c r="B9">
        <v>470</v>
      </c>
    </row>
    <row r="10" spans="1:9" x14ac:dyDescent="0.2">
      <c r="A10" t="s">
        <v>12</v>
      </c>
      <c r="B10">
        <f>(B2-F4-B5)/B6</f>
        <v>563530</v>
      </c>
    </row>
    <row r="11" spans="1:9" x14ac:dyDescent="0.2">
      <c r="A11" t="s">
        <v>11</v>
      </c>
      <c r="B11">
        <f>B12*B15/(B12+B15)*(B2/B14-1)</f>
        <v>5473.2583806692764</v>
      </c>
      <c r="C11" s="2">
        <v>5600</v>
      </c>
    </row>
    <row r="12" spans="1:9" x14ac:dyDescent="0.2">
      <c r="A12" t="s">
        <v>13</v>
      </c>
      <c r="B12" s="2">
        <v>3300</v>
      </c>
    </row>
    <row r="14" spans="1:9" x14ac:dyDescent="0.2">
      <c r="A14" t="s">
        <v>5</v>
      </c>
      <c r="B14">
        <f>F4+B5</f>
        <v>1.1215666666666666</v>
      </c>
    </row>
    <row r="15" spans="1:9" x14ac:dyDescent="0.2">
      <c r="A15" t="s">
        <v>6</v>
      </c>
      <c r="B15" s="2">
        <f>B14/B6</f>
        <v>336470</v>
      </c>
    </row>
    <row r="17" spans="1:3" x14ac:dyDescent="0.2">
      <c r="A17" t="s">
        <v>18</v>
      </c>
      <c r="B17" s="2">
        <v>76000000</v>
      </c>
    </row>
    <row r="18" spans="1:3" x14ac:dyDescent="0.2">
      <c r="A18" t="s">
        <v>23</v>
      </c>
      <c r="B18">
        <f>B9/10</f>
        <v>47</v>
      </c>
    </row>
    <row r="19" spans="1:3" x14ac:dyDescent="0.2">
      <c r="A19" t="s">
        <v>24</v>
      </c>
      <c r="B19" s="2">
        <f>1/(2*PI()*B17*B18)</f>
        <v>4.4556255064920316E-11</v>
      </c>
      <c r="C19" s="2">
        <v>4.6999999999999999E-11</v>
      </c>
    </row>
    <row r="21" spans="1:3" x14ac:dyDescent="0.2">
      <c r="A21" t="s">
        <v>26</v>
      </c>
      <c r="B21">
        <v>3269</v>
      </c>
      <c r="C21" t="s">
        <v>25</v>
      </c>
    </row>
    <row r="22" spans="1:3" x14ac:dyDescent="0.2">
      <c r="A22" t="s">
        <v>27</v>
      </c>
      <c r="B22" s="2">
        <f>1/(2*PI()*B17*B21/10)</f>
        <v>6.4060690977401485E-12</v>
      </c>
      <c r="C22" t="s">
        <v>32</v>
      </c>
    </row>
    <row r="25" spans="1:3" x14ac:dyDescent="0.2">
      <c r="A25" t="s">
        <v>28</v>
      </c>
    </row>
    <row r="26" spans="1:3" x14ac:dyDescent="0.2">
      <c r="A26" t="s">
        <v>31</v>
      </c>
      <c r="B26" s="2">
        <f>B27*2</f>
        <v>8.7708780853824262E-11</v>
      </c>
    </row>
    <row r="27" spans="1:3" x14ac:dyDescent="0.2">
      <c r="A27" t="s">
        <v>29</v>
      </c>
      <c r="B27" s="2">
        <f>1/((2*PI()*B17)^2*B28)</f>
        <v>4.3854390426912131E-11</v>
      </c>
    </row>
    <row r="28" spans="1:3" x14ac:dyDescent="0.2">
      <c r="A28" t="s">
        <v>30</v>
      </c>
      <c r="B28" s="2">
        <v>9.9999999999999995E-8</v>
      </c>
    </row>
    <row r="30" spans="1:3" ht="15" thickBot="1" x14ac:dyDescent="0.25"/>
    <row r="31" spans="1:3" x14ac:dyDescent="0.2">
      <c r="A31" s="5" t="s">
        <v>28</v>
      </c>
      <c r="B31" s="6"/>
    </row>
    <row r="32" spans="1:3" x14ac:dyDescent="0.2">
      <c r="A32" s="7" t="s">
        <v>35</v>
      </c>
      <c r="B32" s="8">
        <f>B33/2</f>
        <v>1.2181775118586704E-7</v>
      </c>
    </row>
    <row r="33" spans="1:4" x14ac:dyDescent="0.2">
      <c r="A33" s="7" t="s">
        <v>34</v>
      </c>
      <c r="B33" s="8">
        <f>1/((2*PI()*B17)^2*B34)</f>
        <v>2.4363550237173409E-7</v>
      </c>
    </row>
    <row r="34" spans="1:4" ht="15" thickBot="1" x14ac:dyDescent="0.25">
      <c r="A34" s="9" t="s">
        <v>33</v>
      </c>
      <c r="B34" s="10">
        <v>1.7999999999999999E-11</v>
      </c>
      <c r="C34" t="s">
        <v>36</v>
      </c>
      <c r="D34" t="s">
        <v>37</v>
      </c>
    </row>
    <row r="37" spans="1:4" x14ac:dyDescent="0.2">
      <c r="A37" t="s">
        <v>38</v>
      </c>
      <c r="B37" s="2">
        <v>0.05</v>
      </c>
    </row>
    <row r="38" spans="1:4" x14ac:dyDescent="0.2">
      <c r="A38" t="s">
        <v>39</v>
      </c>
      <c r="B38" s="2">
        <v>0.01</v>
      </c>
    </row>
    <row r="39" spans="1:4" x14ac:dyDescent="0.2">
      <c r="A39" t="s">
        <v>40</v>
      </c>
      <c r="B39">
        <f>SQRT(B32*1000000*(18*B37/25.4+40*B38/25.4)/((B37/25.4)^2))</f>
        <v>40.111954049421868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2N3904_Characteristic</vt:lpstr>
      <vt:lpstr>Calculation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2014-08-12T12:17:28Z</dcterms:created>
  <dcterms:modified xsi:type="dcterms:W3CDTF">2018-10-19T14:57:32Z</dcterms:modified>
</cp:coreProperties>
</file>