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W:\FIAP\2SIR\Challenge Sprint BANCO PAN\ESTATÍSTICA PARA SOLUÇÕES EM TI\Challenge Sprint 04\"/>
    </mc:Choice>
  </mc:AlternateContent>
  <xr:revisionPtr revIDLastSave="0" documentId="13_ncr:1_{68F61C27-6C1A-4EEA-9790-F8C009B9842B}" xr6:coauthVersionLast="47" xr6:coauthVersionMax="47" xr10:uidLastSave="{00000000-0000-0000-0000-000000000000}"/>
  <bookViews>
    <workbookView xWindow="20370" yWindow="-120" windowWidth="19440" windowHeight="15150" activeTab="1" xr2:uid="{0C8241CD-2527-4371-8556-A41CCD79CFFA}"/>
  </bookViews>
  <sheets>
    <sheet name="Frequência com classe 1" sheetId="1" r:id="rId1"/>
    <sheet name="Cálculos 1" sheetId="2" r:id="rId2"/>
    <sheet name="Frequência com classe 2" sheetId="3" r:id="rId3"/>
    <sheet name="Cálculos 2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5" i="2" l="1"/>
  <c r="H4" i="2"/>
  <c r="G4" i="2"/>
  <c r="H4" i="4"/>
  <c r="D11" i="4"/>
  <c r="J4" i="2"/>
  <c r="C9" i="2"/>
  <c r="F8" i="2"/>
  <c r="F7" i="2"/>
  <c r="I7" i="2" s="1"/>
  <c r="F6" i="2"/>
  <c r="H6" i="2" s="1"/>
  <c r="F5" i="2"/>
  <c r="F4" i="2"/>
  <c r="C9" i="1"/>
  <c r="G4" i="1" s="1"/>
  <c r="F8" i="1"/>
  <c r="F7" i="1"/>
  <c r="F6" i="1"/>
  <c r="F5" i="1"/>
  <c r="H4" i="1"/>
  <c r="H5" i="1" s="1"/>
  <c r="H6" i="1" s="1"/>
  <c r="H7" i="1" s="1"/>
  <c r="H8" i="1" s="1"/>
  <c r="F4" i="1"/>
  <c r="D12" i="4"/>
  <c r="D13" i="4" s="1"/>
  <c r="J8" i="2"/>
  <c r="I8" i="2"/>
  <c r="I5" i="2"/>
  <c r="I4" i="2"/>
  <c r="J5" i="2"/>
  <c r="D16" i="4"/>
  <c r="D15" i="4"/>
  <c r="D14" i="4"/>
  <c r="K9" i="4"/>
  <c r="K5" i="4"/>
  <c r="K6" i="4"/>
  <c r="K7" i="4"/>
  <c r="K8" i="4"/>
  <c r="K4" i="4"/>
  <c r="J5" i="4"/>
  <c r="J6" i="4"/>
  <c r="J7" i="4"/>
  <c r="J8" i="4"/>
  <c r="J4" i="4"/>
  <c r="G8" i="4"/>
  <c r="G7" i="4"/>
  <c r="G6" i="4"/>
  <c r="G5" i="4"/>
  <c r="H5" i="4" s="1"/>
  <c r="G4" i="4"/>
  <c r="D9" i="4"/>
  <c r="H8" i="4"/>
  <c r="I8" i="4"/>
  <c r="I7" i="4"/>
  <c r="I6" i="4"/>
  <c r="H6" i="4"/>
  <c r="I4" i="4"/>
  <c r="H5" i="2"/>
  <c r="H7" i="2"/>
  <c r="H8" i="2"/>
  <c r="G5" i="2"/>
  <c r="G6" i="2"/>
  <c r="G8" i="2"/>
  <c r="C10" i="3"/>
  <c r="G8" i="3" s="1"/>
  <c r="F9" i="3"/>
  <c r="F8" i="3"/>
  <c r="F7" i="3"/>
  <c r="F6" i="3"/>
  <c r="H5" i="3"/>
  <c r="H6" i="3" s="1"/>
  <c r="H7" i="3" s="1"/>
  <c r="H8" i="3" s="1"/>
  <c r="H9" i="3" s="1"/>
  <c r="F5" i="3"/>
  <c r="H9" i="2" l="1"/>
  <c r="J6" i="2"/>
  <c r="I6" i="2"/>
  <c r="C14" i="2" s="1"/>
  <c r="G7" i="2"/>
  <c r="G9" i="2" s="1"/>
  <c r="J7" i="2"/>
  <c r="J9" i="2" s="1"/>
  <c r="G8" i="1"/>
  <c r="G7" i="1"/>
  <c r="G6" i="1"/>
  <c r="G9" i="1"/>
  <c r="G5" i="1"/>
  <c r="I5" i="1" s="1"/>
  <c r="I4" i="1"/>
  <c r="I5" i="4"/>
  <c r="G5" i="3"/>
  <c r="G7" i="3"/>
  <c r="G10" i="3"/>
  <c r="G6" i="3"/>
  <c r="G9" i="3"/>
  <c r="I9" i="4"/>
  <c r="H7" i="4"/>
  <c r="H9" i="4" s="1"/>
  <c r="C16" i="2" l="1"/>
  <c r="C11" i="2"/>
  <c r="C12" i="2"/>
  <c r="I6" i="1"/>
  <c r="I7" i="1" s="1"/>
  <c r="I8" i="1" s="1"/>
  <c r="I6" i="3"/>
  <c r="I7" i="3" s="1"/>
  <c r="I8" i="3" s="1"/>
  <c r="I9" i="3" s="1"/>
  <c r="I5" i="3"/>
  <c r="C13" i="2" l="1"/>
</calcChain>
</file>

<file path=xl/sharedStrings.xml><?xml version="1.0" encoding="utf-8"?>
<sst xmlns="http://schemas.openxmlformats.org/spreadsheetml/2006/main" count="88" uniqueCount="33">
  <si>
    <t>Total</t>
  </si>
  <si>
    <t>X</t>
  </si>
  <si>
    <t>Frequência Relativa</t>
  </si>
  <si>
    <t xml:space="preserve">Frequência Acumulada </t>
  </si>
  <si>
    <t>Frequência Acumulada relativa</t>
  </si>
  <si>
    <t>Média aritmética:</t>
  </si>
  <si>
    <t>Número de clientes (em milhares)</t>
  </si>
  <si>
    <t>Desvio padrão:</t>
  </si>
  <si>
    <t>Limite superior</t>
  </si>
  <si>
    <t xml:space="preserve"> Limite inferior</t>
  </si>
  <si>
    <t xml:space="preserve">Variável de pesquisa   </t>
  </si>
  <si>
    <t>Faixa salarial dos clientes (salário em R$)</t>
  </si>
  <si>
    <t>[1000,2000[</t>
  </si>
  <si>
    <t>[2000,3000[</t>
  </si>
  <si>
    <t>[3000,4000[</t>
  </si>
  <si>
    <t>[4000,5000[</t>
  </si>
  <si>
    <t>[5000,6000[</t>
  </si>
  <si>
    <r>
      <t>Apoio para Média aritmética (X</t>
    </r>
    <r>
      <rPr>
        <b/>
        <vertAlign val="subscript"/>
        <sz val="12"/>
        <color theme="0"/>
        <rFont val="Calibri"/>
        <family val="2"/>
        <scheme val="minor"/>
      </rPr>
      <t>i</t>
    </r>
    <r>
      <rPr>
        <b/>
        <sz val="12"/>
        <color theme="0"/>
        <rFont val="Calibri"/>
        <family val="2"/>
        <scheme val="minor"/>
      </rPr>
      <t xml:space="preserve"> * F</t>
    </r>
    <r>
      <rPr>
        <b/>
        <vertAlign val="subscript"/>
        <sz val="12"/>
        <color theme="0"/>
        <rFont val="Calibri"/>
        <family val="2"/>
        <scheme val="minor"/>
      </rPr>
      <t>i</t>
    </r>
    <r>
      <rPr>
        <b/>
        <sz val="12"/>
        <color theme="0"/>
        <rFont val="Calibri"/>
        <family val="2"/>
        <scheme val="minor"/>
      </rPr>
      <t>)</t>
    </r>
  </si>
  <si>
    <r>
      <t>Apoio para Desvio padrão (X</t>
    </r>
    <r>
      <rPr>
        <b/>
        <vertAlign val="subscript"/>
        <sz val="12"/>
        <color theme="0"/>
        <rFont val="Calibri"/>
        <family val="2"/>
        <scheme val="minor"/>
      </rPr>
      <t>i</t>
    </r>
    <r>
      <rPr>
        <b/>
        <sz val="12"/>
        <color theme="0"/>
        <rFont val="Calibri"/>
        <family val="2"/>
        <scheme val="minor"/>
      </rPr>
      <t>)² * F</t>
    </r>
    <r>
      <rPr>
        <b/>
        <vertAlign val="subscript"/>
        <sz val="12"/>
        <color theme="0"/>
        <rFont val="Calibri"/>
        <family val="2"/>
        <scheme val="minor"/>
      </rPr>
      <t>i</t>
    </r>
  </si>
  <si>
    <r>
      <t>Apoio para média geométrica (X</t>
    </r>
    <r>
      <rPr>
        <b/>
        <vertAlign val="subscript"/>
        <sz val="12"/>
        <color theme="0"/>
        <rFont val="Calibri"/>
        <family val="2"/>
        <scheme val="minor"/>
      </rPr>
      <t>i</t>
    </r>
    <r>
      <rPr>
        <b/>
        <sz val="12"/>
        <color theme="0"/>
        <rFont val="Calibri"/>
        <family val="2"/>
        <scheme val="minor"/>
      </rPr>
      <t>)/10000</t>
    </r>
  </si>
  <si>
    <r>
      <t>Apoio para média harmônica Fi/X</t>
    </r>
    <r>
      <rPr>
        <b/>
        <vertAlign val="subscript"/>
        <sz val="12"/>
        <color theme="0"/>
        <rFont val="Calibri"/>
        <family val="2"/>
        <scheme val="minor"/>
      </rPr>
      <t>i</t>
    </r>
    <r>
      <rPr>
        <b/>
        <sz val="12"/>
        <color theme="0"/>
        <rFont val="Calibri"/>
        <family val="2"/>
        <scheme val="minor"/>
      </rPr>
      <t xml:space="preserve"> </t>
    </r>
  </si>
  <si>
    <t xml:space="preserve">Variável de pesquisa (ponto médio)   </t>
  </si>
  <si>
    <t>Média Geométrica:</t>
  </si>
  <si>
    <t>Média Harmônica:</t>
  </si>
  <si>
    <t>Dispersão:</t>
  </si>
  <si>
    <t>Coeficiente de Variação:</t>
  </si>
  <si>
    <t>Variável de pesquisa   (ponto médio)</t>
  </si>
  <si>
    <t>Coeficiente de variação:</t>
  </si>
  <si>
    <t>[1500,2500[</t>
  </si>
  <si>
    <t>[2500,3500[</t>
  </si>
  <si>
    <t>[3500,4500[</t>
  </si>
  <si>
    <t>[4500,5500[</t>
  </si>
  <si>
    <t>[5500,6500[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</si>
</sst>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R$&quot;\ #,##0.00"/>
    <numFmt numFmtId="165" formatCode="0.0000000000000"/>
    <numFmt numFmtId="166" formatCode="0.000000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vertAlign val="subscript"/>
      <sz val="12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/>
    </xf>
    <xf numFmtId="3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/>
    </xf>
    <xf numFmtId="165" fontId="0" fillId="0" borderId="0" xfId="0" applyNumberFormat="1"/>
    <xf numFmtId="0" fontId="4" fillId="2" borderId="0" xfId="0" applyFont="1" applyFill="1" applyAlignment="1">
      <alignment horizontal="center"/>
    </xf>
    <xf numFmtId="165" fontId="0" fillId="2" borderId="0" xfId="0" applyNumberFormat="1" applyFill="1" applyAlignment="1">
      <alignment horizontal="center"/>
    </xf>
    <xf numFmtId="0" fontId="5" fillId="4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1" fontId="0" fillId="0" borderId="1" xfId="0" applyNumberFormat="1" applyBorder="1" applyAlignment="1">
      <alignment horizontal="center" vertical="center"/>
    </xf>
    <xf numFmtId="166" fontId="0" fillId="0" borderId="0" xfId="0" applyNumberFormat="1"/>
    <xf numFmtId="0" fontId="6" fillId="4" borderId="1" xfId="0" applyFont="1" applyFill="1" applyBorder="1" applyAlignment="1">
      <alignment horizontal="center"/>
    </xf>
    <xf numFmtId="1" fontId="6" fillId="4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10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24</xdr:row>
      <xdr:rowOff>0</xdr:rowOff>
    </xdr:from>
    <xdr:to>
      <xdr:col>9</xdr:col>
      <xdr:colOff>189321</xdr:colOff>
      <xdr:row>34</xdr:row>
      <xdr:rowOff>28333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564908EB-5C4A-3B38-8D35-42E3694C24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5086350"/>
          <a:ext cx="9428571" cy="19333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CFCEE-CB9D-455B-94B5-80F9F2893932}">
  <dimension ref="B2:I20"/>
  <sheetViews>
    <sheetView showGridLines="0" showRuler="0" topLeftCell="A39" zoomScaleNormal="100" workbookViewId="0">
      <selection activeCell="B25" sqref="B25"/>
    </sheetView>
  </sheetViews>
  <sheetFormatPr defaultRowHeight="15" x14ac:dyDescent="0.25"/>
  <cols>
    <col min="2" max="2" width="24.85546875" customWidth="1"/>
    <col min="3" max="3" width="20.28515625" customWidth="1"/>
    <col min="4" max="4" width="14.28515625" bestFit="1" customWidth="1"/>
    <col min="5" max="5" width="14.5703125" bestFit="1" customWidth="1"/>
    <col min="6" max="6" width="20.5703125" customWidth="1"/>
    <col min="7" max="7" width="11.7109375" bestFit="1" customWidth="1"/>
    <col min="8" max="8" width="12" bestFit="1" customWidth="1"/>
    <col min="9" max="9" width="20.28515625" bestFit="1" customWidth="1"/>
  </cols>
  <sheetData>
    <row r="2" spans="2:9" x14ac:dyDescent="0.25">
      <c r="F2" s="21"/>
    </row>
    <row r="3" spans="2:9" ht="47.25" x14ac:dyDescent="0.25">
      <c r="B3" s="9" t="s">
        <v>11</v>
      </c>
      <c r="C3" s="9" t="s">
        <v>6</v>
      </c>
      <c r="D3" s="9" t="s">
        <v>9</v>
      </c>
      <c r="E3" s="9" t="s">
        <v>8</v>
      </c>
      <c r="F3" s="9" t="s">
        <v>26</v>
      </c>
      <c r="G3" s="9" t="s">
        <v>2</v>
      </c>
      <c r="H3" s="9" t="s">
        <v>3</v>
      </c>
      <c r="I3" s="9" t="s">
        <v>4</v>
      </c>
    </row>
    <row r="4" spans="2:9" x14ac:dyDescent="0.25">
      <c r="B4" s="3" t="s">
        <v>28</v>
      </c>
      <c r="C4" s="3">
        <v>25</v>
      </c>
      <c r="D4" s="3">
        <v>1500</v>
      </c>
      <c r="E4" s="3">
        <v>2500</v>
      </c>
      <c r="F4" s="3">
        <f>(E4+D4)/2</f>
        <v>2000</v>
      </c>
      <c r="G4" s="8">
        <f>C4/$C$9</f>
        <v>0.352112676056338</v>
      </c>
      <c r="H4" s="7">
        <f>C4</f>
        <v>25</v>
      </c>
      <c r="I4" s="8">
        <f>G4</f>
        <v>0.352112676056338</v>
      </c>
    </row>
    <row r="5" spans="2:9" x14ac:dyDescent="0.25">
      <c r="B5" s="3" t="s">
        <v>29</v>
      </c>
      <c r="C5" s="3">
        <v>12</v>
      </c>
      <c r="D5" s="3">
        <v>2500</v>
      </c>
      <c r="E5" s="3">
        <v>3500</v>
      </c>
      <c r="F5" s="3">
        <f t="shared" ref="F5:F8" si="0">(E5+D5)/2</f>
        <v>3000</v>
      </c>
      <c r="G5" s="8">
        <f t="shared" ref="G5:G9" si="1">C5/$C$9</f>
        <v>0.16901408450704225</v>
      </c>
      <c r="H5" s="7">
        <f>H4+C5</f>
        <v>37</v>
      </c>
      <c r="I5" s="8">
        <f>G4+G5</f>
        <v>0.52112676056338025</v>
      </c>
    </row>
    <row r="6" spans="2:9" x14ac:dyDescent="0.25">
      <c r="B6" s="3" t="s">
        <v>30</v>
      </c>
      <c r="C6" s="3">
        <v>15</v>
      </c>
      <c r="D6" s="3">
        <v>3500</v>
      </c>
      <c r="E6" s="3">
        <v>4500</v>
      </c>
      <c r="F6" s="3">
        <f t="shared" si="0"/>
        <v>4000</v>
      </c>
      <c r="G6" s="8">
        <f t="shared" si="1"/>
        <v>0.21126760563380281</v>
      </c>
      <c r="H6" s="7">
        <f>H5+C6</f>
        <v>52</v>
      </c>
      <c r="I6" s="8">
        <f>I5+G6</f>
        <v>0.73239436619718301</v>
      </c>
    </row>
    <row r="7" spans="2:9" x14ac:dyDescent="0.25">
      <c r="B7" s="3" t="s">
        <v>31</v>
      </c>
      <c r="C7" s="3">
        <v>10</v>
      </c>
      <c r="D7" s="3">
        <v>4500</v>
      </c>
      <c r="E7" s="3">
        <v>5500</v>
      </c>
      <c r="F7" s="3">
        <f t="shared" si="0"/>
        <v>5000</v>
      </c>
      <c r="G7" s="8">
        <f t="shared" si="1"/>
        <v>0.14084507042253522</v>
      </c>
      <c r="H7" s="7">
        <f>H6+C7</f>
        <v>62</v>
      </c>
      <c r="I7" s="8">
        <f>I6+G7</f>
        <v>0.87323943661971826</v>
      </c>
    </row>
    <row r="8" spans="2:9" x14ac:dyDescent="0.25">
      <c r="B8" s="3" t="s">
        <v>32</v>
      </c>
      <c r="C8" s="3">
        <v>9</v>
      </c>
      <c r="D8" s="3">
        <v>5500</v>
      </c>
      <c r="E8" s="3">
        <v>6500</v>
      </c>
      <c r="F8" s="3">
        <f t="shared" si="0"/>
        <v>6000</v>
      </c>
      <c r="G8" s="8">
        <f t="shared" si="1"/>
        <v>0.12676056338028169</v>
      </c>
      <c r="H8" s="7">
        <f>H7+C8</f>
        <v>71</v>
      </c>
      <c r="I8" s="8">
        <f>I7+G8</f>
        <v>1</v>
      </c>
    </row>
    <row r="9" spans="2:9" x14ac:dyDescent="0.25">
      <c r="B9" s="2" t="s">
        <v>0</v>
      </c>
      <c r="C9" s="3">
        <f>SUM(C4:C8)</f>
        <v>71</v>
      </c>
      <c r="D9" s="3" t="s">
        <v>1</v>
      </c>
      <c r="E9" s="3" t="s">
        <v>1</v>
      </c>
      <c r="F9" s="3" t="s">
        <v>1</v>
      </c>
      <c r="G9" s="8">
        <f t="shared" si="1"/>
        <v>1</v>
      </c>
      <c r="H9" s="3" t="s">
        <v>1</v>
      </c>
      <c r="I9" s="3" t="s">
        <v>1</v>
      </c>
    </row>
    <row r="12" spans="2:9" ht="23.25" x14ac:dyDescent="0.25">
      <c r="B12" s="24"/>
      <c r="C12" s="24"/>
    </row>
    <row r="13" spans="2:9" x14ac:dyDescent="0.25">
      <c r="B13" s="5"/>
      <c r="C13" s="4"/>
    </row>
    <row r="14" spans="2:9" x14ac:dyDescent="0.25">
      <c r="B14" s="5"/>
      <c r="C14" s="4"/>
    </row>
    <row r="15" spans="2:9" x14ac:dyDescent="0.25">
      <c r="B15" s="5"/>
      <c r="C15" s="4"/>
    </row>
    <row r="16" spans="2:9" x14ac:dyDescent="0.25">
      <c r="B16" s="5"/>
      <c r="C16" s="4"/>
    </row>
    <row r="17" spans="2:3" x14ac:dyDescent="0.25">
      <c r="B17" s="5"/>
      <c r="C17" s="4"/>
    </row>
    <row r="18" spans="2:3" x14ac:dyDescent="0.25">
      <c r="B18" s="5"/>
      <c r="C18" s="4"/>
    </row>
    <row r="20" spans="2:3" x14ac:dyDescent="0.25">
      <c r="B20" s="6"/>
    </row>
  </sheetData>
  <mergeCells count="1">
    <mergeCell ref="B12:C12"/>
  </mergeCells>
  <phoneticPr fontId="2" type="noConversion"/>
  <pageMargins left="0.511811024" right="0.511811024" top="0.78740157499999996" bottom="0.78740157499999996" header="0.31496062000000002" footer="0.31496062000000002"/>
  <pageSetup paperSize="9" scale="62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F89E1-C2DA-4D02-A162-27645929E90E}">
  <dimension ref="B2:J16"/>
  <sheetViews>
    <sheetView showGridLines="0" tabSelected="1" workbookViewId="0">
      <selection activeCell="C28" sqref="C28"/>
    </sheetView>
  </sheetViews>
  <sheetFormatPr defaultRowHeight="15" x14ac:dyDescent="0.25"/>
  <cols>
    <col min="2" max="2" width="22.7109375" bestFit="1" customWidth="1"/>
    <col min="3" max="3" width="20.5703125" customWidth="1"/>
    <col min="4" max="4" width="8.28515625" bestFit="1" customWidth="1"/>
    <col min="5" max="5" width="9.140625" bestFit="1" customWidth="1"/>
    <col min="6" max="6" width="11" bestFit="1" customWidth="1"/>
    <col min="7" max="7" width="18" bestFit="1" customWidth="1"/>
    <col min="8" max="8" width="15.140625" bestFit="1" customWidth="1"/>
    <col min="9" max="9" width="12" bestFit="1" customWidth="1"/>
    <col min="10" max="10" width="16.42578125" bestFit="1" customWidth="1"/>
  </cols>
  <sheetData>
    <row r="2" spans="2:10" ht="23.25" x14ac:dyDescent="0.25">
      <c r="B2" s="24"/>
      <c r="C2" s="24"/>
      <c r="D2" s="24"/>
      <c r="F2" s="15"/>
      <c r="G2" s="15"/>
    </row>
    <row r="3" spans="2:10" ht="66" x14ac:dyDescent="0.25">
      <c r="B3" s="9" t="s">
        <v>11</v>
      </c>
      <c r="C3" s="9" t="s">
        <v>6</v>
      </c>
      <c r="D3" s="9" t="s">
        <v>9</v>
      </c>
      <c r="E3" s="9" t="s">
        <v>8</v>
      </c>
      <c r="F3" s="9" t="s">
        <v>10</v>
      </c>
      <c r="G3" s="14" t="s">
        <v>17</v>
      </c>
      <c r="H3" s="14" t="s">
        <v>18</v>
      </c>
      <c r="I3" s="14" t="s">
        <v>19</v>
      </c>
      <c r="J3" s="14" t="s">
        <v>20</v>
      </c>
    </row>
    <row r="4" spans="2:10" x14ac:dyDescent="0.25">
      <c r="B4" s="3" t="s">
        <v>28</v>
      </c>
      <c r="C4" s="3">
        <v>20</v>
      </c>
      <c r="D4" s="3">
        <v>1500</v>
      </c>
      <c r="E4" s="3">
        <v>2500</v>
      </c>
      <c r="F4" s="3">
        <f>(E4+D4)/2</f>
        <v>2000</v>
      </c>
      <c r="G4" s="16">
        <f>F4*C4</f>
        <v>40000</v>
      </c>
      <c r="H4" s="1">
        <f>(F4^2)*C4</f>
        <v>80000000</v>
      </c>
      <c r="I4" s="1">
        <f>F4/10000</f>
        <v>0.2</v>
      </c>
      <c r="J4" s="1">
        <f>C4/F4</f>
        <v>0.01</v>
      </c>
    </row>
    <row r="5" spans="2:10" x14ac:dyDescent="0.25">
      <c r="B5" s="3" t="s">
        <v>29</v>
      </c>
      <c r="C5" s="3">
        <v>28</v>
      </c>
      <c r="D5" s="3">
        <v>2500</v>
      </c>
      <c r="E5" s="3">
        <v>3500</v>
      </c>
      <c r="F5" s="3">
        <f t="shared" ref="F5:F8" si="0">(E5+D5)/2</f>
        <v>3000</v>
      </c>
      <c r="G5" s="16">
        <f t="shared" ref="G5:G8" si="1">F5*C5</f>
        <v>84000</v>
      </c>
      <c r="H5" s="1">
        <f t="shared" ref="H5:H8" si="2">(F5^2)*C5</f>
        <v>252000000</v>
      </c>
      <c r="I5" s="1">
        <f>F5/10000</f>
        <v>0.3</v>
      </c>
      <c r="J5" s="1">
        <f t="shared" ref="J5:J7" si="3">C5/F5</f>
        <v>9.3333333333333341E-3</v>
      </c>
    </row>
    <row r="6" spans="2:10" x14ac:dyDescent="0.25">
      <c r="B6" s="3" t="s">
        <v>30</v>
      </c>
      <c r="C6" s="3">
        <v>15</v>
      </c>
      <c r="D6" s="3">
        <v>3500</v>
      </c>
      <c r="E6" s="3">
        <v>4500</v>
      </c>
      <c r="F6" s="3">
        <f t="shared" si="0"/>
        <v>4000</v>
      </c>
      <c r="G6" s="16">
        <f t="shared" si="1"/>
        <v>60000</v>
      </c>
      <c r="H6" s="1">
        <f t="shared" si="2"/>
        <v>240000000</v>
      </c>
      <c r="I6" s="1">
        <f>F6/10000</f>
        <v>0.4</v>
      </c>
      <c r="J6" s="1">
        <f t="shared" si="3"/>
        <v>3.7499999999999999E-3</v>
      </c>
    </row>
    <row r="7" spans="2:10" x14ac:dyDescent="0.25">
      <c r="B7" s="3" t="s">
        <v>31</v>
      </c>
      <c r="C7" s="3">
        <v>10</v>
      </c>
      <c r="D7" s="3">
        <v>4500</v>
      </c>
      <c r="E7" s="3">
        <v>5500</v>
      </c>
      <c r="F7" s="3">
        <f t="shared" si="0"/>
        <v>5000</v>
      </c>
      <c r="G7" s="16">
        <f t="shared" si="1"/>
        <v>50000</v>
      </c>
      <c r="H7" s="1">
        <f t="shared" si="2"/>
        <v>250000000</v>
      </c>
      <c r="I7" s="1">
        <f>F7/10000</f>
        <v>0.5</v>
      </c>
      <c r="J7" s="1">
        <f t="shared" si="3"/>
        <v>2E-3</v>
      </c>
    </row>
    <row r="8" spans="2:10" x14ac:dyDescent="0.25">
      <c r="B8" s="3" t="s">
        <v>32</v>
      </c>
      <c r="C8" s="3">
        <v>6</v>
      </c>
      <c r="D8" s="3">
        <v>5500</v>
      </c>
      <c r="E8" s="3">
        <v>6500</v>
      </c>
      <c r="F8" s="3">
        <f t="shared" si="0"/>
        <v>6000</v>
      </c>
      <c r="G8" s="16">
        <f t="shared" si="1"/>
        <v>36000</v>
      </c>
      <c r="H8" s="1">
        <f t="shared" si="2"/>
        <v>216000000</v>
      </c>
      <c r="I8" s="1">
        <f>F8/10000</f>
        <v>0.6</v>
      </c>
      <c r="J8" s="1">
        <f>C8/F8</f>
        <v>1E-3</v>
      </c>
    </row>
    <row r="9" spans="2:10" x14ac:dyDescent="0.25">
      <c r="B9" s="2" t="s">
        <v>0</v>
      </c>
      <c r="C9" s="3">
        <f>SUM(C4:C8)</f>
        <v>79</v>
      </c>
      <c r="D9" s="3" t="s">
        <v>1</v>
      </c>
      <c r="E9" s="3" t="s">
        <v>1</v>
      </c>
      <c r="F9" s="3" t="s">
        <v>1</v>
      </c>
      <c r="G9" s="19">
        <f>SUM(G4:G8)</f>
        <v>270000</v>
      </c>
      <c r="H9" s="18">
        <f>SUM(H4:H8)</f>
        <v>1038000000</v>
      </c>
      <c r="I9" s="1" t="s">
        <v>1</v>
      </c>
      <c r="J9" s="1">
        <f>SUM(J4:J8)</f>
        <v>2.6083333333333333E-2</v>
      </c>
    </row>
    <row r="10" spans="2:10" x14ac:dyDescent="0.25">
      <c r="F10" s="12"/>
      <c r="G10" s="13"/>
    </row>
    <row r="11" spans="2:10" x14ac:dyDescent="0.25">
      <c r="B11" s="10" t="s">
        <v>5</v>
      </c>
      <c r="C11" s="23">
        <f>G9/C9</f>
        <v>3417.7215189873418</v>
      </c>
      <c r="D11" s="11"/>
      <c r="J11" s="17"/>
    </row>
    <row r="12" spans="2:10" x14ac:dyDescent="0.25">
      <c r="B12" s="10" t="s">
        <v>7</v>
      </c>
      <c r="C12" s="23">
        <f>SQRT((H9/C9)-(G9/C9)^2)</f>
        <v>1207.6506634701821</v>
      </c>
    </row>
    <row r="13" spans="2:10" x14ac:dyDescent="0.25">
      <c r="B13" s="10" t="s">
        <v>27</v>
      </c>
      <c r="C13" s="22">
        <f>C12/C11</f>
        <v>0.35334963857090512</v>
      </c>
    </row>
    <row r="14" spans="2:10" x14ac:dyDescent="0.25">
      <c r="B14" s="10" t="s">
        <v>22</v>
      </c>
      <c r="C14" s="23">
        <f>((I4^C4*I5^C5*I6^C6*I7^C7*I8^C8)^(1/C9))*10000</f>
        <v>3215.2066535311087</v>
      </c>
    </row>
    <row r="15" spans="2:10" x14ac:dyDescent="0.25">
      <c r="B15" s="10" t="s">
        <v>23</v>
      </c>
      <c r="C15" s="23">
        <f>C9/J9</f>
        <v>3028.7539936102235</v>
      </c>
    </row>
    <row r="16" spans="2:10" x14ac:dyDescent="0.25">
      <c r="B16" s="10" t="s">
        <v>24</v>
      </c>
      <c r="C16" s="23">
        <f>C14-C15</f>
        <v>186.45265992088525</v>
      </c>
    </row>
  </sheetData>
  <mergeCells count="1">
    <mergeCell ref="B2:D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D6412-24F0-4B7A-BB0C-8843F94AFFB9}">
  <dimension ref="B3:I10"/>
  <sheetViews>
    <sheetView showGridLines="0" workbookViewId="0">
      <selection activeCell="B20" sqref="B20"/>
    </sheetView>
  </sheetViews>
  <sheetFormatPr defaultRowHeight="15" x14ac:dyDescent="0.25"/>
  <cols>
    <col min="2" max="2" width="24.7109375" customWidth="1"/>
    <col min="3" max="3" width="22.42578125" customWidth="1"/>
    <col min="4" max="4" width="11.42578125" customWidth="1"/>
    <col min="5" max="5" width="8.42578125" bestFit="1" customWidth="1"/>
    <col min="6" max="6" width="15.28515625" customWidth="1"/>
    <col min="7" max="7" width="14.28515625" customWidth="1"/>
    <col min="8" max="8" width="19.85546875" customWidth="1"/>
    <col min="9" max="9" width="21" customWidth="1"/>
  </cols>
  <sheetData>
    <row r="3" spans="2:9" x14ac:dyDescent="0.25">
      <c r="F3" s="21"/>
    </row>
    <row r="4" spans="2:9" ht="45" x14ac:dyDescent="0.25">
      <c r="B4" s="9" t="s">
        <v>11</v>
      </c>
      <c r="C4" s="9" t="s">
        <v>6</v>
      </c>
      <c r="D4" s="20" t="s">
        <v>9</v>
      </c>
      <c r="E4" s="20" t="s">
        <v>8</v>
      </c>
      <c r="F4" s="20" t="s">
        <v>26</v>
      </c>
      <c r="G4" s="9" t="s">
        <v>2</v>
      </c>
      <c r="H4" s="9" t="s">
        <v>3</v>
      </c>
      <c r="I4" s="9" t="s">
        <v>4</v>
      </c>
    </row>
    <row r="5" spans="2:9" x14ac:dyDescent="0.25">
      <c r="B5" s="3" t="s">
        <v>12</v>
      </c>
      <c r="C5" s="3">
        <v>18</v>
      </c>
      <c r="D5" s="3">
        <v>1000</v>
      </c>
      <c r="E5" s="3">
        <v>2000</v>
      </c>
      <c r="F5" s="3">
        <f>(E5+D5)/2</f>
        <v>1500</v>
      </c>
      <c r="G5" s="8">
        <f>C5/$C$10</f>
        <v>0.30508474576271188</v>
      </c>
      <c r="H5" s="7">
        <f>C5</f>
        <v>18</v>
      </c>
      <c r="I5" s="8">
        <f>G5</f>
        <v>0.30508474576271188</v>
      </c>
    </row>
    <row r="6" spans="2:9" x14ac:dyDescent="0.25">
      <c r="B6" s="3" t="s">
        <v>13</v>
      </c>
      <c r="C6" s="3">
        <v>15</v>
      </c>
      <c r="D6" s="3">
        <v>2000</v>
      </c>
      <c r="E6" s="3">
        <v>3000</v>
      </c>
      <c r="F6" s="3">
        <f t="shared" ref="F6:F9" si="0">(E6+D6)/2</f>
        <v>2500</v>
      </c>
      <c r="G6" s="8">
        <f>C6/$C$10</f>
        <v>0.25423728813559321</v>
      </c>
      <c r="H6" s="7">
        <f>H5+C6</f>
        <v>33</v>
      </c>
      <c r="I6" s="8">
        <f>G5+G6</f>
        <v>0.55932203389830515</v>
      </c>
    </row>
    <row r="7" spans="2:9" x14ac:dyDescent="0.25">
      <c r="B7" s="3" t="s">
        <v>14</v>
      </c>
      <c r="C7" s="3">
        <v>12</v>
      </c>
      <c r="D7" s="3">
        <v>3000</v>
      </c>
      <c r="E7" s="3">
        <v>4000</v>
      </c>
      <c r="F7" s="3">
        <f t="shared" si="0"/>
        <v>3500</v>
      </c>
      <c r="G7" s="8">
        <f t="shared" ref="G7:G10" si="1">C7/$C$10</f>
        <v>0.20338983050847459</v>
      </c>
      <c r="H7" s="7">
        <f>H6+C7</f>
        <v>45</v>
      </c>
      <c r="I7" s="8">
        <f>I6+G7</f>
        <v>0.76271186440677974</v>
      </c>
    </row>
    <row r="8" spans="2:9" x14ac:dyDescent="0.25">
      <c r="B8" s="3" t="s">
        <v>15</v>
      </c>
      <c r="C8" s="3">
        <v>8</v>
      </c>
      <c r="D8" s="3">
        <v>4000</v>
      </c>
      <c r="E8" s="3">
        <v>5000</v>
      </c>
      <c r="F8" s="3">
        <f t="shared" si="0"/>
        <v>4500</v>
      </c>
      <c r="G8" s="8">
        <f t="shared" si="1"/>
        <v>0.13559322033898305</v>
      </c>
      <c r="H8" s="7">
        <f>H7+C8</f>
        <v>53</v>
      </c>
      <c r="I8" s="8">
        <f>I7+G8</f>
        <v>0.89830508474576276</v>
      </c>
    </row>
    <row r="9" spans="2:9" x14ac:dyDescent="0.25">
      <c r="B9" s="3" t="s">
        <v>16</v>
      </c>
      <c r="C9" s="3">
        <v>6</v>
      </c>
      <c r="D9" s="3">
        <v>5000</v>
      </c>
      <c r="E9" s="3">
        <v>6000</v>
      </c>
      <c r="F9" s="3">
        <f t="shared" si="0"/>
        <v>5500</v>
      </c>
      <c r="G9" s="8">
        <f t="shared" si="1"/>
        <v>0.10169491525423729</v>
      </c>
      <c r="H9" s="7">
        <f>H8+C9</f>
        <v>59</v>
      </c>
      <c r="I9" s="8">
        <f>I8+G9</f>
        <v>1</v>
      </c>
    </row>
    <row r="10" spans="2:9" x14ac:dyDescent="0.25">
      <c r="B10" s="2" t="s">
        <v>0</v>
      </c>
      <c r="C10" s="3">
        <f>SUM(C5:C9)</f>
        <v>59</v>
      </c>
      <c r="D10" s="3" t="s">
        <v>1</v>
      </c>
      <c r="E10" s="3" t="s">
        <v>1</v>
      </c>
      <c r="F10" s="3" t="s">
        <v>1</v>
      </c>
      <c r="G10" s="8">
        <f t="shared" si="1"/>
        <v>1</v>
      </c>
      <c r="H10" s="3" t="s">
        <v>1</v>
      </c>
      <c r="I10" s="3" t="s">
        <v>1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4350B-3F07-4066-93A7-EDDDE96931B5}">
  <dimension ref="C3:K16"/>
  <sheetViews>
    <sheetView showGridLines="0" workbookViewId="0">
      <selection activeCell="C24" sqref="C24"/>
    </sheetView>
  </sheetViews>
  <sheetFormatPr defaultRowHeight="15" x14ac:dyDescent="0.25"/>
  <cols>
    <col min="3" max="3" width="23" bestFit="1" customWidth="1"/>
    <col min="4" max="4" width="20.7109375" customWidth="1"/>
    <col min="5" max="5" width="8.28515625" bestFit="1" customWidth="1"/>
    <col min="6" max="6" width="9.140625" bestFit="1" customWidth="1"/>
    <col min="7" max="7" width="15.140625" customWidth="1"/>
    <col min="8" max="8" width="12.42578125" customWidth="1"/>
    <col min="9" max="9" width="15.7109375" customWidth="1"/>
    <col min="10" max="10" width="14" customWidth="1"/>
    <col min="11" max="11" width="14.7109375" customWidth="1"/>
  </cols>
  <sheetData>
    <row r="3" spans="3:11" ht="66" x14ac:dyDescent="0.25">
      <c r="C3" s="9" t="s">
        <v>11</v>
      </c>
      <c r="D3" s="9" t="s">
        <v>6</v>
      </c>
      <c r="E3" s="9" t="s">
        <v>9</v>
      </c>
      <c r="F3" s="9" t="s">
        <v>8</v>
      </c>
      <c r="G3" s="9" t="s">
        <v>21</v>
      </c>
      <c r="H3" s="14" t="s">
        <v>17</v>
      </c>
      <c r="I3" s="14" t="s">
        <v>18</v>
      </c>
      <c r="J3" s="14" t="s">
        <v>19</v>
      </c>
      <c r="K3" s="14" t="s">
        <v>20</v>
      </c>
    </row>
    <row r="4" spans="3:11" x14ac:dyDescent="0.25">
      <c r="C4" s="3" t="s">
        <v>12</v>
      </c>
      <c r="D4" s="3">
        <v>18</v>
      </c>
      <c r="E4" s="3">
        <v>1000</v>
      </c>
      <c r="F4" s="3">
        <v>2000</v>
      </c>
      <c r="G4" s="3">
        <f>(F4+E4)/2</f>
        <v>1500</v>
      </c>
      <c r="H4" s="16">
        <f>G4*D4</f>
        <v>27000</v>
      </c>
      <c r="I4" s="1">
        <f>(G4^2)*D4</f>
        <v>40500000</v>
      </c>
      <c r="J4" s="1">
        <f>G4/10000</f>
        <v>0.15</v>
      </c>
      <c r="K4" s="1">
        <f>D4/G4</f>
        <v>1.2E-2</v>
      </c>
    </row>
    <row r="5" spans="3:11" x14ac:dyDescent="0.25">
      <c r="C5" s="3" t="s">
        <v>13</v>
      </c>
      <c r="D5" s="3">
        <v>15</v>
      </c>
      <c r="E5" s="3">
        <v>2000</v>
      </c>
      <c r="F5" s="3">
        <v>3000</v>
      </c>
      <c r="G5" s="3">
        <f t="shared" ref="G5:G8" si="0">(F5+E5)/2</f>
        <v>2500</v>
      </c>
      <c r="H5" s="16">
        <f t="shared" ref="H5:H8" si="1">G5*D5</f>
        <v>37500</v>
      </c>
      <c r="I5" s="1">
        <f t="shared" ref="I5:I8" si="2">(G5^2)*D5</f>
        <v>93750000</v>
      </c>
      <c r="J5" s="1">
        <f t="shared" ref="J5:J8" si="3">G5/10000</f>
        <v>0.25</v>
      </c>
      <c r="K5" s="1">
        <f t="shared" ref="K5:K8" si="4">D5/G5</f>
        <v>6.0000000000000001E-3</v>
      </c>
    </row>
    <row r="6" spans="3:11" x14ac:dyDescent="0.25">
      <c r="C6" s="3" t="s">
        <v>14</v>
      </c>
      <c r="D6" s="3">
        <v>12</v>
      </c>
      <c r="E6" s="3">
        <v>3000</v>
      </c>
      <c r="F6" s="3">
        <v>4000</v>
      </c>
      <c r="G6" s="3">
        <f t="shared" si="0"/>
        <v>3500</v>
      </c>
      <c r="H6" s="16">
        <f t="shared" si="1"/>
        <v>42000</v>
      </c>
      <c r="I6" s="1">
        <f t="shared" si="2"/>
        <v>147000000</v>
      </c>
      <c r="J6" s="1">
        <f t="shared" si="3"/>
        <v>0.35</v>
      </c>
      <c r="K6" s="1">
        <f t="shared" si="4"/>
        <v>3.4285714285714284E-3</v>
      </c>
    </row>
    <row r="7" spans="3:11" x14ac:dyDescent="0.25">
      <c r="C7" s="3" t="s">
        <v>15</v>
      </c>
      <c r="D7" s="3">
        <v>8</v>
      </c>
      <c r="E7" s="3">
        <v>4000</v>
      </c>
      <c r="F7" s="3">
        <v>5000</v>
      </c>
      <c r="G7" s="3">
        <f t="shared" si="0"/>
        <v>4500</v>
      </c>
      <c r="H7" s="16">
        <f t="shared" si="1"/>
        <v>36000</v>
      </c>
      <c r="I7" s="1">
        <f t="shared" si="2"/>
        <v>162000000</v>
      </c>
      <c r="J7" s="1">
        <f t="shared" si="3"/>
        <v>0.45</v>
      </c>
      <c r="K7" s="1">
        <f t="shared" si="4"/>
        <v>1.7777777777777779E-3</v>
      </c>
    </row>
    <row r="8" spans="3:11" x14ac:dyDescent="0.25">
      <c r="C8" s="3" t="s">
        <v>16</v>
      </c>
      <c r="D8" s="3">
        <v>6</v>
      </c>
      <c r="E8" s="3">
        <v>5000</v>
      </c>
      <c r="F8" s="3">
        <v>6000</v>
      </c>
      <c r="G8" s="3">
        <f t="shared" si="0"/>
        <v>5500</v>
      </c>
      <c r="H8" s="16">
        <f t="shared" si="1"/>
        <v>33000</v>
      </c>
      <c r="I8" s="1">
        <f t="shared" si="2"/>
        <v>181500000</v>
      </c>
      <c r="J8" s="1">
        <f t="shared" si="3"/>
        <v>0.55000000000000004</v>
      </c>
      <c r="K8" s="1">
        <f t="shared" si="4"/>
        <v>1.090909090909091E-3</v>
      </c>
    </row>
    <row r="9" spans="3:11" x14ac:dyDescent="0.25">
      <c r="C9" s="2" t="s">
        <v>0</v>
      </c>
      <c r="D9" s="3">
        <f>SUM(D4:D8)</f>
        <v>59</v>
      </c>
      <c r="E9" s="3" t="s">
        <v>1</v>
      </c>
      <c r="F9" s="3" t="s">
        <v>1</v>
      </c>
      <c r="G9" s="3" t="s">
        <v>1</v>
      </c>
      <c r="H9" s="19">
        <f>SUM(H4:H8)</f>
        <v>175500</v>
      </c>
      <c r="I9" s="18">
        <f>SUM(I4:I8)</f>
        <v>624750000</v>
      </c>
      <c r="J9" s="1" t="s">
        <v>1</v>
      </c>
      <c r="K9" s="1">
        <f>SUM(K4:K8)</f>
        <v>2.4297258297258296E-2</v>
      </c>
    </row>
    <row r="10" spans="3:11" x14ac:dyDescent="0.25">
      <c r="G10" s="12"/>
      <c r="H10" s="13"/>
    </row>
    <row r="11" spans="3:11" x14ac:dyDescent="0.25">
      <c r="C11" s="10" t="s">
        <v>5</v>
      </c>
      <c r="D11" s="23">
        <f>H9/D9</f>
        <v>2974.5762711864409</v>
      </c>
      <c r="E11" s="11"/>
    </row>
    <row r="12" spans="3:11" x14ac:dyDescent="0.25">
      <c r="C12" s="10" t="s">
        <v>7</v>
      </c>
      <c r="D12" s="23">
        <f>SQRT((I9/D9)-(H9/D9)^2)</f>
        <v>1319.4237597307499</v>
      </c>
    </row>
    <row r="13" spans="3:11" x14ac:dyDescent="0.25">
      <c r="C13" s="10" t="s">
        <v>25</v>
      </c>
      <c r="D13" s="22">
        <f>D12/D11</f>
        <v>0.44356696196076489</v>
      </c>
    </row>
    <row r="14" spans="3:11" x14ac:dyDescent="0.25">
      <c r="C14" s="10" t="s">
        <v>22</v>
      </c>
      <c r="D14" s="23">
        <f>((J4^D4*J5^D5*J6^D6*J7^D7*J8^D8)^(1/D9))*10000</f>
        <v>2687.9065292339687</v>
      </c>
    </row>
    <row r="15" spans="3:11" x14ac:dyDescent="0.25">
      <c r="C15" s="10" t="s">
        <v>23</v>
      </c>
      <c r="D15" s="23">
        <f>D9/K9</f>
        <v>2428.2575127687373</v>
      </c>
    </row>
    <row r="16" spans="3:11" x14ac:dyDescent="0.25">
      <c r="C16" s="10" t="s">
        <v>24</v>
      </c>
      <c r="D16" s="23">
        <f>D14-D15</f>
        <v>259.6490164652314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Frequência com classe 1</vt:lpstr>
      <vt:lpstr>Cálculos 1</vt:lpstr>
      <vt:lpstr>Frequência com classe 2</vt:lpstr>
      <vt:lpstr>Cálculos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Vitor Torres</dc:creator>
  <cp:lastModifiedBy>lucas.x6@hotmail.com</cp:lastModifiedBy>
  <dcterms:created xsi:type="dcterms:W3CDTF">2022-04-30T20:40:58Z</dcterms:created>
  <dcterms:modified xsi:type="dcterms:W3CDTF">2022-09-19T16:27:55Z</dcterms:modified>
</cp:coreProperties>
</file>