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ran97\vscode_vt\main\Reduction Sheets\"/>
    </mc:Choice>
  </mc:AlternateContent>
  <xr:revisionPtr revIDLastSave="0" documentId="13_ncr:1_{F1026452-0DCC-416A-AD36-23E062B3B97E}" xr6:coauthVersionLast="47" xr6:coauthVersionMax="47" xr10:uidLastSave="{00000000-0000-0000-0000-000000000000}"/>
  <bookViews>
    <workbookView xWindow="21375" yWindow="885" windowWidth="30135" windowHeight="20100" xr2:uid="{6CC10D0F-4590-425A-A6A6-ADC69C9D068E}"/>
  </bookViews>
  <sheets>
    <sheet name="Stats" sheetId="1" r:id="rId1"/>
    <sheet name="Good vs Bad Graphs Exampl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H22" i="1"/>
  <c r="N22" i="1"/>
  <c r="M22" i="1"/>
  <c r="L22" i="1"/>
  <c r="K22" i="1"/>
  <c r="J22" i="1"/>
  <c r="I22" i="1"/>
  <c r="G22" i="1"/>
  <c r="F22" i="1"/>
  <c r="E22" i="1"/>
  <c r="D22" i="1"/>
  <c r="C22" i="1"/>
  <c r="N37" i="1"/>
  <c r="M37" i="1"/>
  <c r="L37" i="1"/>
  <c r="K37" i="1"/>
  <c r="J37" i="1"/>
  <c r="J40" i="1" s="1"/>
  <c r="I37" i="1"/>
  <c r="G37" i="1"/>
  <c r="F37" i="1"/>
  <c r="E37" i="1"/>
  <c r="D37" i="1"/>
  <c r="C37" i="1"/>
  <c r="H40" i="1" l="1"/>
  <c r="I40" i="1"/>
  <c r="K40" i="1"/>
  <c r="L40" i="1"/>
  <c r="C40" i="1"/>
  <c r="M40" i="1"/>
  <c r="D40" i="1"/>
  <c r="N40" i="1"/>
  <c r="E40" i="1"/>
  <c r="F40" i="1"/>
  <c r="G40" i="1"/>
</calcChain>
</file>

<file path=xl/sharedStrings.xml><?xml version="1.0" encoding="utf-8"?>
<sst xmlns="http://schemas.openxmlformats.org/spreadsheetml/2006/main" count="120" uniqueCount="103">
  <si>
    <t xml:space="preserve">Meteors &gt; 45 km/s vhel </t>
  </si>
  <si>
    <t>Year</t>
  </si>
  <si>
    <t># reduced</t>
  </si>
  <si>
    <t># bad height</t>
  </si>
  <si>
    <t># bad persp angles from camera</t>
  </si>
  <si>
    <t xml:space="preserve"># attempted to reduce with problems </t>
  </si>
  <si>
    <t># meteors with this issue, issue description</t>
  </si>
  <si>
    <t>frame skipping</t>
  </si>
  <si>
    <t xml:space="preserve">different events </t>
  </si>
  <si>
    <t xml:space="preserve">meteor not in frame / go in and or out of frame </t>
  </si>
  <si>
    <t xml:space="preserve">#  bad lag </t>
  </si>
  <si>
    <t xml:space="preserve">double meteor </t>
  </si>
  <si>
    <t xml:space="preserve">Camera issues / weather issues </t>
  </si>
  <si>
    <t xml:space="preserve"># meteors for that year  </t>
  </si>
  <si>
    <t xml:space="preserve">Total </t>
  </si>
  <si>
    <t xml:space="preserve"># misc </t>
  </si>
  <si>
    <t>https://docs.google.com/document/d/1kWUdP1ABZcQ4b9vL1sLGqWzPgsjD0CX5LdVWTRhYIgk/edit?usp=sharing</t>
  </si>
  <si>
    <t>Overall Totals</t>
  </si>
  <si>
    <t xml:space="preserve">Meteors &lt; 45 km/s, &gt; 44 kms vhel </t>
  </si>
  <si>
    <t>Reduced Meteors</t>
  </si>
  <si>
    <t xml:space="preserve">Identifier </t>
  </si>
  <si>
    <t xml:space="preserve">Vhel Before </t>
  </si>
  <si>
    <t>20191105_074753.938371</t>
  </si>
  <si>
    <t>39.10781 km/s</t>
  </si>
  <si>
    <t xml:space="preserve">Vhel After </t>
  </si>
  <si>
    <t>50.31250 km/s</t>
  </si>
  <si>
    <t>20200305_092152.467353</t>
  </si>
  <si>
    <t>44.15304 km/s</t>
  </si>
  <si>
    <t>41.76449 km/s</t>
  </si>
  <si>
    <t>46.34132 km/s</t>
  </si>
  <si>
    <t>20200411_065019.471331</t>
  </si>
  <si>
    <t>41.69442 km/s</t>
  </si>
  <si>
    <t>20200714_104743.729656</t>
  </si>
  <si>
    <t>46.80066 km/s</t>
  </si>
  <si>
    <t>37.89379 km/s</t>
  </si>
  <si>
    <t>20200925_072128.279662</t>
  </si>
  <si>
    <t>47.46042 km/s</t>
  </si>
  <si>
    <t>39.11677 km/s</t>
  </si>
  <si>
    <t>48.84748 km/s</t>
  </si>
  <si>
    <t>20220225_113605.069662</t>
  </si>
  <si>
    <t>41.75533 km/s</t>
  </si>
  <si>
    <t>41.98417 km/s</t>
  </si>
  <si>
    <t>20220411_204649.331547</t>
  </si>
  <si>
    <t>45.95407 km/s</t>
  </si>
  <si>
    <t>45.60479 km/s</t>
  </si>
  <si>
    <t>20220430_044938.390913</t>
  </si>
  <si>
    <t>41.26735 km/s</t>
  </si>
  <si>
    <t>20220720_200913.823362</t>
  </si>
  <si>
    <t>44.39611 km/s</t>
  </si>
  <si>
    <t>37.42711 km/s</t>
  </si>
  <si>
    <t>44.09902 km/s</t>
  </si>
  <si>
    <t>20221214_191339.014896</t>
  </si>
  <si>
    <t>42.23875 km/s</t>
  </si>
  <si>
    <t>e = 0.982714</t>
  </si>
  <si>
    <t>20230124_004120.554640</t>
  </si>
  <si>
    <t>44.00790 km/s</t>
  </si>
  <si>
    <t>40.99626 km/s</t>
  </si>
  <si>
    <t>20230628_062714.788236</t>
  </si>
  <si>
    <t>47.72057 km/s</t>
  </si>
  <si>
    <t>37.82652 km/s</t>
  </si>
  <si>
    <t>20231121_131925.125190</t>
  </si>
  <si>
    <t>38.90475 km/s</t>
  </si>
  <si>
    <t>51.23012 km/s</t>
  </si>
  <si>
    <t>20231215_214203.653783</t>
  </si>
  <si>
    <t>43.99372 km/s</t>
  </si>
  <si>
    <t>42.45144 km/s</t>
  </si>
  <si>
    <t>e = 0.999932</t>
  </si>
  <si>
    <t>44.14785 km/s</t>
  </si>
  <si>
    <t>20240113_204657.410119</t>
  </si>
  <si>
    <t>42.14633 km/s</t>
  </si>
  <si>
    <t>e = 0.971491</t>
  </si>
  <si>
    <t>** fixed after wrong camera coordinates</t>
  </si>
  <si>
    <t>Notes</t>
  </si>
  <si>
    <t>** misc: (15) part of meteor shower, (1) questionable velocity graphs, most likely two different events</t>
  </si>
  <si>
    <t># misc</t>
  </si>
  <si>
    <t>44.29489 km/s</t>
  </si>
  <si>
    <t>50.42741 km/s</t>
  </si>
  <si>
    <t>46.79009 km/s</t>
  </si>
  <si>
    <t>49.00779 km/s</t>
  </si>
  <si>
    <t>49.03219 km/s</t>
  </si>
  <si>
    <t>49.65643 km/s</t>
  </si>
  <si>
    <t xml:space="preserve">Traj solver </t>
  </si>
  <si>
    <t>45.98318 km/s</t>
  </si>
  <si>
    <t>46.86034 km/s</t>
  </si>
  <si>
    <t>44.11263 km/s</t>
  </si>
  <si>
    <t>44.10949 km/s</t>
  </si>
  <si>
    <t>44.02228 km/s</t>
  </si>
  <si>
    <t>44.13317 km/s</t>
  </si>
  <si>
    <t>Method (Detailed)</t>
  </si>
  <si>
    <r>
      <rPr>
        <b/>
        <sz val="11"/>
        <color theme="1"/>
        <rFont val="Calibri"/>
        <family val="2"/>
        <scheme val="minor"/>
      </rPr>
      <t>Note: the vhel before differs within the same meteor depending on when the information is taken; differs if taken from the .txt files vs the initial trajectory solution (pickle file)</t>
    </r>
    <r>
      <rPr>
        <sz val="11"/>
        <color theme="1"/>
        <rFont val="Calibri"/>
        <family val="2"/>
        <scheme val="minor"/>
      </rPr>
      <t xml:space="preserve">. For example, the vhel for event 20191105_074753.938371 is 50.3125 km/s after the preliminary trajectory solver, but in the excel sheet created from the .txt file that can be downloaded off of the GMN site, it's 50.42741km/s. This may be a point of caution if we were to look at meteors closer to 43 km/s or 42 km/s, but since the threshold is 44 km/s, the values shouldn't encroach onto dangerous &lt; 42km/s territory. The code filters using the .txt files given through the GMN, not values post-trajectory solver. Events such as 20231215_214203.653783 where the trajectory solver outputs a number &lt; 44 km/s was unable to be filtered.  </t>
    </r>
    <r>
      <rPr>
        <b/>
        <sz val="11"/>
        <color theme="1"/>
        <rFont val="Calibri"/>
        <family val="2"/>
        <scheme val="minor"/>
      </rPr>
      <t>There are no issues with Vhel After (post-reduction), as they are all reduced and their values can only be accessed via the report.txt files.</t>
    </r>
  </si>
  <si>
    <t>Good</t>
  </si>
  <si>
    <t>Okay</t>
  </si>
  <si>
    <t>Bad</t>
  </si>
  <si>
    <t xml:space="preserve">Radiant Residuals </t>
  </si>
  <si>
    <t>Spatial Residuals</t>
  </si>
  <si>
    <t>Ground Track</t>
  </si>
  <si>
    <t>Lags</t>
  </si>
  <si>
    <t>Lengths/Distances from State Vector</t>
  </si>
  <si>
    <t>Velocities</t>
  </si>
  <si>
    <t xml:space="preserve">** see the good vs bad graphs examples tab below </t>
  </si>
  <si>
    <t>.txt (raw)</t>
  </si>
  <si>
    <t xml:space="preserve">    </t>
  </si>
  <si>
    <t xml:space="preserve">INTERSTELLAR METEORS GMN STATS -- updated as of 2024-08-01 (Summer 2024) by Vanessa Tran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</si>
</sst>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868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3" fillId="0" borderId="0" xfId="1" applyAlignment="1">
      <alignment horizontal="left"/>
    </xf>
    <xf numFmtId="0" fontId="3" fillId="0" borderId="0" xfId="1" applyAlignment="1">
      <alignment horizontal="left"/>
    </xf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0" borderId="9" xfId="0" applyBorder="1" applyAlignment="1">
      <alignment wrapText="1"/>
    </xf>
    <xf numFmtId="0" fontId="0" fillId="0" borderId="0" xfId="0" applyBorder="1" applyAlignment="1">
      <alignment wrapText="1"/>
    </xf>
    <xf numFmtId="0" fontId="0" fillId="2" borderId="1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7" xfId="0" applyFill="1" applyBorder="1" applyAlignment="1">
      <alignment wrapTex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6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69075</xdr:colOff>
      <xdr:row>5</xdr:row>
      <xdr:rowOff>104775</xdr:rowOff>
    </xdr:from>
    <xdr:to>
      <xdr:col>2</xdr:col>
      <xdr:colOff>4981574</xdr:colOff>
      <xdr:row>5</xdr:row>
      <xdr:rowOff>4010025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53F28-CDD5-404D-A5F3-0FAAF47B3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6550" y="12858750"/>
          <a:ext cx="4912499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95251</xdr:colOff>
      <xdr:row>6</xdr:row>
      <xdr:rowOff>309562</xdr:rowOff>
    </xdr:from>
    <xdr:to>
      <xdr:col>2</xdr:col>
      <xdr:colOff>5009251</xdr:colOff>
      <xdr:row>6</xdr:row>
      <xdr:rowOff>3933570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D440D4-008D-40DB-95AB-2E2ED7FA5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1" y="17168812"/>
          <a:ext cx="4914000" cy="3624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4</xdr:row>
      <xdr:rowOff>166687</xdr:rowOff>
    </xdr:from>
    <xdr:to>
      <xdr:col>3</xdr:col>
      <xdr:colOff>4691062</xdr:colOff>
      <xdr:row>4</xdr:row>
      <xdr:rowOff>4009884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DB3D11-0F0F-4C36-BC3F-D7D96B30C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58187" y="8786812"/>
          <a:ext cx="4048125" cy="3843197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2</xdr:row>
      <xdr:rowOff>119062</xdr:rowOff>
    </xdr:from>
    <xdr:to>
      <xdr:col>2</xdr:col>
      <xdr:colOff>4961625</xdr:colOff>
      <xdr:row>2</xdr:row>
      <xdr:rowOff>4074162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FD74B6-3120-4DFE-A126-6FC9CBBCB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4625" y="500062"/>
          <a:ext cx="4914000" cy="3955100"/>
        </a:xfrm>
        <a:prstGeom prst="rect">
          <a:avLst/>
        </a:prstGeom>
      </xdr:spPr>
    </xdr:pic>
    <xdr:clientData/>
  </xdr:twoCellAnchor>
  <xdr:twoCellAnchor editAs="oneCell">
    <xdr:from>
      <xdr:col>3</xdr:col>
      <xdr:colOff>119063</xdr:colOff>
      <xdr:row>7</xdr:row>
      <xdr:rowOff>261937</xdr:rowOff>
    </xdr:from>
    <xdr:to>
      <xdr:col>3</xdr:col>
      <xdr:colOff>5033063</xdr:colOff>
      <xdr:row>7</xdr:row>
      <xdr:rowOff>3934396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B43596-A526-4DDD-9BC4-D67ABB9CF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34313" y="21240750"/>
          <a:ext cx="4914000" cy="3672459"/>
        </a:xfrm>
        <a:prstGeom prst="rect">
          <a:avLst/>
        </a:prstGeom>
      </xdr:spPr>
    </xdr:pic>
    <xdr:clientData/>
  </xdr:twoCellAnchor>
  <xdr:twoCellAnchor editAs="oneCell">
    <xdr:from>
      <xdr:col>4</xdr:col>
      <xdr:colOff>71438</xdr:colOff>
      <xdr:row>2</xdr:row>
      <xdr:rowOff>142876</xdr:rowOff>
    </xdr:from>
    <xdr:to>
      <xdr:col>4</xdr:col>
      <xdr:colOff>4985438</xdr:colOff>
      <xdr:row>2</xdr:row>
      <xdr:rowOff>4035636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A74F8EE-FEF3-49A7-B424-2A2B96D54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34938" y="523876"/>
          <a:ext cx="4914000" cy="3892760"/>
        </a:xfrm>
        <a:prstGeom prst="rect">
          <a:avLst/>
        </a:prstGeom>
      </xdr:spPr>
    </xdr:pic>
    <xdr:clientData/>
  </xdr:twoCellAnchor>
  <xdr:twoCellAnchor editAs="oneCell">
    <xdr:from>
      <xdr:col>3</xdr:col>
      <xdr:colOff>119063</xdr:colOff>
      <xdr:row>5</xdr:row>
      <xdr:rowOff>238124</xdr:rowOff>
    </xdr:from>
    <xdr:to>
      <xdr:col>3</xdr:col>
      <xdr:colOff>5033063</xdr:colOff>
      <xdr:row>5</xdr:row>
      <xdr:rowOff>3992874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6D0B5E-CFB1-4E06-A078-12652AFCE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4313" y="12977812"/>
          <a:ext cx="4914000" cy="375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142876</xdr:colOff>
      <xdr:row>6</xdr:row>
      <xdr:rowOff>333375</xdr:rowOff>
    </xdr:from>
    <xdr:to>
      <xdr:col>4</xdr:col>
      <xdr:colOff>8626</xdr:colOff>
      <xdr:row>6</xdr:row>
      <xdr:rowOff>3908870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7BCBA0A-B859-441E-8BFA-9C9C58230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58126" y="17192625"/>
          <a:ext cx="4914000" cy="3575495"/>
        </a:xfrm>
        <a:prstGeom prst="rect">
          <a:avLst/>
        </a:prstGeom>
      </xdr:spPr>
    </xdr:pic>
    <xdr:clientData/>
  </xdr:twoCellAnchor>
  <xdr:twoCellAnchor editAs="oneCell">
    <xdr:from>
      <xdr:col>3</xdr:col>
      <xdr:colOff>23813</xdr:colOff>
      <xdr:row>3</xdr:row>
      <xdr:rowOff>166686</xdr:rowOff>
    </xdr:from>
    <xdr:to>
      <xdr:col>3</xdr:col>
      <xdr:colOff>4937813</xdr:colOff>
      <xdr:row>3</xdr:row>
      <xdr:rowOff>4059446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23AF5D3-E768-4D38-AE08-8F766E639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39063" y="4667249"/>
          <a:ext cx="4914000" cy="3892760"/>
        </a:xfrm>
        <a:prstGeom prst="rect">
          <a:avLst/>
        </a:prstGeom>
      </xdr:spPr>
    </xdr:pic>
    <xdr:clientData/>
  </xdr:twoCellAnchor>
  <xdr:twoCellAnchor editAs="oneCell">
    <xdr:from>
      <xdr:col>2</xdr:col>
      <xdr:colOff>309562</xdr:colOff>
      <xdr:row>4</xdr:row>
      <xdr:rowOff>119063</xdr:rowOff>
    </xdr:from>
    <xdr:to>
      <xdr:col>2</xdr:col>
      <xdr:colOff>4638872</xdr:colOff>
      <xdr:row>4</xdr:row>
      <xdr:rowOff>4025063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AFE823A-3DB6-4F79-849A-5240D576B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6562" y="8739188"/>
          <a:ext cx="4329310" cy="390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6</xdr:row>
      <xdr:rowOff>357188</xdr:rowOff>
    </xdr:from>
    <xdr:to>
      <xdr:col>4</xdr:col>
      <xdr:colOff>5033062</xdr:colOff>
      <xdr:row>6</xdr:row>
      <xdr:rowOff>3932683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BC7DC29-BB79-4898-89E6-F4863BD50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882562" y="17216438"/>
          <a:ext cx="4914000" cy="3575495"/>
        </a:xfrm>
        <a:prstGeom prst="rect">
          <a:avLst/>
        </a:prstGeom>
      </xdr:spPr>
    </xdr:pic>
    <xdr:clientData/>
  </xdr:twoCellAnchor>
  <xdr:twoCellAnchor editAs="oneCell">
    <xdr:from>
      <xdr:col>4</xdr:col>
      <xdr:colOff>33339</xdr:colOff>
      <xdr:row>7</xdr:row>
      <xdr:rowOff>295274</xdr:rowOff>
    </xdr:from>
    <xdr:to>
      <xdr:col>4</xdr:col>
      <xdr:colOff>4947339</xdr:colOff>
      <xdr:row>7</xdr:row>
      <xdr:rowOff>3965784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74AED75-CD44-4B2C-BCC5-CD37C9AD5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96839" y="21274087"/>
          <a:ext cx="4914000" cy="3670510"/>
        </a:xfrm>
        <a:prstGeom prst="rect">
          <a:avLst/>
        </a:prstGeom>
      </xdr:spPr>
    </xdr:pic>
    <xdr:clientData/>
  </xdr:twoCellAnchor>
  <xdr:twoCellAnchor editAs="oneCell">
    <xdr:from>
      <xdr:col>2</xdr:col>
      <xdr:colOff>80964</xdr:colOff>
      <xdr:row>7</xdr:row>
      <xdr:rowOff>223837</xdr:rowOff>
    </xdr:from>
    <xdr:to>
      <xdr:col>2</xdr:col>
      <xdr:colOff>4994964</xdr:colOff>
      <xdr:row>7</xdr:row>
      <xdr:rowOff>3894347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FAAFD86-B8DA-461A-9701-71D38BFA1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47964" y="21202650"/>
          <a:ext cx="4914000" cy="367051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57151</xdr:colOff>
      <xdr:row>3</xdr:row>
      <xdr:rowOff>176212</xdr:rowOff>
    </xdr:from>
    <xdr:to>
      <xdr:col>2</xdr:col>
      <xdr:colOff>4971151</xdr:colOff>
      <xdr:row>3</xdr:row>
      <xdr:rowOff>4068972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00F97E3-996D-4F6F-A551-EE1F20B48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724151" y="4676775"/>
          <a:ext cx="4914000" cy="389276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104776</xdr:colOff>
      <xdr:row>3</xdr:row>
      <xdr:rowOff>200025</xdr:rowOff>
    </xdr:from>
    <xdr:to>
      <xdr:col>4</xdr:col>
      <xdr:colOff>5018776</xdr:colOff>
      <xdr:row>3</xdr:row>
      <xdr:rowOff>4003960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301D5C6-8382-4EAD-8F70-AE8750C3E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868276" y="4700588"/>
          <a:ext cx="4914000" cy="38039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104776</xdr:colOff>
      <xdr:row>5</xdr:row>
      <xdr:rowOff>152399</xdr:rowOff>
    </xdr:from>
    <xdr:to>
      <xdr:col>4</xdr:col>
      <xdr:colOff>5018776</xdr:colOff>
      <xdr:row>5</xdr:row>
      <xdr:rowOff>4015839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B644BE3-121A-4725-8CA5-92255410D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868276" y="12892087"/>
          <a:ext cx="4914000" cy="3863440"/>
        </a:xfrm>
        <a:prstGeom prst="rect">
          <a:avLst/>
        </a:prstGeom>
      </xdr:spPr>
    </xdr:pic>
    <xdr:clientData/>
  </xdr:twoCellAnchor>
  <xdr:twoCellAnchor editAs="oneCell">
    <xdr:from>
      <xdr:col>4</xdr:col>
      <xdr:colOff>404812</xdr:colOff>
      <xdr:row>4</xdr:row>
      <xdr:rowOff>190500</xdr:rowOff>
    </xdr:from>
    <xdr:to>
      <xdr:col>4</xdr:col>
      <xdr:colOff>4451755</xdr:colOff>
      <xdr:row>4</xdr:row>
      <xdr:rowOff>3916500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3B38F8B-D2A9-48FB-9018-B713A8D5D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168312" y="8810625"/>
          <a:ext cx="4046943" cy="3726000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333374</xdr:colOff>
      <xdr:row>5</xdr:row>
      <xdr:rowOff>142875</xdr:rowOff>
    </xdr:from>
    <xdr:to>
      <xdr:col>13</xdr:col>
      <xdr:colOff>294374</xdr:colOff>
      <xdr:row>5</xdr:row>
      <xdr:rowOff>3988490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1F70A2D-F321-47C9-AC2D-E2199F844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145124" y="12882563"/>
          <a:ext cx="4914000" cy="384561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95249</xdr:colOff>
      <xdr:row>5</xdr:row>
      <xdr:rowOff>47625</xdr:rowOff>
    </xdr:from>
    <xdr:to>
      <xdr:col>22</xdr:col>
      <xdr:colOff>56249</xdr:colOff>
      <xdr:row>5</xdr:row>
      <xdr:rowOff>3970153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3E2496D-1E14-4ACB-9EC6-7C6800494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3479124" y="12787313"/>
          <a:ext cx="4914000" cy="3922528"/>
        </a:xfrm>
        <a:prstGeom prst="rect">
          <a:avLst/>
        </a:prstGeom>
      </xdr:spPr>
    </xdr:pic>
    <xdr:clientData/>
  </xdr:twoCellAnchor>
  <xdr:twoCellAnchor editAs="oneCell">
    <xdr:from>
      <xdr:col>22</xdr:col>
      <xdr:colOff>500062</xdr:colOff>
      <xdr:row>5</xdr:row>
      <xdr:rowOff>166688</xdr:rowOff>
    </xdr:from>
    <xdr:to>
      <xdr:col>30</xdr:col>
      <xdr:colOff>461063</xdr:colOff>
      <xdr:row>5</xdr:row>
      <xdr:rowOff>4030128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1E44B42-33A3-4BCA-BC56-492CB80A9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8836937" y="12906376"/>
          <a:ext cx="4914000" cy="3863440"/>
        </a:xfrm>
        <a:prstGeom prst="rect">
          <a:avLst/>
        </a:prstGeom>
      </xdr:spPr>
    </xdr:pic>
    <xdr:clientData/>
  </xdr:twoCellAnchor>
  <xdr:twoCellAnchor editAs="oneCell">
    <xdr:from>
      <xdr:col>31</xdr:col>
      <xdr:colOff>71436</xdr:colOff>
      <xdr:row>5</xdr:row>
      <xdr:rowOff>47625</xdr:rowOff>
    </xdr:from>
    <xdr:to>
      <xdr:col>39</xdr:col>
      <xdr:colOff>32436</xdr:colOff>
      <xdr:row>5</xdr:row>
      <xdr:rowOff>3981724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1BBA951-D993-468A-AB74-38E7B9898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3980436" y="12787313"/>
          <a:ext cx="4914000" cy="3934099"/>
        </a:xfrm>
        <a:prstGeom prst="rect">
          <a:avLst/>
        </a:prstGeom>
      </xdr:spPr>
    </xdr:pic>
    <xdr:clientData/>
  </xdr:twoCellAnchor>
  <xdr:twoCellAnchor editAs="oneCell">
    <xdr:from>
      <xdr:col>5</xdr:col>
      <xdr:colOff>404812</xdr:colOff>
      <xdr:row>2</xdr:row>
      <xdr:rowOff>238125</xdr:rowOff>
    </xdr:from>
    <xdr:to>
      <xdr:col>13</xdr:col>
      <xdr:colOff>365812</xdr:colOff>
      <xdr:row>2</xdr:row>
      <xdr:rowOff>4014058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228E63B-DB88-4B86-B697-566F58247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16562" y="619125"/>
          <a:ext cx="4914000" cy="3775933"/>
        </a:xfrm>
        <a:prstGeom prst="rect">
          <a:avLst/>
        </a:prstGeom>
      </xdr:spPr>
    </xdr:pic>
    <xdr:clientData/>
  </xdr:twoCellAnchor>
  <xdr:twoCellAnchor editAs="oneCell">
    <xdr:from>
      <xdr:col>5</xdr:col>
      <xdr:colOff>595313</xdr:colOff>
      <xdr:row>3</xdr:row>
      <xdr:rowOff>190500</xdr:rowOff>
    </xdr:from>
    <xdr:to>
      <xdr:col>13</xdr:col>
      <xdr:colOff>556313</xdr:colOff>
      <xdr:row>3</xdr:row>
      <xdr:rowOff>4020820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D1C9CDF-AF66-49C5-84A9-27B7E951F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7063" y="4691063"/>
          <a:ext cx="4914000" cy="383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309564</xdr:colOff>
      <xdr:row>4</xdr:row>
      <xdr:rowOff>142875</xdr:rowOff>
    </xdr:from>
    <xdr:to>
      <xdr:col>13</xdr:col>
      <xdr:colOff>73887</xdr:colOff>
      <xdr:row>4</xdr:row>
      <xdr:rowOff>3976875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6844C6C-35B7-4E0B-B8C4-703D01C8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740439" y="8763000"/>
          <a:ext cx="4098197" cy="383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6</xdr:row>
      <xdr:rowOff>309563</xdr:rowOff>
    </xdr:from>
    <xdr:to>
      <xdr:col>14</xdr:col>
      <xdr:colOff>56251</xdr:colOff>
      <xdr:row>6</xdr:row>
      <xdr:rowOff>3819193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4026236-5318-4970-B6EF-E2A0B2F13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526126" y="17168813"/>
          <a:ext cx="4914000" cy="350963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7</xdr:row>
      <xdr:rowOff>166687</xdr:rowOff>
    </xdr:from>
    <xdr:to>
      <xdr:col>14</xdr:col>
      <xdr:colOff>56251</xdr:colOff>
      <xdr:row>7</xdr:row>
      <xdr:rowOff>3837197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8B2C6AD-B9E0-433F-9329-51689FDB6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526126" y="21145500"/>
          <a:ext cx="4914000" cy="367051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23813</xdr:colOff>
      <xdr:row>2</xdr:row>
      <xdr:rowOff>166688</xdr:rowOff>
    </xdr:from>
    <xdr:to>
      <xdr:col>3</xdr:col>
      <xdr:colOff>4937813</xdr:colOff>
      <xdr:row>2</xdr:row>
      <xdr:rowOff>4059448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7D39D43-DA33-485C-82B9-E49FB9312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739063" y="547688"/>
          <a:ext cx="4914000" cy="3892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kWUdP1ABZcQ4b9vL1sLGqWzPgsjD0CX5LdVWTRhYIgk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2D5C-4BCC-47F5-A508-38B1914E8AB5}">
  <dimension ref="B2:N65"/>
  <sheetViews>
    <sheetView tabSelected="1" zoomScaleNormal="100" workbookViewId="0">
      <selection activeCell="E16" sqref="E16"/>
    </sheetView>
  </sheetViews>
  <sheetFormatPr defaultRowHeight="15" x14ac:dyDescent="0.25"/>
  <cols>
    <col min="1" max="1" width="9.140625" style="4"/>
    <col min="2" max="8" width="14.7109375" style="4" customWidth="1"/>
    <col min="9" max="9" width="20" style="4" customWidth="1"/>
    <col min="10" max="10" width="24.42578125" style="4" customWidth="1"/>
    <col min="11" max="11" width="12.42578125" style="4" customWidth="1"/>
    <col min="12" max="12" width="11.28515625" style="4" customWidth="1"/>
    <col min="13" max="13" width="12.85546875" style="4" customWidth="1"/>
    <col min="14" max="14" width="15.42578125" style="4" customWidth="1"/>
    <col min="15" max="16384" width="9.140625" style="4"/>
  </cols>
  <sheetData>
    <row r="2" spans="2:14" ht="83.25" customHeight="1" x14ac:dyDescent="0.25">
      <c r="B2" s="23" t="s">
        <v>102</v>
      </c>
      <c r="C2" s="23"/>
      <c r="D2" s="23"/>
      <c r="E2" s="23"/>
      <c r="F2" s="23"/>
    </row>
    <row r="5" spans="2:14" ht="19.5" customHeight="1" x14ac:dyDescent="0.25">
      <c r="B5" s="45" t="s">
        <v>88</v>
      </c>
      <c r="C5" s="45"/>
      <c r="D5" s="45"/>
    </row>
    <row r="7" spans="2:14" x14ac:dyDescent="0.25">
      <c r="B7" s="19" t="s">
        <v>16</v>
      </c>
      <c r="C7" s="19"/>
      <c r="D7" s="19"/>
      <c r="E7" s="19"/>
      <c r="F7" s="19"/>
      <c r="G7" s="19"/>
      <c r="H7" s="19"/>
      <c r="I7" s="19"/>
    </row>
    <row r="8" spans="2:14" x14ac:dyDescent="0.25">
      <c r="B8" s="18"/>
      <c r="C8" s="5" t="s">
        <v>99</v>
      </c>
    </row>
    <row r="9" spans="2:14" x14ac:dyDescent="0.25">
      <c r="B9" s="18"/>
    </row>
    <row r="11" spans="2:14" ht="19.5" customHeight="1" x14ac:dyDescent="0.25">
      <c r="B11" s="45" t="s">
        <v>0</v>
      </c>
      <c r="C11" s="45"/>
      <c r="D11" s="45"/>
    </row>
    <row r="12" spans="2:14" ht="17.25" customHeight="1" x14ac:dyDescent="0.25"/>
    <row r="13" spans="2:14" ht="17.25" customHeight="1" x14ac:dyDescent="0.25">
      <c r="B13" s="10" t="s">
        <v>1</v>
      </c>
      <c r="C13" s="10" t="s">
        <v>13</v>
      </c>
      <c r="D13" s="10" t="s">
        <v>2</v>
      </c>
      <c r="E13" s="10" t="s">
        <v>3</v>
      </c>
      <c r="F13" s="10" t="s">
        <v>4</v>
      </c>
      <c r="G13" s="10" t="s">
        <v>10</v>
      </c>
      <c r="H13" s="16" t="s">
        <v>74</v>
      </c>
      <c r="I13" s="12" t="s">
        <v>5</v>
      </c>
      <c r="J13" s="13" t="s">
        <v>6</v>
      </c>
      <c r="K13" s="13"/>
      <c r="L13" s="13"/>
      <c r="M13" s="13"/>
      <c r="N13" s="13"/>
    </row>
    <row r="14" spans="2:14" ht="30" customHeight="1" x14ac:dyDescent="0.25">
      <c r="B14" s="11"/>
      <c r="C14" s="11"/>
      <c r="D14" s="11"/>
      <c r="E14" s="11"/>
      <c r="F14" s="11"/>
      <c r="G14" s="11"/>
      <c r="H14" s="17"/>
      <c r="I14" s="14"/>
      <c r="J14" s="15" t="s">
        <v>9</v>
      </c>
      <c r="K14" s="15" t="s">
        <v>7</v>
      </c>
      <c r="L14" s="15" t="s">
        <v>8</v>
      </c>
      <c r="M14" s="15" t="s">
        <v>11</v>
      </c>
      <c r="N14" s="15" t="s">
        <v>12</v>
      </c>
    </row>
    <row r="15" spans="2:14" ht="17.25" customHeight="1" x14ac:dyDescent="0.25">
      <c r="B15" s="2">
        <v>2019</v>
      </c>
      <c r="C15" s="2">
        <v>11</v>
      </c>
      <c r="D15" s="2">
        <v>1</v>
      </c>
      <c r="E15" s="2">
        <v>6</v>
      </c>
      <c r="F15" s="2">
        <v>4</v>
      </c>
      <c r="G15" s="2">
        <v>1</v>
      </c>
      <c r="H15" s="2">
        <v>0</v>
      </c>
      <c r="I15" s="2">
        <v>0</v>
      </c>
      <c r="J15" s="2">
        <v>0</v>
      </c>
      <c r="K15" s="9">
        <v>0</v>
      </c>
      <c r="L15" s="9">
        <v>0</v>
      </c>
      <c r="M15" s="9">
        <v>0</v>
      </c>
      <c r="N15" s="9">
        <v>0</v>
      </c>
    </row>
    <row r="16" spans="2:14" ht="17.25" customHeight="1" x14ac:dyDescent="0.25">
      <c r="B16" s="6">
        <v>2020</v>
      </c>
      <c r="C16" s="6">
        <v>14</v>
      </c>
      <c r="D16" s="6">
        <v>3</v>
      </c>
      <c r="E16" s="6">
        <v>8</v>
      </c>
      <c r="F16" s="6">
        <v>0</v>
      </c>
      <c r="G16" s="6">
        <v>1</v>
      </c>
      <c r="H16" s="6">
        <v>0</v>
      </c>
      <c r="I16" s="6">
        <v>2</v>
      </c>
      <c r="J16" s="2">
        <v>1</v>
      </c>
      <c r="K16" s="9">
        <v>1</v>
      </c>
      <c r="L16" s="9">
        <v>0</v>
      </c>
      <c r="M16" s="9">
        <v>0</v>
      </c>
      <c r="N16" s="9">
        <v>0</v>
      </c>
    </row>
    <row r="17" spans="2:14" ht="17.25" customHeight="1" x14ac:dyDescent="0.25">
      <c r="B17" s="2">
        <v>2021</v>
      </c>
      <c r="C17" s="2">
        <v>21</v>
      </c>
      <c r="D17" s="2">
        <v>0</v>
      </c>
      <c r="E17" s="2">
        <v>11</v>
      </c>
      <c r="F17" s="2">
        <v>3</v>
      </c>
      <c r="G17" s="2">
        <v>1</v>
      </c>
      <c r="H17" s="2">
        <v>0</v>
      </c>
      <c r="I17" s="2">
        <v>6</v>
      </c>
      <c r="J17" s="2">
        <v>1</v>
      </c>
      <c r="K17" s="9">
        <v>0</v>
      </c>
      <c r="L17" s="9">
        <v>2</v>
      </c>
      <c r="M17" s="9">
        <v>1</v>
      </c>
      <c r="N17" s="9">
        <v>2</v>
      </c>
    </row>
    <row r="18" spans="2:14" ht="17.25" customHeight="1" x14ac:dyDescent="0.25">
      <c r="B18" s="2">
        <v>2022</v>
      </c>
      <c r="C18" s="2">
        <v>38</v>
      </c>
      <c r="D18" s="2">
        <v>3</v>
      </c>
      <c r="E18" s="2">
        <v>23</v>
      </c>
      <c r="F18" s="2">
        <v>4</v>
      </c>
      <c r="G18" s="2">
        <v>0</v>
      </c>
      <c r="H18" s="2">
        <v>0</v>
      </c>
      <c r="I18" s="2">
        <v>8</v>
      </c>
      <c r="J18" s="2">
        <v>5</v>
      </c>
      <c r="K18" s="9">
        <v>0</v>
      </c>
      <c r="L18" s="9">
        <v>2</v>
      </c>
      <c r="M18" s="9">
        <v>1</v>
      </c>
      <c r="N18" s="9">
        <v>0</v>
      </c>
    </row>
    <row r="19" spans="2:14" ht="17.25" customHeight="1" x14ac:dyDescent="0.25">
      <c r="B19" s="9">
        <v>2023</v>
      </c>
      <c r="C19" s="9">
        <v>44</v>
      </c>
      <c r="D19" s="9">
        <v>2</v>
      </c>
      <c r="E19" s="9">
        <v>23</v>
      </c>
      <c r="F19" s="9">
        <v>5</v>
      </c>
      <c r="G19" s="9">
        <v>5</v>
      </c>
      <c r="H19" s="9">
        <v>0</v>
      </c>
      <c r="I19" s="9">
        <v>8</v>
      </c>
      <c r="J19" s="9">
        <v>2</v>
      </c>
      <c r="K19" s="9">
        <v>2</v>
      </c>
      <c r="L19" s="9">
        <v>2</v>
      </c>
      <c r="M19" s="9">
        <v>1</v>
      </c>
      <c r="N19" s="9">
        <v>1</v>
      </c>
    </row>
    <row r="20" spans="2:14" ht="17.25" customHeight="1" x14ac:dyDescent="0.25">
      <c r="B20" s="9">
        <v>2024</v>
      </c>
      <c r="C20" s="9">
        <v>14</v>
      </c>
      <c r="D20" s="9">
        <v>0</v>
      </c>
      <c r="E20" s="9">
        <v>10</v>
      </c>
      <c r="F20" s="9">
        <v>1</v>
      </c>
      <c r="G20" s="9">
        <v>1</v>
      </c>
      <c r="H20" s="9">
        <v>0</v>
      </c>
      <c r="I20" s="9">
        <v>2</v>
      </c>
      <c r="J20" s="9">
        <v>0</v>
      </c>
      <c r="K20" s="9">
        <v>2</v>
      </c>
      <c r="L20" s="9">
        <v>0</v>
      </c>
      <c r="M20" s="9">
        <v>0</v>
      </c>
      <c r="N20" s="9">
        <v>0</v>
      </c>
    </row>
    <row r="21" spans="2:14" ht="17.25" customHeight="1" x14ac:dyDescent="0.25"/>
    <row r="22" spans="2:14" ht="17.25" customHeight="1" x14ac:dyDescent="0.25">
      <c r="B22" s="20" t="s">
        <v>14</v>
      </c>
      <c r="C22" s="20">
        <f>SUM(C15:C20)</f>
        <v>142</v>
      </c>
      <c r="D22" s="20">
        <f>SUM(D15:D20)</f>
        <v>9</v>
      </c>
      <c r="E22" s="20">
        <f t="shared" ref="E22:N22" si="0">SUM(E15:E20)</f>
        <v>81</v>
      </c>
      <c r="F22" s="20">
        <f t="shared" si="0"/>
        <v>17</v>
      </c>
      <c r="G22" s="20">
        <f t="shared" si="0"/>
        <v>9</v>
      </c>
      <c r="H22" s="20">
        <f t="shared" si="0"/>
        <v>0</v>
      </c>
      <c r="I22" s="20">
        <f t="shared" si="0"/>
        <v>26</v>
      </c>
      <c r="J22" s="20">
        <f t="shared" si="0"/>
        <v>9</v>
      </c>
      <c r="K22" s="20">
        <f t="shared" si="0"/>
        <v>5</v>
      </c>
      <c r="L22" s="20">
        <f t="shared" si="0"/>
        <v>6</v>
      </c>
      <c r="M22" s="20">
        <f t="shared" si="0"/>
        <v>3</v>
      </c>
      <c r="N22" s="20">
        <f t="shared" si="0"/>
        <v>3</v>
      </c>
    </row>
    <row r="23" spans="2:14" ht="17.25" customHeight="1" x14ac:dyDescent="0.25"/>
    <row r="25" spans="2:14" ht="16.5" customHeight="1" x14ac:dyDescent="0.25"/>
    <row r="26" spans="2:14" ht="19.5" customHeight="1" x14ac:dyDescent="0.25">
      <c r="B26" s="45" t="s">
        <v>18</v>
      </c>
      <c r="C26" s="45"/>
      <c r="D26" s="45"/>
      <c r="E26" s="1"/>
      <c r="F26" s="1"/>
      <c r="G26" s="1"/>
      <c r="H26" s="1"/>
      <c r="I26" s="1"/>
      <c r="J26" s="1"/>
    </row>
    <row r="27" spans="2:14" x14ac:dyDescent="0.25">
      <c r="B27" s="1"/>
      <c r="C27" s="1"/>
      <c r="D27" s="1"/>
      <c r="E27" s="1"/>
      <c r="F27" s="1"/>
      <c r="G27" s="1"/>
      <c r="H27" s="1"/>
      <c r="I27" s="1"/>
      <c r="J27" s="1"/>
    </row>
    <row r="28" spans="2:14" ht="15" customHeight="1" x14ac:dyDescent="0.25">
      <c r="B28" s="10" t="s">
        <v>1</v>
      </c>
      <c r="C28" s="10" t="s">
        <v>13</v>
      </c>
      <c r="D28" s="10" t="s">
        <v>2</v>
      </c>
      <c r="E28" s="10" t="s">
        <v>3</v>
      </c>
      <c r="F28" s="10" t="s">
        <v>4</v>
      </c>
      <c r="G28" s="10" t="s">
        <v>10</v>
      </c>
      <c r="H28" s="16" t="s">
        <v>15</v>
      </c>
      <c r="I28" s="12" t="s">
        <v>5</v>
      </c>
      <c r="J28" s="13" t="s">
        <v>6</v>
      </c>
      <c r="K28" s="13"/>
      <c r="L28" s="13"/>
      <c r="M28" s="13"/>
      <c r="N28" s="13"/>
    </row>
    <row r="29" spans="2:14" ht="30" x14ac:dyDescent="0.25">
      <c r="B29" s="11"/>
      <c r="C29" s="11"/>
      <c r="D29" s="11"/>
      <c r="E29" s="11"/>
      <c r="F29" s="11"/>
      <c r="G29" s="11"/>
      <c r="H29" s="17"/>
      <c r="I29" s="14"/>
      <c r="J29" s="15" t="s">
        <v>9</v>
      </c>
      <c r="K29" s="15" t="s">
        <v>7</v>
      </c>
      <c r="L29" s="15" t="s">
        <v>8</v>
      </c>
      <c r="M29" s="15" t="s">
        <v>11</v>
      </c>
      <c r="N29" s="15" t="s">
        <v>12</v>
      </c>
    </row>
    <row r="30" spans="2:14" x14ac:dyDescent="0.25">
      <c r="B30" s="2">
        <v>2019</v>
      </c>
      <c r="C30" s="2">
        <v>6</v>
      </c>
      <c r="D30" s="2">
        <v>0</v>
      </c>
      <c r="E30" s="2">
        <v>4</v>
      </c>
      <c r="F30" s="2">
        <v>0</v>
      </c>
      <c r="G30" s="2">
        <v>1</v>
      </c>
      <c r="H30" s="2">
        <v>0</v>
      </c>
      <c r="I30" s="2">
        <v>1</v>
      </c>
      <c r="J30" s="2">
        <v>0</v>
      </c>
      <c r="K30" s="9">
        <v>0</v>
      </c>
      <c r="L30" s="9">
        <v>0</v>
      </c>
      <c r="M30" s="9">
        <v>0</v>
      </c>
      <c r="N30" s="9">
        <v>1</v>
      </c>
    </row>
    <row r="31" spans="2:14" x14ac:dyDescent="0.25">
      <c r="B31" s="6">
        <v>2020</v>
      </c>
      <c r="C31" s="6">
        <v>14</v>
      </c>
      <c r="D31" s="6">
        <v>1</v>
      </c>
      <c r="E31" s="6">
        <v>9</v>
      </c>
      <c r="F31" s="6">
        <v>2</v>
      </c>
      <c r="G31" s="6">
        <v>1</v>
      </c>
      <c r="H31" s="6">
        <v>1</v>
      </c>
      <c r="I31" s="6">
        <v>0</v>
      </c>
      <c r="J31" s="2">
        <v>0</v>
      </c>
      <c r="K31" s="9">
        <v>0</v>
      </c>
      <c r="L31" s="9">
        <v>0</v>
      </c>
      <c r="M31" s="9">
        <v>0</v>
      </c>
      <c r="N31" s="9">
        <v>0</v>
      </c>
    </row>
    <row r="32" spans="2:14" x14ac:dyDescent="0.25">
      <c r="B32" s="2">
        <v>2021</v>
      </c>
      <c r="C32" s="2">
        <v>22</v>
      </c>
      <c r="D32" s="2">
        <v>0</v>
      </c>
      <c r="E32" s="2">
        <v>11</v>
      </c>
      <c r="F32" s="2">
        <v>2</v>
      </c>
      <c r="G32" s="2">
        <v>4</v>
      </c>
      <c r="H32" s="2">
        <v>3</v>
      </c>
      <c r="I32" s="2">
        <v>2</v>
      </c>
      <c r="J32" s="2">
        <v>1</v>
      </c>
      <c r="K32" s="9">
        <v>0</v>
      </c>
      <c r="L32" s="9">
        <v>1</v>
      </c>
      <c r="M32" s="9">
        <v>0</v>
      </c>
      <c r="N32" s="9">
        <v>0</v>
      </c>
    </row>
    <row r="33" spans="2:14" x14ac:dyDescent="0.25">
      <c r="B33" s="2">
        <v>2022</v>
      </c>
      <c r="C33" s="2">
        <v>31</v>
      </c>
      <c r="D33" s="2">
        <v>2</v>
      </c>
      <c r="E33" s="2">
        <v>13</v>
      </c>
      <c r="F33" s="2">
        <v>5</v>
      </c>
      <c r="G33" s="2">
        <v>3</v>
      </c>
      <c r="H33" s="2">
        <v>5</v>
      </c>
      <c r="I33" s="2">
        <v>3</v>
      </c>
      <c r="J33" s="2">
        <v>2</v>
      </c>
      <c r="K33" s="9">
        <v>0</v>
      </c>
      <c r="L33" s="9">
        <v>1</v>
      </c>
      <c r="M33" s="9">
        <v>0</v>
      </c>
      <c r="N33" s="9">
        <v>0</v>
      </c>
    </row>
    <row r="34" spans="2:14" x14ac:dyDescent="0.25">
      <c r="B34" s="9">
        <v>2023</v>
      </c>
      <c r="C34" s="9">
        <v>37</v>
      </c>
      <c r="D34" s="9">
        <v>2</v>
      </c>
      <c r="E34" s="9">
        <v>19</v>
      </c>
      <c r="F34" s="9">
        <v>11</v>
      </c>
      <c r="G34" s="9">
        <v>1</v>
      </c>
      <c r="H34" s="9">
        <v>3</v>
      </c>
      <c r="I34" s="9">
        <v>1</v>
      </c>
      <c r="J34" s="9">
        <v>0</v>
      </c>
      <c r="K34" s="9">
        <v>0</v>
      </c>
      <c r="L34" s="9">
        <v>1</v>
      </c>
      <c r="M34" s="9">
        <v>0</v>
      </c>
      <c r="N34" s="9">
        <v>0</v>
      </c>
    </row>
    <row r="35" spans="2:14" x14ac:dyDescent="0.25">
      <c r="B35" s="9">
        <v>2024</v>
      </c>
      <c r="C35" s="9">
        <v>23</v>
      </c>
      <c r="D35" s="9">
        <v>1</v>
      </c>
      <c r="E35" s="9">
        <v>7</v>
      </c>
      <c r="F35" s="9">
        <v>10</v>
      </c>
      <c r="G35" s="9">
        <v>0</v>
      </c>
      <c r="H35" s="9">
        <v>4</v>
      </c>
      <c r="I35" s="9">
        <v>1</v>
      </c>
      <c r="J35" s="9">
        <v>0</v>
      </c>
      <c r="K35" s="9">
        <v>1</v>
      </c>
      <c r="L35" s="9">
        <v>0</v>
      </c>
      <c r="M35" s="9">
        <v>0</v>
      </c>
      <c r="N35" s="9">
        <v>0</v>
      </c>
    </row>
    <row r="37" spans="2:14" x14ac:dyDescent="0.25">
      <c r="B37" s="20" t="s">
        <v>14</v>
      </c>
      <c r="C37" s="20">
        <f>SUM(C30:C35)</f>
        <v>133</v>
      </c>
      <c r="D37" s="20">
        <f>SUM(D30:D35)</f>
        <v>6</v>
      </c>
      <c r="E37" s="20">
        <f>SUM(E30:E35)</f>
        <v>63</v>
      </c>
      <c r="F37" s="20">
        <f>SUM(F30:F35)</f>
        <v>30</v>
      </c>
      <c r="G37" s="20">
        <f>SUM(G30:G35)</f>
        <v>10</v>
      </c>
      <c r="H37" s="20">
        <f>SUM(H30:H35)</f>
        <v>16</v>
      </c>
      <c r="I37" s="20">
        <f>SUM(I30:I35)</f>
        <v>8</v>
      </c>
      <c r="J37" s="20">
        <f>SUM(J30:J35)</f>
        <v>3</v>
      </c>
      <c r="K37" s="20">
        <f>SUM(K30:K35)</f>
        <v>1</v>
      </c>
      <c r="L37" s="20">
        <f>SUM(L30:L35)</f>
        <v>3</v>
      </c>
      <c r="M37" s="20">
        <f>SUM(M30:M35)</f>
        <v>0</v>
      </c>
      <c r="N37" s="20">
        <f>SUM(N30:N35)</f>
        <v>1</v>
      </c>
    </row>
    <row r="40" spans="2:14" ht="30" x14ac:dyDescent="0.25">
      <c r="B40" s="20" t="s">
        <v>17</v>
      </c>
      <c r="C40" s="20">
        <f>SUM(C37,C22)</f>
        <v>275</v>
      </c>
      <c r="D40" s="20">
        <f t="shared" ref="D40:N40" si="1">SUM(D37,D22)</f>
        <v>15</v>
      </c>
      <c r="E40" s="20">
        <f t="shared" si="1"/>
        <v>144</v>
      </c>
      <c r="F40" s="20">
        <f t="shared" si="1"/>
        <v>47</v>
      </c>
      <c r="G40" s="20">
        <f t="shared" si="1"/>
        <v>19</v>
      </c>
      <c r="H40" s="20">
        <f t="shared" si="1"/>
        <v>16</v>
      </c>
      <c r="I40" s="20">
        <f t="shared" si="1"/>
        <v>34</v>
      </c>
      <c r="J40" s="20">
        <f t="shared" si="1"/>
        <v>12</v>
      </c>
      <c r="K40" s="20">
        <f t="shared" si="1"/>
        <v>6</v>
      </c>
      <c r="L40" s="20">
        <f t="shared" si="1"/>
        <v>9</v>
      </c>
      <c r="M40" s="20">
        <f t="shared" si="1"/>
        <v>3</v>
      </c>
      <c r="N40" s="20">
        <f t="shared" si="1"/>
        <v>4</v>
      </c>
    </row>
    <row r="42" spans="2:14" ht="48" customHeight="1" x14ac:dyDescent="0.25">
      <c r="E42" s="4" t="s">
        <v>101</v>
      </c>
      <c r="H42" s="22" t="s">
        <v>73</v>
      </c>
      <c r="I42" s="22"/>
    </row>
    <row r="45" spans="2:14" x14ac:dyDescent="0.25">
      <c r="B45" s="21" t="s">
        <v>19</v>
      </c>
      <c r="C45" s="21"/>
      <c r="D45" s="21"/>
    </row>
    <row r="46" spans="2:14" x14ac:dyDescent="0.25">
      <c r="F46" s="3"/>
      <c r="G46" s="3"/>
    </row>
    <row r="47" spans="2:14" x14ac:dyDescent="0.25">
      <c r="B47" s="26" t="s">
        <v>20</v>
      </c>
      <c r="C47" s="26"/>
      <c r="D47" s="34" t="s">
        <v>21</v>
      </c>
      <c r="E47" s="34"/>
      <c r="F47" s="26" t="s">
        <v>24</v>
      </c>
      <c r="G47" s="26" t="s">
        <v>72</v>
      </c>
    </row>
    <row r="48" spans="2:14" ht="15" customHeight="1" x14ac:dyDescent="0.25">
      <c r="B48" s="26"/>
      <c r="C48" s="26"/>
      <c r="D48" s="36" t="s">
        <v>100</v>
      </c>
      <c r="E48" s="35" t="s">
        <v>81</v>
      </c>
      <c r="F48" s="26"/>
      <c r="G48" s="26"/>
      <c r="J48" s="29" t="s">
        <v>89</v>
      </c>
      <c r="K48" s="30"/>
      <c r="L48" s="30"/>
      <c r="M48" s="31"/>
    </row>
    <row r="49" spans="2:13" ht="15" customHeight="1" x14ac:dyDescent="0.25">
      <c r="B49" s="37" t="s">
        <v>22</v>
      </c>
      <c r="C49" s="38"/>
      <c r="D49" s="9" t="s">
        <v>76</v>
      </c>
      <c r="E49" s="9" t="s">
        <v>25</v>
      </c>
      <c r="F49" s="9" t="s">
        <v>23</v>
      </c>
      <c r="G49" s="3"/>
      <c r="J49" s="28"/>
      <c r="K49" s="27"/>
      <c r="L49" s="27"/>
      <c r="M49" s="32"/>
    </row>
    <row r="50" spans="2:13" ht="15" customHeight="1" x14ac:dyDescent="0.25">
      <c r="B50" s="37" t="s">
        <v>26</v>
      </c>
      <c r="C50" s="38"/>
      <c r="D50" s="9" t="s">
        <v>27</v>
      </c>
      <c r="E50" s="9" t="s">
        <v>27</v>
      </c>
      <c r="F50" s="9" t="s">
        <v>28</v>
      </c>
      <c r="J50" s="28"/>
      <c r="K50" s="27"/>
      <c r="L50" s="27"/>
      <c r="M50" s="32"/>
    </row>
    <row r="51" spans="2:13" ht="15" customHeight="1" x14ac:dyDescent="0.25">
      <c r="B51" s="37" t="s">
        <v>30</v>
      </c>
      <c r="C51" s="38"/>
      <c r="D51" s="9" t="s">
        <v>44</v>
      </c>
      <c r="E51" s="9" t="s">
        <v>29</v>
      </c>
      <c r="F51" s="9" t="s">
        <v>31</v>
      </c>
      <c r="J51" s="28"/>
      <c r="K51" s="27"/>
      <c r="L51" s="27"/>
      <c r="M51" s="32"/>
    </row>
    <row r="52" spans="2:13" ht="15" customHeight="1" x14ac:dyDescent="0.25">
      <c r="B52" s="37" t="s">
        <v>32</v>
      </c>
      <c r="C52" s="38"/>
      <c r="D52" s="9" t="s">
        <v>77</v>
      </c>
      <c r="E52" s="9" t="s">
        <v>33</v>
      </c>
      <c r="F52" s="9" t="s">
        <v>34</v>
      </c>
      <c r="J52" s="28"/>
      <c r="K52" s="27"/>
      <c r="L52" s="27"/>
      <c r="M52" s="32"/>
    </row>
    <row r="53" spans="2:13" ht="15" customHeight="1" x14ac:dyDescent="0.25">
      <c r="B53" s="37" t="s">
        <v>35</v>
      </c>
      <c r="C53" s="38"/>
      <c r="D53" s="9" t="s">
        <v>78</v>
      </c>
      <c r="E53" s="9" t="s">
        <v>36</v>
      </c>
      <c r="F53" s="9" t="s">
        <v>37</v>
      </c>
      <c r="J53" s="28"/>
      <c r="K53" s="27"/>
      <c r="L53" s="27"/>
      <c r="M53" s="32"/>
    </row>
    <row r="54" spans="2:13" ht="15" customHeight="1" x14ac:dyDescent="0.25">
      <c r="B54" s="37" t="s">
        <v>39</v>
      </c>
      <c r="C54" s="38"/>
      <c r="D54" s="9" t="s">
        <v>79</v>
      </c>
      <c r="E54" s="9" t="s">
        <v>38</v>
      </c>
      <c r="F54" s="9" t="s">
        <v>40</v>
      </c>
      <c r="J54" s="28"/>
      <c r="K54" s="27"/>
      <c r="L54" s="27"/>
      <c r="M54" s="32"/>
    </row>
    <row r="55" spans="2:13" ht="15" customHeight="1" x14ac:dyDescent="0.25">
      <c r="B55" s="37" t="s">
        <v>42</v>
      </c>
      <c r="C55" s="38"/>
      <c r="D55" s="9" t="s">
        <v>80</v>
      </c>
      <c r="E55" s="9" t="s">
        <v>80</v>
      </c>
      <c r="F55" s="9" t="s">
        <v>41</v>
      </c>
      <c r="J55" s="28"/>
      <c r="K55" s="27"/>
      <c r="L55" s="27"/>
      <c r="M55" s="32"/>
    </row>
    <row r="56" spans="2:13" ht="15" customHeight="1" x14ac:dyDescent="0.25">
      <c r="B56" s="37" t="s">
        <v>45</v>
      </c>
      <c r="C56" s="38"/>
      <c r="D56" s="9" t="s">
        <v>82</v>
      </c>
      <c r="E56" s="9" t="s">
        <v>43</v>
      </c>
      <c r="F56" s="9" t="s">
        <v>46</v>
      </c>
      <c r="G56" s="5" t="s">
        <v>71</v>
      </c>
      <c r="J56" s="28"/>
      <c r="K56" s="27"/>
      <c r="L56" s="27"/>
      <c r="M56" s="32"/>
    </row>
    <row r="57" spans="2:13" ht="15" customHeight="1" x14ac:dyDescent="0.25">
      <c r="B57" s="37" t="s">
        <v>47</v>
      </c>
      <c r="C57" s="38"/>
      <c r="D57" s="9" t="s">
        <v>84</v>
      </c>
      <c r="E57" s="9" t="s">
        <v>48</v>
      </c>
      <c r="F57" s="9" t="s">
        <v>49</v>
      </c>
      <c r="J57" s="28"/>
      <c r="K57" s="27"/>
      <c r="L57" s="27"/>
      <c r="M57" s="32"/>
    </row>
    <row r="58" spans="2:13" ht="15" customHeight="1" x14ac:dyDescent="0.25">
      <c r="B58" s="37" t="s">
        <v>51</v>
      </c>
      <c r="C58" s="38"/>
      <c r="D58" s="9" t="s">
        <v>85</v>
      </c>
      <c r="E58" s="9" t="s">
        <v>50</v>
      </c>
      <c r="F58" s="9" t="s">
        <v>52</v>
      </c>
      <c r="G58" s="4" t="s">
        <v>53</v>
      </c>
      <c r="J58" s="28"/>
      <c r="K58" s="27"/>
      <c r="L58" s="27"/>
      <c r="M58" s="32"/>
    </row>
    <row r="59" spans="2:13" ht="15" customHeight="1" x14ac:dyDescent="0.25">
      <c r="B59" s="37" t="s">
        <v>54</v>
      </c>
      <c r="C59" s="38"/>
      <c r="D59" s="9" t="s">
        <v>86</v>
      </c>
      <c r="E59" s="9" t="s">
        <v>55</v>
      </c>
      <c r="F59" s="9" t="s">
        <v>56</v>
      </c>
      <c r="J59" s="28"/>
      <c r="K59" s="27"/>
      <c r="L59" s="27"/>
      <c r="M59" s="32"/>
    </row>
    <row r="60" spans="2:13" ht="15" customHeight="1" x14ac:dyDescent="0.25">
      <c r="B60" s="37" t="s">
        <v>57</v>
      </c>
      <c r="C60" s="38"/>
      <c r="D60" s="9" t="s">
        <v>83</v>
      </c>
      <c r="E60" s="9" t="s">
        <v>58</v>
      </c>
      <c r="F60" s="9" t="s">
        <v>59</v>
      </c>
      <c r="J60" s="28"/>
      <c r="K60" s="27"/>
      <c r="L60" s="27"/>
      <c r="M60" s="32"/>
    </row>
    <row r="61" spans="2:13" ht="15" customHeight="1" x14ac:dyDescent="0.25">
      <c r="B61" s="37" t="s">
        <v>60</v>
      </c>
      <c r="C61" s="38"/>
      <c r="D61" s="9" t="s">
        <v>62</v>
      </c>
      <c r="E61" s="9" t="s">
        <v>62</v>
      </c>
      <c r="F61" s="9" t="s">
        <v>61</v>
      </c>
      <c r="J61" s="28"/>
      <c r="K61" s="27"/>
      <c r="L61" s="27"/>
      <c r="M61" s="32"/>
    </row>
    <row r="62" spans="2:13" ht="15" customHeight="1" x14ac:dyDescent="0.25">
      <c r="B62" s="37" t="s">
        <v>63</v>
      </c>
      <c r="C62" s="38"/>
      <c r="D62" s="9" t="s">
        <v>75</v>
      </c>
      <c r="E62" s="9" t="s">
        <v>64</v>
      </c>
      <c r="F62" s="9" t="s">
        <v>65</v>
      </c>
      <c r="G62" s="4" t="s">
        <v>66</v>
      </c>
      <c r="H62" s="5"/>
      <c r="J62" s="28"/>
      <c r="K62" s="27"/>
      <c r="L62" s="27"/>
      <c r="M62" s="32"/>
    </row>
    <row r="63" spans="2:13" ht="15" customHeight="1" x14ac:dyDescent="0.25">
      <c r="B63" s="37" t="s">
        <v>68</v>
      </c>
      <c r="C63" s="38"/>
      <c r="D63" s="9" t="s">
        <v>87</v>
      </c>
      <c r="E63" s="9" t="s">
        <v>67</v>
      </c>
      <c r="F63" s="9" t="s">
        <v>69</v>
      </c>
      <c r="G63" s="4" t="s">
        <v>70</v>
      </c>
      <c r="J63" s="7"/>
      <c r="K63" s="8"/>
      <c r="L63" s="8"/>
      <c r="M63" s="33"/>
    </row>
    <row r="64" spans="2:13" x14ac:dyDescent="0.25">
      <c r="B64" s="24"/>
      <c r="C64" s="24"/>
    </row>
    <row r="65" spans="2:3" x14ac:dyDescent="0.25">
      <c r="B65" s="25"/>
      <c r="C65" s="25"/>
    </row>
  </sheetData>
  <mergeCells count="43">
    <mergeCell ref="B5:D5"/>
    <mergeCell ref="J48:M63"/>
    <mergeCell ref="B47:C48"/>
    <mergeCell ref="F47:F48"/>
    <mergeCell ref="G47:G48"/>
    <mergeCell ref="B59:C59"/>
    <mergeCell ref="B60:C60"/>
    <mergeCell ref="B61:C61"/>
    <mergeCell ref="B62:C62"/>
    <mergeCell ref="B63:C63"/>
    <mergeCell ref="B49:C49"/>
    <mergeCell ref="B50:C50"/>
    <mergeCell ref="B51:C51"/>
    <mergeCell ref="B52:C52"/>
    <mergeCell ref="B53:C53"/>
    <mergeCell ref="B54:C54"/>
    <mergeCell ref="B55:C55"/>
    <mergeCell ref="B56:C56"/>
    <mergeCell ref="H42:I42"/>
    <mergeCell ref="B45:D45"/>
    <mergeCell ref="D47:E47"/>
    <mergeCell ref="B57:C57"/>
    <mergeCell ref="B58:C58"/>
    <mergeCell ref="J13:N13"/>
    <mergeCell ref="F28:F29"/>
    <mergeCell ref="E28:E29"/>
    <mergeCell ref="D28:D29"/>
    <mergeCell ref="C28:C29"/>
    <mergeCell ref="B28:B29"/>
    <mergeCell ref="B26:D26"/>
    <mergeCell ref="G28:G29"/>
    <mergeCell ref="I28:I29"/>
    <mergeCell ref="J28:N28"/>
    <mergeCell ref="B13:B14"/>
    <mergeCell ref="C13:C14"/>
    <mergeCell ref="D13:D14"/>
    <mergeCell ref="E13:E14"/>
    <mergeCell ref="F13:F14"/>
    <mergeCell ref="G13:G14"/>
    <mergeCell ref="I13:I14"/>
    <mergeCell ref="B2:F2"/>
    <mergeCell ref="B7:I7"/>
    <mergeCell ref="B11:D11"/>
  </mergeCells>
  <hyperlinks>
    <hyperlink ref="B7" r:id="rId1" xr:uid="{DC1ECB89-9AA6-4CC2-9311-FDB661FA3FE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257C-D595-4B9A-B6EF-718EABDBEB92}">
  <dimension ref="B2:E8"/>
  <sheetViews>
    <sheetView zoomScale="55" zoomScaleNormal="55" workbookViewId="0">
      <selection activeCell="AA7" sqref="AA7"/>
    </sheetView>
  </sheetViews>
  <sheetFormatPr defaultRowHeight="15" x14ac:dyDescent="0.25"/>
  <cols>
    <col min="2" max="2" width="20.7109375" style="40" customWidth="1"/>
    <col min="3" max="5" width="75.7109375" style="40" customWidth="1"/>
  </cols>
  <sheetData>
    <row r="2" spans="2:5" x14ac:dyDescent="0.25">
      <c r="B2"/>
      <c r="C2" s="39" t="s">
        <v>90</v>
      </c>
      <c r="D2" s="41" t="s">
        <v>91</v>
      </c>
      <c r="E2" s="42" t="s">
        <v>92</v>
      </c>
    </row>
    <row r="3" spans="2:5" ht="324.95" customHeight="1" x14ac:dyDescent="0.25">
      <c r="B3" s="43" t="s">
        <v>93</v>
      </c>
      <c r="C3" s="43"/>
      <c r="D3" s="43"/>
      <c r="E3" s="43"/>
    </row>
    <row r="4" spans="2:5" ht="324.95" customHeight="1" x14ac:dyDescent="0.25">
      <c r="B4" s="43" t="s">
        <v>94</v>
      </c>
      <c r="C4" s="43"/>
      <c r="D4" s="43"/>
      <c r="E4" s="43"/>
    </row>
    <row r="5" spans="2:5" ht="324.95" customHeight="1" x14ac:dyDescent="0.25">
      <c r="B5" s="43" t="s">
        <v>95</v>
      </c>
      <c r="C5" s="43"/>
      <c r="D5" s="43"/>
      <c r="E5" s="43"/>
    </row>
    <row r="6" spans="2:5" ht="324.95" customHeight="1" x14ac:dyDescent="0.25">
      <c r="B6" s="43" t="s">
        <v>96</v>
      </c>
      <c r="C6" s="43"/>
      <c r="D6" s="43"/>
      <c r="E6" s="43"/>
    </row>
    <row r="7" spans="2:5" ht="324.95" customHeight="1" x14ac:dyDescent="0.25">
      <c r="B7" s="44" t="s">
        <v>97</v>
      </c>
      <c r="C7" s="43"/>
      <c r="D7" s="43"/>
      <c r="E7" s="43"/>
    </row>
    <row r="8" spans="2:5" ht="324.95" customHeight="1" x14ac:dyDescent="0.25">
      <c r="B8" s="43" t="s">
        <v>98</v>
      </c>
      <c r="C8" s="43"/>
      <c r="D8" s="43"/>
      <c r="E8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Good vs Bad Graphs Examples</vt:lpstr>
    </vt:vector>
  </TitlesOfParts>
  <Company>UWO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Tran</dc:creator>
  <cp:lastModifiedBy>Vanessa Tran</cp:lastModifiedBy>
  <dcterms:created xsi:type="dcterms:W3CDTF">2024-07-12T17:07:01Z</dcterms:created>
  <dcterms:modified xsi:type="dcterms:W3CDTF">2024-08-01T15:55:25Z</dcterms:modified>
</cp:coreProperties>
</file>